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rales\OneDrive para la Empresa 1\DOCUMENTACION\EVALUACION\FORMATOS\"/>
    </mc:Choice>
  </mc:AlternateContent>
  <bookViews>
    <workbookView xWindow="0" yWindow="0" windowWidth="20490" windowHeight="7755" tabRatio="800" firstSheet="1" activeTab="1"/>
  </bookViews>
  <sheets>
    <sheet name="TOTALES" sheetId="38" state="hidden" r:id="rId1"/>
    <sheet name="Plan 2016" sheetId="19" r:id="rId2"/>
    <sheet name="Nombres PEI" sheetId="52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'Plan 2016'!$C$6:$X$24</definedName>
    <definedName name="_xlnm._FilterDatabase" localSheetId="0" hidden="1">TOTALES!$C$6:$AA$13</definedName>
    <definedName name="_Order1" hidden="1">255</definedName>
    <definedName name="_Order2" hidden="1">255</definedName>
    <definedName name="A" localSheetId="1">'[4]Plan Compras Bienes 2008'!#REF!</definedName>
    <definedName name="A" localSheetId="0">'[4]Plan Compras Bienes 2008'!#REF!</definedName>
    <definedName name="A">'[4]Plan Compras Bienes 2008'!#REF!</definedName>
    <definedName name="Agregado">[1]Listas!$E$4:$E$5</definedName>
    <definedName name="año_recuperaciòn">#REF!</definedName>
    <definedName name="AÑO03">#REF!</definedName>
    <definedName name="AÑOS">#REF!</definedName>
    <definedName name="_xlnm.Print_Area" localSheetId="1">'Plan 2016'!$A$1:$U$24</definedName>
    <definedName name="b" localSheetId="0">#REF!</definedName>
    <definedName name="b">#REF!</definedName>
    <definedName name="_xlnm.Database">#REF!</definedName>
    <definedName name="CANHOYBCH">#REF!</definedName>
    <definedName name="CANHOYBOG">#REF!</definedName>
    <definedName name="CANHOYBQ">#REF!</definedName>
    <definedName name="CANHOYBUC">#REF!</definedName>
    <definedName name="CANHOYCAL">#REF!</definedName>
    <definedName name="CANHOYMED">#REF!</definedName>
    <definedName name="Categorias">[1]Listas!$D$4:$D$9</definedName>
    <definedName name="de_recuperacion">#REF!</definedName>
    <definedName name="Entidad">[1]Listas!$B$4:$B$93</definedName>
    <definedName name="ESTRATEGIAPND">[3]Listas!$Q$4:$Q$31</definedName>
    <definedName name="FACVARIOS">#REF!</definedName>
    <definedName name="FCADMON">#REF!</definedName>
    <definedName name="FCANON">#REF!</definedName>
    <definedName name="FCANONLEY">#REF!</definedName>
    <definedName name="FERREO" localSheetId="1">'[4]Aportes Concesiones Viales'!#REF!</definedName>
    <definedName name="FERREO" localSheetId="0">'[4]Aportes Concesiones Viales'!#REF!</definedName>
    <definedName name="FERREO">'[4]Aportes Concesiones Viales'!#REF!</definedName>
    <definedName name="Férreo" localSheetId="1">#REF!</definedName>
    <definedName name="Férreo" localSheetId="0">#REF!</definedName>
    <definedName name="Férreo">#REF!</definedName>
    <definedName name="ferrreo" localSheetId="1">'[4]Plan Compras Bienes 2008'!#REF!</definedName>
    <definedName name="ferrreo" localSheetId="0">'[4]Plan Compras Bienes 2008'!#REF!</definedName>
    <definedName name="ferrreo">'[4]Plan Compras Bienes 2008'!#REF!</definedName>
    <definedName name="FIMPUES">#REF!</definedName>
    <definedName name="FINMUOBRAS">#REF!</definedName>
    <definedName name="FOBRAS">#REF!</definedName>
    <definedName name="FSERVICIOS">#REF!</definedName>
    <definedName name="Fuentes">[1]Listas!$C$4:$C$11</definedName>
    <definedName name="FVARIOS">#REF!</definedName>
    <definedName name="inf" localSheetId="1">'[4]Plan Compras Bienes 2008'!#REF!</definedName>
    <definedName name="inf" localSheetId="0">'[4]Plan Compras Bienes 2008'!#REF!</definedName>
    <definedName name="inf">'[4]Plan Compras Bienes 2008'!#REF!</definedName>
    <definedName name="ipc">#REF!</definedName>
    <definedName name="ipc_b">#REF!</definedName>
    <definedName name="ipc_s">#REF!</definedName>
    <definedName name="LEYHOYBAQ">#REF!</definedName>
    <definedName name="LEYHOYBOG">#REF!</definedName>
    <definedName name="LEYHOYBUC">#REF!</definedName>
    <definedName name="LEYHOYCAL">#REF!</definedName>
    <definedName name="LEYHOYMED">#REF!</definedName>
    <definedName name="Lista" localSheetId="1">#REF!</definedName>
    <definedName name="Lista" localSheetId="0">#REF!</definedName>
    <definedName name="Lista">#REF!</definedName>
    <definedName name="Nro_inmuebles">#REF!</definedName>
    <definedName name="Nro_oblig_recibidas_en_efectivo">#REF!</definedName>
    <definedName name="objetivospnd">[3]Listas!$P$4:$P$11</definedName>
    <definedName name="responsables">[6]Hoja1!$A$1:$A$18</definedName>
    <definedName name="S" localSheetId="0">#REF!</definedName>
    <definedName name="S">#REF!</definedName>
    <definedName name="_xlnm.Print_Titles" localSheetId="1">'Plan 2016'!$5:$5</definedName>
    <definedName name="_xlnm.Print_Titles" localSheetId="0">TOTALES!$5:$5</definedName>
    <definedName name="usuarios">[6]Hoja1!$A$1:$A$20</definedName>
    <definedName name="var">#REF!</definedName>
    <definedName name="W" localSheetId="0">'[4]Aportes Concesiones Viales'!#REF!</definedName>
    <definedName name="W">'[4]Aportes Concesiones Viales'!#REF!</definedName>
    <definedName name="Z" localSheetId="0">'[4]Plan Compras Bienes 2008'!#REF!</definedName>
    <definedName name="Z">'[4]Plan Compras Bienes 2008'!#REF!</definedName>
  </definedNames>
  <calcPr calcId="171027" fullCalcOnLoad="1"/>
</workbook>
</file>

<file path=xl/calcChain.xml><?xml version="1.0" encoding="utf-8"?>
<calcChain xmlns="http://schemas.openxmlformats.org/spreadsheetml/2006/main">
  <c r="P14" i="19" l="1"/>
  <c r="P23" i="19"/>
  <c r="J14" i="19"/>
  <c r="J23" i="19"/>
  <c r="K14" i="19"/>
  <c r="K24" i="19" s="1"/>
  <c r="K23" i="19"/>
  <c r="L14" i="19"/>
  <c r="L23" i="19"/>
  <c r="M14" i="19"/>
  <c r="M24" i="19" s="1"/>
  <c r="M23" i="19"/>
  <c r="N14" i="19"/>
  <c r="N23" i="19"/>
  <c r="O14" i="19"/>
  <c r="O23" i="19"/>
  <c r="Q14" i="19"/>
  <c r="Q23" i="19"/>
  <c r="R14" i="19"/>
  <c r="R23" i="19"/>
  <c r="S14" i="19"/>
  <c r="S23" i="19"/>
  <c r="T14" i="19"/>
  <c r="T23" i="19"/>
  <c r="U14" i="19"/>
  <c r="U23" i="19"/>
  <c r="J17" i="19"/>
  <c r="W17" i="19" s="1"/>
  <c r="K17" i="19"/>
  <c r="L17" i="19"/>
  <c r="M17" i="19"/>
  <c r="N17" i="19"/>
  <c r="O17" i="19"/>
  <c r="P17" i="19"/>
  <c r="Q17" i="19"/>
  <c r="R17" i="19"/>
  <c r="S17" i="19"/>
  <c r="T17" i="19"/>
  <c r="U17" i="19"/>
  <c r="J11" i="19"/>
  <c r="J24" i="19" s="1"/>
  <c r="K11" i="19"/>
  <c r="L11" i="19"/>
  <c r="M11" i="19"/>
  <c r="N11" i="19"/>
  <c r="O11" i="19"/>
  <c r="P11" i="19"/>
  <c r="Q11" i="19"/>
  <c r="R11" i="19"/>
  <c r="R24" i="19" s="1"/>
  <c r="S11" i="19"/>
  <c r="T11" i="19"/>
  <c r="U11" i="19"/>
  <c r="R7" i="38"/>
  <c r="R13" i="38" s="1"/>
  <c r="S11" i="38"/>
  <c r="J8" i="19"/>
  <c r="K8" i="19"/>
  <c r="L8" i="19"/>
  <c r="W8" i="19" s="1"/>
  <c r="M8" i="19"/>
  <c r="N8" i="19"/>
  <c r="O8" i="19"/>
  <c r="P8" i="19"/>
  <c r="P24" i="19" s="1"/>
  <c r="Q8" i="19"/>
  <c r="R8" i="19"/>
  <c r="S8" i="19"/>
  <c r="T8" i="19"/>
  <c r="T24" i="19" s="1"/>
  <c r="U8" i="19"/>
  <c r="W10" i="19"/>
  <c r="X10" i="19" s="1"/>
  <c r="X19" i="19"/>
  <c r="J20" i="19"/>
  <c r="K20" i="19"/>
  <c r="L20" i="19"/>
  <c r="M20" i="19"/>
  <c r="N20" i="19"/>
  <c r="O20" i="19"/>
  <c r="P20" i="19"/>
  <c r="Q20" i="19"/>
  <c r="Q24" i="19" s="1"/>
  <c r="R20" i="19"/>
  <c r="S20" i="19"/>
  <c r="T20" i="19"/>
  <c r="U20" i="19"/>
  <c r="W22" i="19"/>
  <c r="X22" i="19"/>
  <c r="M8" i="38"/>
  <c r="N8" i="38"/>
  <c r="Z8" i="38" s="1"/>
  <c r="O8" i="38"/>
  <c r="O7" i="38"/>
  <c r="O9" i="38"/>
  <c r="O10" i="38"/>
  <c r="O13" i="38" s="1"/>
  <c r="O11" i="38"/>
  <c r="O12" i="38"/>
  <c r="P8" i="38"/>
  <c r="P13" i="38" s="1"/>
  <c r="Q8" i="38"/>
  <c r="R8" i="38"/>
  <c r="S8" i="38"/>
  <c r="T8" i="38"/>
  <c r="U8" i="38"/>
  <c r="V8" i="38"/>
  <c r="V7" i="38"/>
  <c r="V9" i="38"/>
  <c r="V10" i="38"/>
  <c r="V11" i="38"/>
  <c r="V12" i="38"/>
  <c r="V13" i="38"/>
  <c r="W8" i="38"/>
  <c r="X8" i="38"/>
  <c r="M12" i="38"/>
  <c r="Z12" i="38" s="1"/>
  <c r="N12" i="38"/>
  <c r="P12" i="38"/>
  <c r="Q12" i="38"/>
  <c r="R12" i="38"/>
  <c r="S12" i="38"/>
  <c r="T12" i="38"/>
  <c r="U12" i="38"/>
  <c r="W12" i="38"/>
  <c r="X12" i="38"/>
  <c r="X11" i="38"/>
  <c r="W11" i="38"/>
  <c r="T11" i="38"/>
  <c r="R11" i="38"/>
  <c r="Q11" i="38"/>
  <c r="P11" i="38"/>
  <c r="N11" i="38"/>
  <c r="X10" i="38"/>
  <c r="W10" i="38"/>
  <c r="U10" i="38"/>
  <c r="T10" i="38"/>
  <c r="S10" i="38"/>
  <c r="R10" i="38"/>
  <c r="Q10" i="38"/>
  <c r="P10" i="38"/>
  <c r="N10" i="38"/>
  <c r="M10" i="38"/>
  <c r="W9" i="38"/>
  <c r="U9" i="38"/>
  <c r="T9" i="38"/>
  <c r="S9" i="38"/>
  <c r="M9" i="38"/>
  <c r="Z9" i="38" s="1"/>
  <c r="N9" i="38"/>
  <c r="P9" i="38"/>
  <c r="Q9" i="38"/>
  <c r="R9" i="38"/>
  <c r="X9" i="38"/>
  <c r="X13" i="38" s="1"/>
  <c r="X7" i="38"/>
  <c r="U7" i="38"/>
  <c r="U13" i="38" s="1"/>
  <c r="U11" i="38"/>
  <c r="T7" i="38"/>
  <c r="S7" i="38"/>
  <c r="S13" i="38"/>
  <c r="Q7" i="38"/>
  <c r="P7" i="38"/>
  <c r="N7" i="38"/>
  <c r="M7" i="38"/>
  <c r="Z7" i="38" s="1"/>
  <c r="M11" i="38"/>
  <c r="W7" i="38"/>
  <c r="W13" i="38"/>
  <c r="O24" i="19"/>
  <c r="X7" i="19"/>
  <c r="N24" i="19"/>
  <c r="X13" i="19"/>
  <c r="W20" i="19"/>
  <c r="X16" i="19"/>
  <c r="W23" i="19"/>
  <c r="S24" i="19"/>
  <c r="W14" i="19"/>
  <c r="U24" i="19"/>
  <c r="Z10" i="38"/>
  <c r="T13" i="38"/>
  <c r="Q13" i="38"/>
  <c r="Z11" i="38"/>
  <c r="Z13" i="38" l="1"/>
  <c r="N13" i="38"/>
  <c r="L24" i="19"/>
  <c r="W11" i="19"/>
  <c r="W24" i="19" s="1"/>
  <c r="M13" i="38"/>
</calcChain>
</file>

<file path=xl/comments1.xml><?xml version="1.0" encoding="utf-8"?>
<comments xmlns="http://schemas.openxmlformats.org/spreadsheetml/2006/main">
  <authors>
    <author>hvanegas</author>
  </authors>
  <commentList>
    <comment ref="E5" authorId="0" shapeId="0">
      <text>
        <r>
          <rPr>
            <b/>
            <sz val="8"/>
            <color indexed="81"/>
            <rFont val="Tahoma"/>
            <family val="2"/>
          </rPr>
          <t>Focos Estratégicos</t>
        </r>
      </text>
    </comment>
    <comment ref="F5" authorId="0" shapeId="0">
      <text>
        <r>
          <rPr>
            <b/>
            <sz val="8"/>
            <color indexed="81"/>
            <rFont val="Tahoma"/>
            <family val="2"/>
          </rPr>
          <t>Objetivos (de los Focos Estratégicos)</t>
        </r>
      </text>
    </comment>
  </commentList>
</comments>
</file>

<file path=xl/comments2.xml><?xml version="1.0" encoding="utf-8"?>
<comments xmlns="http://schemas.openxmlformats.org/spreadsheetml/2006/main">
  <authors>
    <author>hvanegas</author>
  </authors>
  <commentList>
    <comment ref="E5" authorId="0" shapeId="0">
      <text>
        <r>
          <rPr>
            <b/>
            <sz val="8"/>
            <color indexed="81"/>
            <rFont val="Tahoma"/>
            <family val="2"/>
          </rPr>
          <t>Focos Estratégicos</t>
        </r>
      </text>
    </comment>
    <comment ref="F5" authorId="0" shapeId="0">
      <text>
        <r>
          <rPr>
            <b/>
            <sz val="8"/>
            <color indexed="81"/>
            <rFont val="Tahoma"/>
            <family val="2"/>
          </rPr>
          <t>Objetivos (de los Focos Estratégicos)</t>
        </r>
      </text>
    </comment>
  </commentList>
</comments>
</file>

<file path=xl/sharedStrings.xml><?xml version="1.0" encoding="utf-8"?>
<sst xmlns="http://schemas.openxmlformats.org/spreadsheetml/2006/main" count="244" uniqueCount="132">
  <si>
    <t>PVAR</t>
  </si>
  <si>
    <t>PAA</t>
  </si>
  <si>
    <t>PIL</t>
  </si>
  <si>
    <t>PEI</t>
  </si>
  <si>
    <t>PFCC</t>
  </si>
  <si>
    <t xml:space="preserve"> </t>
  </si>
  <si>
    <t>RESPONSABLE</t>
  </si>
  <si>
    <t>ROL</t>
  </si>
  <si>
    <t>ACTIVIDADES</t>
  </si>
  <si>
    <t xml:space="preserve">PRODUCTO </t>
  </si>
  <si>
    <t>SUBTOTAL PAA</t>
  </si>
  <si>
    <t>SUBTOTAL PIL</t>
  </si>
  <si>
    <t>SUBTOTAL PEI</t>
  </si>
  <si>
    <t>SUBTOTAL PFCC</t>
  </si>
  <si>
    <t>SUBTOTAL PVAR</t>
  </si>
  <si>
    <t>TOTAL POR PLAN</t>
  </si>
  <si>
    <t xml:space="preserve">TOTAL DE ACTIVIDADES POR MES </t>
  </si>
  <si>
    <t>OBSERVACIONES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</si>
  <si>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</si>
  <si>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</si>
  <si>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</si>
  <si>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</si>
  <si>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</si>
  <si>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</si>
  <si>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</si>
  <si>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</si>
  <si>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</si>
  <si>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</si>
  <si>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</si>
  <si>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</si>
  <si>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F.E.</t>
  </si>
  <si>
    <t>OBJ.</t>
  </si>
  <si>
    <t>PLAN DE EVALUACIÓN INDEPENDIENTE</t>
  </si>
  <si>
    <t>PLAN DE INFORMES DE LEY</t>
  </si>
  <si>
    <t>FOMENTO A LA CULTURA</t>
  </si>
  <si>
    <t xml:space="preserve"> ADMINISTRACIÓN DE RIESGOS</t>
  </si>
  <si>
    <t>PAOC</t>
  </si>
  <si>
    <t xml:space="preserve">ASESORIA Y ACOMPAÑAMIENTO </t>
  </si>
  <si>
    <t>META</t>
  </si>
  <si>
    <t xml:space="preserve">SEGUIMIENTO A LA ATENCIÓN A LOS ORGANISMOS DE CONTROL DEL ESTADO </t>
  </si>
  <si>
    <t>SUBTOTAL PAOC</t>
  </si>
  <si>
    <t>AUDITOR</t>
  </si>
  <si>
    <t>CODIGO</t>
  </si>
  <si>
    <t>ITEM</t>
  </si>
  <si>
    <t>EVCI-F-016</t>
  </si>
  <si>
    <t>SISTEMA INTEGRADO DE GESTION</t>
  </si>
  <si>
    <t>PROCESO</t>
  </si>
  <si>
    <t>FORMATO</t>
  </si>
  <si>
    <t>EVALUACIÓN Y CONTROL INSTITUCIONAL</t>
  </si>
  <si>
    <t>CRONOGRAMA DE ACTIVIDADES - VIGENCIA 2016</t>
  </si>
  <si>
    <t>Fecha:</t>
  </si>
  <si>
    <t xml:space="preserve">Versión: </t>
  </si>
  <si>
    <t>Código:</t>
  </si>
  <si>
    <t>NOMBRE DEL AUDITOR</t>
  </si>
  <si>
    <t>NOMBRE DEL LIDER</t>
  </si>
  <si>
    <t>Items</t>
  </si>
  <si>
    <t xml:space="preserve">Auditorias </t>
  </si>
  <si>
    <t>19F</t>
  </si>
  <si>
    <t>45F</t>
  </si>
  <si>
    <t>46F</t>
  </si>
  <si>
    <t>49F</t>
  </si>
  <si>
    <t>55F</t>
  </si>
  <si>
    <t>110F</t>
  </si>
  <si>
    <t>151F</t>
  </si>
  <si>
    <t>152F</t>
  </si>
  <si>
    <t>MODO CARRETERO BOSA-GRANADA-GIRARDOT</t>
  </si>
  <si>
    <t xml:space="preserve">MODO CARRETERO  GIRARDOT-IBAGUE-CAJAMARCA </t>
  </si>
  <si>
    <t xml:space="preserve">MODO PORTUARIO - CONTECAR  </t>
  </si>
  <si>
    <t>MODO CARRETERO  BARRANQUILLA - CARTAGENA</t>
  </si>
  <si>
    <t xml:space="preserve">MODO CARRETERO  CORDOBA - SUCRE </t>
  </si>
  <si>
    <t xml:space="preserve">MODO CARRETERO  MALLA VIAL DEL CAUCA Y  VALLE DEL  CAUCA </t>
  </si>
  <si>
    <t xml:space="preserve">MODO FÉRREO (PACIFICO) </t>
  </si>
  <si>
    <t>MODO PORTUARIO - CONCESION BUENAVENTURA</t>
  </si>
  <si>
    <t xml:space="preserve">MODO CARRETERO ZIPAQUIRA-PALENQUE  </t>
  </si>
  <si>
    <t xml:space="preserve">MODO CARRETERO ZMB  </t>
  </si>
  <si>
    <t xml:space="preserve">MODO CARRETERO RUTA CARIBE </t>
  </si>
  <si>
    <t xml:space="preserve">MODO CARRETERO SIBERIA-LA PUNTA-EL VINO-VILLETA </t>
  </si>
  <si>
    <t xml:space="preserve">MODO FÉRREO ATLÁNTICO- FENOCO,  </t>
  </si>
  <si>
    <t xml:space="preserve">MODO CARRETERO SANTA MARTA PARAGUACHON </t>
  </si>
  <si>
    <t xml:space="preserve">MODO CARRETERO AUTOPISTAS DEL CAFE  </t>
  </si>
  <si>
    <t xml:space="preserve">MODO CARRETERO  PEREIRA - LA VICTORIA   </t>
  </si>
  <si>
    <t>MODO CARRETERO   FONTIBÓN FACATATIVA LOS ALPES</t>
  </si>
  <si>
    <t xml:space="preserve">MODO CARRETERO   BOGOTA - TUNJA - SOGAMOSO </t>
  </si>
  <si>
    <t xml:space="preserve">MODO CARRETERO   DEVINORTE </t>
  </si>
  <si>
    <t xml:space="preserve">MODO CARRETERO   NEIVA-ESPINAL-GIRARDORT </t>
  </si>
  <si>
    <t xml:space="preserve">MODO CARRETERO  DEVIMED  </t>
  </si>
  <si>
    <t xml:space="preserve">MODO CARRETERO  RUMICHACA-PASTO-CHACHAGÜI </t>
  </si>
  <si>
    <t xml:space="preserve">MODO CARRETERO  RUTA DEL SOL  SECTOR -1 </t>
  </si>
  <si>
    <t xml:space="preserve">MODO CARRETERO  RUTA DEL SOL  SECTOR -2  </t>
  </si>
  <si>
    <t xml:space="preserve">MODO CARRETERO  RUTA DEL SOL  SECTOR -3  </t>
  </si>
  <si>
    <r>
      <t>MODO CARRETERO  AREA METROPOLITANA DE CUCUTA</t>
    </r>
    <r>
      <rPr>
        <sz val="9"/>
        <color indexed="10"/>
        <rFont val="Tahoma"/>
        <family val="2"/>
      </rPr>
      <t xml:space="preserve"> </t>
    </r>
  </si>
  <si>
    <t xml:space="preserve">MODO CARRETERO  TRANSVERSAL DE  LAS AMERICAS  -1  </t>
  </si>
  <si>
    <t xml:space="preserve">MODO CARRETERO BOGOTA-VILLAVICENCIO  </t>
  </si>
  <si>
    <t xml:space="preserve">MODO CARRETERO MALLA VIAL DEL META </t>
  </si>
  <si>
    <t>MODO PORTUARIO - AGUA DULCE</t>
  </si>
  <si>
    <t>MODO PORTUARIO - CERREJON ZONA NORTE</t>
  </si>
  <si>
    <t xml:space="preserve">MODO PORTUARIO - CONCESIÓN SANTA MARTA </t>
  </si>
  <si>
    <t>MODO PORTUARIO - PUERTO BRISA</t>
  </si>
  <si>
    <t>MODO AEROPORTUARIO - CONCESION CARTAGENA-AEROPUERTO RAFAEL NUÑEZ DE CARTAGENA</t>
  </si>
  <si>
    <t>MODO CARRETERO BUCARAMANGA-PAMPLONA (4G)</t>
  </si>
  <si>
    <t>MODO CARRETERO CAMBAO-MANIZALES</t>
  </si>
  <si>
    <t>MODO AEROPORTUARIO- AEROPUERTO EL DORADO (TÉCNICA)</t>
  </si>
  <si>
    <t xml:space="preserve">MODO AEROPORTUARIO - CONCESIÓN NORORIENTE-AEROPUERTO BARRANCABERMEJA/SANTA MARTA/RIOHACHA/BUCARAMANGA/CÚCUTA/ VALLEDUPAR </t>
  </si>
  <si>
    <t xml:space="preserve">MODO AEROPORTUARIO - CONCESIÓN CALI -AEROPUERTO CALI </t>
  </si>
  <si>
    <t>MODO AEROPORTUARIO- BARRANQUILLA - (4G)</t>
  </si>
  <si>
    <t>MODO CARRETERO CHIRAJARA - FUNDADORES</t>
  </si>
  <si>
    <r>
      <t xml:space="preserve">MODO CARRETERO  AUTOPISTA </t>
    </r>
    <r>
      <rPr>
        <sz val="9"/>
        <color indexed="60"/>
        <rFont val="Tahoma"/>
        <family val="2"/>
      </rPr>
      <t>PACIFICO 3</t>
    </r>
    <r>
      <rPr>
        <sz val="9"/>
        <color indexed="8"/>
        <rFont val="Tahoma"/>
        <family val="2"/>
      </rPr>
      <t xml:space="preserve"> (ANTIOQUIA (LA PINTADA-LA VIRGINIA) (4G)</t>
    </r>
  </si>
  <si>
    <t>MODO CARRETERO AUTOPISTA CONEXIÓN NORTE (REMEDIOS - CAUCASIA)</t>
  </si>
  <si>
    <r>
      <t xml:space="preserve">AUDITORÍA FINANCIERA MODO CARRETERO SANTA MARTA PARAGUACHON </t>
    </r>
    <r>
      <rPr>
        <sz val="9"/>
        <color indexed="10"/>
        <rFont val="Tahoma"/>
        <family val="2"/>
      </rPr>
      <t xml:space="preserve"> (*)</t>
    </r>
  </si>
  <si>
    <r>
      <t>FÉRREOS BOGOTÁ-BELENCITO.</t>
    </r>
    <r>
      <rPr>
        <sz val="9"/>
        <color indexed="10"/>
        <rFont val="Tahoma"/>
        <family val="2"/>
      </rPr>
      <t xml:space="preserve"> (*)</t>
    </r>
  </si>
  <si>
    <t>MODO CARRETERO  MULALO-LOBOGUERRERO (4G)</t>
  </si>
  <si>
    <r>
      <t>MODO CARRETERO  AUTOPISTA</t>
    </r>
    <r>
      <rPr>
        <sz val="9"/>
        <color indexed="60"/>
        <rFont val="Tahoma"/>
        <family val="2"/>
      </rPr>
      <t xml:space="preserve"> PACIFICO 2</t>
    </r>
    <r>
      <rPr>
        <sz val="9"/>
        <color indexed="8"/>
        <rFont val="Tahoma"/>
        <family val="2"/>
      </rPr>
      <t xml:space="preserve"> (BOLOMBOLO-LA PINTADA- ANCON SUR) (4G)</t>
    </r>
  </si>
  <si>
    <t>MODO CARRETERO CESAR-GUAJIRA</t>
  </si>
  <si>
    <t>MODO PORTUARIO TC BUEN</t>
  </si>
  <si>
    <t>MODO CARRETERO BUGA-LOBOGUERRERO</t>
  </si>
  <si>
    <t>MODO CARRETERO PASTO-RUMICHACA (4G)</t>
  </si>
  <si>
    <t>MODO CARRETERO AUTOPISTA MAR 1  (4G)</t>
  </si>
  <si>
    <t xml:space="preserve">MODO PORTUARIO - DRUMMOND LTD </t>
  </si>
  <si>
    <t xml:space="preserve">MODO AEROPORTUARIO- AEROPUERTO EL DORADO (FINANCIERA) </t>
  </si>
  <si>
    <t xml:space="preserve">MODO AEROPORTUARIO- AEROPUERTO EL DORADO (OPERATIVA Y MANTENIMIENTO) </t>
  </si>
  <si>
    <t xml:space="preserve">MODO AEROPORTUARIO- AEROPUERTO EL DORADO (SEGUNDA PISTA-BOGOTÁ) </t>
  </si>
  <si>
    <t>MODO PORTUARIO -SOCIEDAD PORTUARIA REGIONAL CARTAGENA</t>
  </si>
  <si>
    <t>MODO CARRETERO VILLAVICENCIO-YOPAL  (4G)</t>
  </si>
  <si>
    <t>MODO FÉRREO ATLÁNTICO- FENOCO.</t>
  </si>
  <si>
    <t>MODO CARRETERO BUCARAMANGA-BARRANCAL  (4G)</t>
  </si>
  <si>
    <t xml:space="preserve">MODO AEROPORTUARIO - MEDELLIN OLAYA HERRERA </t>
  </si>
  <si>
    <t>MODO CARRETERO  PERIMETRAL DE ORIENTE (4G)</t>
  </si>
  <si>
    <t xml:space="preserve">MODO CARRETERO HONDA PUERTO SALGAR GIRARDOT  (4G)  </t>
  </si>
  <si>
    <t xml:space="preserve">MODO CARRETERO AUTOPISTA PACIFICO 1  (4G)  </t>
  </si>
  <si>
    <t xml:space="preserve">MODO CARRETERO CARTAGENA-BARRANQUILLA Y CIRCUNVALAR DE LA PROSPERIDAD (4G) </t>
  </si>
  <si>
    <t>MODO FÉRREO DORADA-CHIRIGUANÁ.</t>
  </si>
  <si>
    <t xml:space="preserve">MODO CARRETERO PASTO-RUMICHACA  (4G)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</si>
</sst>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(* #,##0_);_(* \(#,##0\);_(* &quot;-&quot;??_);_(@_)"/>
    <numFmt numFmtId="171" formatCode="&quot;$&quot;#,##0_);[Red]\(&quot;$&quot;#,##0\)"/>
    <numFmt numFmtId="172" formatCode="&quot;$&quot;#,##0.00_);[Red]\(&quot;$&quot;#,##0.00\)"/>
    <numFmt numFmtId="173" formatCode="_ [$€-2]\ * #,##0.00_ ;_ [$€-2]\ * \-#,##0.00_ ;_ [$€-2]\ * &quot;-&quot;??_ "/>
    <numFmt numFmtId="174" formatCode="_(&quot;C$&quot;* #,##0.00_);_(&quot;C$&quot;* \(#,##0.00\);_(&quot;C$&quot;* &quot;-&quot;??_);_(@_)"/>
    <numFmt numFmtId="175" formatCode="\$#,##0.00\ ;\(\$#,##0.00\)"/>
    <numFmt numFmtId="182" formatCode="&quot;00&quot;#"/>
  </numFmts>
  <fonts count="4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24"/>
      <name val="MS Sans Serif"/>
      <family val="2"/>
    </font>
    <font>
      <sz val="10"/>
      <name val="MS Sans Serif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color indexed="8"/>
      <name val="Tahoma"/>
      <family val="2"/>
    </font>
    <font>
      <sz val="11"/>
      <name val="Tahoma"/>
      <family val="2"/>
    </font>
    <font>
      <sz val="9"/>
      <color indexed="10"/>
      <name val="Tahoma"/>
      <family val="2"/>
    </font>
    <font>
      <sz val="9"/>
      <color indexed="8"/>
      <name val="Tahoma"/>
      <family val="2"/>
    </font>
    <font>
      <sz val="9"/>
      <color indexed="8"/>
      <name val="Tahoma"/>
      <family val="2"/>
    </font>
    <font>
      <sz val="9"/>
      <color indexed="60"/>
      <name val="Tahoma"/>
      <family val="2"/>
    </font>
    <font>
      <sz val="9"/>
      <color rgb="FF002060"/>
      <name val="Calibri"/>
      <family val="2"/>
    </font>
    <font>
      <b/>
      <sz val="11"/>
      <color rgb="FF002060"/>
      <name val="Calibri"/>
      <family val="2"/>
    </font>
    <font>
      <sz val="12"/>
      <color rgb="FF002060"/>
      <name val="Calibri"/>
      <family val="2"/>
    </font>
    <font>
      <b/>
      <sz val="9"/>
      <color rgb="FF002060"/>
      <name val="Calibri"/>
      <family val="2"/>
    </font>
    <font>
      <b/>
      <sz val="16"/>
      <color rgb="FF002060"/>
      <name val="Calibri"/>
      <family val="2"/>
    </font>
    <font>
      <sz val="9"/>
      <color rgb="FF7030A0"/>
      <name val="Calibri"/>
      <family val="2"/>
    </font>
    <font>
      <i/>
      <sz val="9"/>
      <color rgb="FF7030A0"/>
      <name val="Calibri"/>
      <family val="2"/>
    </font>
    <font>
      <b/>
      <sz val="12"/>
      <color rgb="FF002060"/>
      <name val="Calibri"/>
      <family val="2"/>
    </font>
    <font>
      <sz val="9"/>
      <color rgb="FF0070C0"/>
      <name val="Calibri"/>
      <family val="2"/>
    </font>
    <font>
      <sz val="12"/>
      <color rgb="FF0070C0"/>
      <name val="Calibri"/>
      <family val="2"/>
    </font>
    <font>
      <b/>
      <sz val="12"/>
      <color rgb="FF0070C0"/>
      <name val="Calibri"/>
      <family val="2"/>
    </font>
    <font>
      <b/>
      <sz val="9"/>
      <color rgb="FF0070C0"/>
      <name val="Calibri"/>
      <family val="2"/>
    </font>
    <font>
      <i/>
      <sz val="9"/>
      <color rgb="FF002060"/>
      <name val="Calibri"/>
      <family val="2"/>
    </font>
    <font>
      <sz val="9"/>
      <color theme="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12"/>
      <color theme="0"/>
      <name val="Calibri"/>
      <family val="2"/>
    </font>
    <font>
      <b/>
      <sz val="10"/>
      <color rgb="FF002060"/>
      <name val="Verdana"/>
      <family val="2"/>
    </font>
    <font>
      <b/>
      <sz val="12"/>
      <color rgb="FF002060"/>
      <name val="Calibri"/>
      <family val="2"/>
      <scheme val="minor"/>
    </font>
    <font>
      <sz val="8"/>
      <color rgb="FF002060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color rgb="FF000000"/>
      <name val="Tahoma"/>
      <family val="2"/>
    </font>
    <font>
      <sz val="10"/>
      <color rgb="FF002060"/>
      <name val="Calibri"/>
      <family val="2"/>
    </font>
    <font>
      <sz val="12"/>
      <color rgb="FF002060"/>
      <name val="Calibri"/>
      <family val="2"/>
      <scheme val="minor"/>
    </font>
    <font>
      <b/>
      <sz val="36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3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74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/>
    <xf numFmtId="0" fontId="8" fillId="0" borderId="0" applyProtection="0"/>
    <xf numFmtId="175" fontId="8" fillId="0" borderId="0" applyProtection="0"/>
    <xf numFmtId="0" fontId="9" fillId="0" borderId="0" applyProtection="0"/>
    <xf numFmtId="0" fontId="10" fillId="0" borderId="0" applyProtection="0"/>
    <xf numFmtId="0" fontId="8" fillId="0" borderId="1" applyProtection="0"/>
    <xf numFmtId="0" fontId="8" fillId="0" borderId="0"/>
    <xf numFmtId="10" fontId="8" fillId="0" borderId="0" applyProtection="0"/>
    <xf numFmtId="0" fontId="8" fillId="0" borderId="0"/>
    <xf numFmtId="2" fontId="8" fillId="0" borderId="0" applyProtection="0"/>
    <xf numFmtId="4" fontId="8" fillId="0" borderId="0" applyProtection="0"/>
  </cellStyleXfs>
  <cellXfs count="285">
    <xf numFmtId="0" fontId="0" fillId="0" borderId="0" xfId="0"/>
    <xf numFmtId="0" fontId="3" fillId="0" borderId="0" xfId="0" applyFont="1" applyFill="1"/>
    <xf numFmtId="0" fontId="17" fillId="0" borderId="0" xfId="0" applyFont="1" applyFill="1"/>
    <xf numFmtId="0" fontId="18" fillId="0" borderId="2" xfId="0" applyFont="1" applyFill="1" applyBorder="1" applyAlignment="1">
      <alignment horizontal="center" vertical="center"/>
    </xf>
    <xf numFmtId="9" fontId="17" fillId="0" borderId="3" xfId="1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1" fontId="20" fillId="0" borderId="3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justify" vertical="top"/>
    </xf>
    <xf numFmtId="0" fontId="20" fillId="2" borderId="8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22" fillId="0" borderId="0" xfId="0" applyFont="1" applyAlignment="1"/>
    <xf numFmtId="0" fontId="22" fillId="0" borderId="0" xfId="0" applyFont="1"/>
    <xf numFmtId="0" fontId="23" fillId="0" borderId="0" xfId="0" applyFont="1" applyFill="1"/>
    <xf numFmtId="0" fontId="24" fillId="2" borderId="9" xfId="0" applyFont="1" applyFill="1" applyBorder="1" applyAlignment="1">
      <alignment horizontal="right" vertical="center" wrapText="1"/>
    </xf>
    <xf numFmtId="0" fontId="24" fillId="2" borderId="8" xfId="0" applyFont="1" applyFill="1" applyBorder="1" applyAlignment="1">
      <alignment horizontal="right" vertical="center" wrapText="1"/>
    </xf>
    <xf numFmtId="0" fontId="24" fillId="2" borderId="10" xfId="0" applyFont="1" applyFill="1" applyBorder="1" applyAlignment="1">
      <alignment horizontal="right" vertical="center" wrapText="1"/>
    </xf>
    <xf numFmtId="0" fontId="17" fillId="0" borderId="7" xfId="0" applyFont="1" applyFill="1" applyBorder="1"/>
    <xf numFmtId="1" fontId="20" fillId="0" borderId="11" xfId="0" applyNumberFormat="1" applyFont="1" applyFill="1" applyBorder="1" applyAlignment="1">
      <alignment horizontal="center" vertical="center"/>
    </xf>
    <xf numFmtId="1" fontId="17" fillId="0" borderId="3" xfId="10" applyNumberFormat="1" applyFont="1" applyFill="1" applyBorder="1" applyAlignment="1">
      <alignment horizontal="center" vertical="center" wrapText="1"/>
    </xf>
    <xf numFmtId="168" fontId="25" fillId="0" borderId="0" xfId="5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/>
    <xf numFmtId="0" fontId="25" fillId="0" borderId="0" xfId="0" applyFont="1"/>
    <xf numFmtId="168" fontId="26" fillId="2" borderId="2" xfId="5" applyNumberFormat="1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right" vertical="center" wrapText="1"/>
    </xf>
    <xf numFmtId="0" fontId="27" fillId="2" borderId="7" xfId="0" applyFont="1" applyFill="1" applyBorder="1" applyAlignment="1">
      <alignment horizontal="right" vertical="center" wrapText="1"/>
    </xf>
    <xf numFmtId="0" fontId="27" fillId="2" borderId="13" xfId="0" applyFont="1" applyFill="1" applyBorder="1" applyAlignment="1">
      <alignment horizontal="right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right" vertical="center" wrapText="1"/>
    </xf>
    <xf numFmtId="0" fontId="27" fillId="2" borderId="15" xfId="0" applyFont="1" applyFill="1" applyBorder="1" applyAlignment="1">
      <alignment horizontal="right" vertical="center" wrapText="1"/>
    </xf>
    <xf numFmtId="0" fontId="27" fillId="2" borderId="16" xfId="0" applyFont="1" applyFill="1" applyBorder="1" applyAlignment="1">
      <alignment horizontal="right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right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right" vertical="center" wrapText="1"/>
    </xf>
    <xf numFmtId="0" fontId="29" fillId="0" borderId="7" xfId="0" applyFont="1" applyFill="1" applyBorder="1"/>
    <xf numFmtId="0" fontId="22" fillId="0" borderId="0" xfId="0" applyFont="1" applyFill="1" applyAlignment="1"/>
    <xf numFmtId="0" fontId="30" fillId="0" borderId="0" xfId="0" applyFont="1" applyFill="1"/>
    <xf numFmtId="0" fontId="22" fillId="0" borderId="0" xfId="0" applyNumberFormat="1" applyFont="1" applyFill="1" applyBorder="1" applyAlignment="1">
      <alignment horizontal="center" vertical="center"/>
    </xf>
    <xf numFmtId="1" fontId="31" fillId="2" borderId="17" xfId="0" applyNumberFormat="1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right" vertical="center" wrapText="1"/>
    </xf>
    <xf numFmtId="0" fontId="31" fillId="2" borderId="15" xfId="0" applyFont="1" applyFill="1" applyBorder="1" applyAlignment="1">
      <alignment horizontal="right" vertical="center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168" fontId="25" fillId="0" borderId="0" xfId="5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/>
    <xf numFmtId="0" fontId="25" fillId="0" borderId="0" xfId="0" applyFont="1" applyBorder="1"/>
    <xf numFmtId="0" fontId="22" fillId="0" borderId="0" xfId="0" applyFont="1" applyBorder="1"/>
    <xf numFmtId="0" fontId="22" fillId="0" borderId="0" xfId="0" applyFont="1" applyBorder="1" applyAlignment="1"/>
    <xf numFmtId="0" fontId="3" fillId="0" borderId="0" xfId="0" applyFont="1" applyFill="1" applyBorder="1"/>
    <xf numFmtId="168" fontId="31" fillId="4" borderId="2" xfId="5" applyNumberFormat="1" applyFont="1" applyFill="1" applyBorder="1" applyAlignment="1">
      <alignment vertical="center" wrapText="1"/>
    </xf>
    <xf numFmtId="0" fontId="31" fillId="4" borderId="18" xfId="0" applyFont="1" applyFill="1" applyBorder="1" applyAlignment="1">
      <alignment horizontal="center" vertical="center" wrapText="1"/>
    </xf>
    <xf numFmtId="0" fontId="32" fillId="4" borderId="19" xfId="0" applyFont="1" applyFill="1" applyBorder="1" applyAlignment="1">
      <alignment vertical="center" textRotation="255" wrapText="1"/>
    </xf>
    <xf numFmtId="0" fontId="32" fillId="4" borderId="20" xfId="0" applyFont="1" applyFill="1" applyBorder="1" applyAlignment="1">
      <alignment vertical="center" textRotation="255" wrapText="1"/>
    </xf>
    <xf numFmtId="0" fontId="33" fillId="4" borderId="9" xfId="0" applyFont="1" applyFill="1" applyBorder="1" applyAlignment="1">
      <alignment horizontal="center" vertical="center" wrapText="1"/>
    </xf>
    <xf numFmtId="0" fontId="33" fillId="4" borderId="21" xfId="0" applyFont="1" applyFill="1" applyBorder="1" applyAlignment="1">
      <alignment horizontal="center" vertical="center" wrapText="1"/>
    </xf>
    <xf numFmtId="0" fontId="33" fillId="4" borderId="21" xfId="0" applyFont="1" applyFill="1" applyBorder="1" applyAlignment="1">
      <alignment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0" fillId="5" borderId="10" xfId="0" applyFont="1" applyFill="1" applyBorder="1"/>
    <xf numFmtId="0" fontId="30" fillId="5" borderId="7" xfId="0" applyFont="1" applyFill="1" applyBorder="1" applyAlignment="1"/>
    <xf numFmtId="0" fontId="30" fillId="5" borderId="13" xfId="0" applyFont="1" applyFill="1" applyBorder="1"/>
    <xf numFmtId="168" fontId="34" fillId="5" borderId="9" xfId="5" applyNumberFormat="1" applyFont="1" applyFill="1" applyBorder="1" applyAlignment="1">
      <alignment horizontal="center" vertical="center" wrapText="1"/>
    </xf>
    <xf numFmtId="168" fontId="34" fillId="5" borderId="13" xfId="5" applyNumberFormat="1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32" fillId="5" borderId="7" xfId="0" applyFont="1" applyFill="1" applyBorder="1" applyAlignment="1"/>
    <xf numFmtId="0" fontId="32" fillId="5" borderId="13" xfId="0" applyFont="1" applyFill="1" applyBorder="1" applyAlignment="1"/>
    <xf numFmtId="168" fontId="34" fillId="5" borderId="2" xfId="5" applyNumberFormat="1" applyFont="1" applyFill="1" applyBorder="1" applyAlignment="1">
      <alignment horizontal="center" vertical="center" wrapText="1"/>
    </xf>
    <xf numFmtId="9" fontId="31" fillId="5" borderId="2" xfId="10" applyFont="1" applyFill="1" applyBorder="1" applyAlignment="1">
      <alignment horizontal="center" vertical="center" wrapText="1"/>
    </xf>
    <xf numFmtId="9" fontId="34" fillId="5" borderId="2" xfId="10" applyFont="1" applyFill="1" applyBorder="1" applyAlignment="1">
      <alignment horizontal="center" vertical="center" wrapText="1"/>
    </xf>
    <xf numFmtId="9" fontId="30" fillId="5" borderId="22" xfId="10" applyFont="1" applyFill="1" applyBorder="1" applyAlignment="1">
      <alignment wrapText="1"/>
    </xf>
    <xf numFmtId="9" fontId="30" fillId="5" borderId="23" xfId="10" applyFont="1" applyFill="1" applyBorder="1" applyAlignment="1">
      <alignment wrapText="1"/>
    </xf>
    <xf numFmtId="0" fontId="30" fillId="5" borderId="23" xfId="0" applyFont="1" applyFill="1" applyBorder="1" applyAlignment="1">
      <alignment wrapText="1"/>
    </xf>
    <xf numFmtId="168" fontId="34" fillId="5" borderId="21" xfId="5" applyNumberFormat="1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wrapText="1"/>
    </xf>
    <xf numFmtId="0" fontId="34" fillId="5" borderId="21" xfId="0" applyFont="1" applyFill="1" applyBorder="1" applyAlignment="1">
      <alignment horizontal="center" wrapText="1"/>
    </xf>
    <xf numFmtId="9" fontId="34" fillId="5" borderId="21" xfId="10" applyFont="1" applyFill="1" applyBorder="1" applyAlignment="1">
      <alignment horizontal="center" vertical="center" wrapText="1"/>
    </xf>
    <xf numFmtId="9" fontId="30" fillId="5" borderId="4" xfId="10" applyFont="1" applyFill="1" applyBorder="1" applyAlignment="1">
      <alignment horizontal="center" wrapText="1"/>
    </xf>
    <xf numFmtId="9" fontId="30" fillId="5" borderId="3" xfId="10" applyFont="1" applyFill="1" applyBorder="1" applyAlignment="1">
      <alignment horizontal="center" wrapText="1"/>
    </xf>
    <xf numFmtId="168" fontId="30" fillId="5" borderId="3" xfId="5" applyNumberFormat="1" applyFont="1" applyFill="1" applyBorder="1" applyAlignment="1"/>
    <xf numFmtId="0" fontId="30" fillId="5" borderId="3" xfId="0" applyFont="1" applyFill="1" applyBorder="1"/>
    <xf numFmtId="0" fontId="30" fillId="5" borderId="11" xfId="0" applyFont="1" applyFill="1" applyBorder="1"/>
    <xf numFmtId="0" fontId="32" fillId="5" borderId="10" xfId="0" applyFont="1" applyFill="1" applyBorder="1" applyAlignment="1">
      <alignment horizontal="center"/>
    </xf>
    <xf numFmtId="0" fontId="32" fillId="5" borderId="9" xfId="0" applyFont="1" applyFill="1" applyBorder="1" applyAlignment="1">
      <alignment horizontal="center"/>
    </xf>
    <xf numFmtId="168" fontId="30" fillId="5" borderId="2" xfId="5" applyNumberFormat="1" applyFont="1" applyFill="1" applyBorder="1" applyAlignment="1">
      <alignment horizontal="center" vertical="center" wrapText="1"/>
    </xf>
    <xf numFmtId="168" fontId="30" fillId="5" borderId="13" xfId="5" applyNumberFormat="1" applyFont="1" applyFill="1" applyBorder="1" applyAlignment="1">
      <alignment horizontal="center" vertical="center" wrapText="1"/>
    </xf>
    <xf numFmtId="0" fontId="33" fillId="5" borderId="2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30" fillId="5" borderId="2" xfId="0" applyFont="1" applyFill="1" applyBorder="1"/>
    <xf numFmtId="0" fontId="30" fillId="5" borderId="7" xfId="0" applyFont="1" applyFill="1" applyBorder="1"/>
    <xf numFmtId="0" fontId="30" fillId="5" borderId="4" xfId="0" applyFont="1" applyFill="1" applyBorder="1"/>
    <xf numFmtId="0" fontId="30" fillId="5" borderId="3" xfId="0" applyFont="1" applyFill="1" applyBorder="1" applyAlignment="1"/>
    <xf numFmtId="0" fontId="30" fillId="5" borderId="13" xfId="0" applyFont="1" applyFill="1" applyBorder="1" applyAlignment="1"/>
    <xf numFmtId="0" fontId="27" fillId="2" borderId="24" xfId="0" applyFont="1" applyFill="1" applyBorder="1" applyAlignment="1">
      <alignment horizontal="right" vertical="center" wrapText="1"/>
    </xf>
    <xf numFmtId="0" fontId="27" fillId="2" borderId="0" xfId="0" applyFont="1" applyFill="1" applyBorder="1" applyAlignment="1">
      <alignment horizontal="right" vertical="center" wrapText="1"/>
    </xf>
    <xf numFmtId="0" fontId="27" fillId="2" borderId="25" xfId="0" applyFont="1" applyFill="1" applyBorder="1" applyAlignment="1">
      <alignment horizontal="right" vertical="center" wrapText="1"/>
    </xf>
    <xf numFmtId="0" fontId="30" fillId="5" borderId="7" xfId="0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wrapText="1"/>
    </xf>
    <xf numFmtId="0" fontId="34" fillId="5" borderId="2" xfId="0" applyFont="1" applyFill="1" applyBorder="1" applyAlignment="1">
      <alignment horizontal="center" wrapText="1"/>
    </xf>
    <xf numFmtId="0" fontId="30" fillId="5" borderId="4" xfId="0" applyFont="1" applyFill="1" applyBorder="1" applyAlignment="1">
      <alignment wrapText="1"/>
    </xf>
    <xf numFmtId="0" fontId="30" fillId="5" borderId="3" xfId="0" applyFont="1" applyFill="1" applyBorder="1" applyAlignment="1">
      <alignment wrapText="1"/>
    </xf>
    <xf numFmtId="9" fontId="30" fillId="5" borderId="3" xfId="0" applyNumberFormat="1" applyFont="1" applyFill="1" applyBorder="1" applyAlignment="1">
      <alignment horizontal="center" vertical="center"/>
    </xf>
    <xf numFmtId="9" fontId="30" fillId="5" borderId="7" xfId="0" applyNumberFormat="1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/>
    </xf>
    <xf numFmtId="0" fontId="32" fillId="5" borderId="13" xfId="0" applyFont="1" applyFill="1" applyBorder="1" applyAlignment="1">
      <alignment horizontal="center"/>
    </xf>
    <xf numFmtId="168" fontId="31" fillId="2" borderId="2" xfId="5" applyNumberFormat="1" applyFont="1" applyFill="1" applyBorder="1" applyAlignment="1">
      <alignment vertical="center" wrapText="1"/>
    </xf>
    <xf numFmtId="168" fontId="31" fillId="2" borderId="25" xfId="5" applyNumberFormat="1" applyFont="1" applyFill="1" applyBorder="1" applyAlignment="1">
      <alignment horizontal="center" vertical="center" wrapText="1"/>
    </xf>
    <xf numFmtId="0" fontId="35" fillId="6" borderId="7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/>
    </xf>
    <xf numFmtId="0" fontId="35" fillId="6" borderId="2" xfId="0" applyFont="1" applyFill="1" applyBorder="1" applyAlignment="1">
      <alignment horizontal="center" vertical="center" wrapText="1"/>
    </xf>
    <xf numFmtId="0" fontId="35" fillId="6" borderId="18" xfId="0" applyFont="1" applyFill="1" applyBorder="1" applyAlignment="1">
      <alignment horizontal="center" vertical="center" wrapText="1"/>
    </xf>
    <xf numFmtId="1" fontId="31" fillId="2" borderId="4" xfId="0" applyNumberFormat="1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/>
    <xf numFmtId="0" fontId="26" fillId="3" borderId="0" xfId="0" applyFont="1" applyFill="1" applyAlignment="1"/>
    <xf numFmtId="0" fontId="31" fillId="2" borderId="13" xfId="0" applyFont="1" applyFill="1" applyBorder="1" applyAlignment="1">
      <alignment horizontal="right" vertical="center" wrapText="1"/>
    </xf>
    <xf numFmtId="1" fontId="18" fillId="2" borderId="2" xfId="0" applyNumberFormat="1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 wrapText="1"/>
    </xf>
    <xf numFmtId="1" fontId="34" fillId="2" borderId="2" xfId="0" applyNumberFormat="1" applyFont="1" applyFill="1" applyBorder="1" applyAlignment="1">
      <alignment horizontal="center" vertical="center"/>
    </xf>
    <xf numFmtId="168" fontId="31" fillId="4" borderId="2" xfId="5" applyNumberFormat="1" applyFont="1" applyFill="1" applyBorder="1" applyAlignment="1">
      <alignment horizontal="center" vertical="center" wrapText="1"/>
    </xf>
    <xf numFmtId="168" fontId="26" fillId="2" borderId="0" xfId="5" applyNumberFormat="1" applyFont="1" applyFill="1" applyBorder="1" applyAlignment="1">
      <alignment horizontal="center" vertical="center" wrapText="1"/>
    </xf>
    <xf numFmtId="168" fontId="26" fillId="2" borderId="14" xfId="5" applyNumberFormat="1" applyFont="1" applyFill="1" applyBorder="1" applyAlignment="1">
      <alignment horizontal="center" vertical="center" wrapText="1"/>
    </xf>
    <xf numFmtId="168" fontId="26" fillId="2" borderId="12" xfId="5" applyNumberFormat="1" applyFont="1" applyFill="1" applyBorder="1" applyAlignment="1">
      <alignment horizontal="center" vertical="center" wrapText="1"/>
    </xf>
    <xf numFmtId="1" fontId="18" fillId="0" borderId="21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/>
    </xf>
    <xf numFmtId="168" fontId="30" fillId="5" borderId="7" xfId="5" applyNumberFormat="1" applyFont="1" applyFill="1" applyBorder="1" applyAlignment="1">
      <alignment horizontal="center" vertical="center" wrapText="1"/>
    </xf>
    <xf numFmtId="0" fontId="17" fillId="2" borderId="7" xfId="0" applyFont="1" applyFill="1" applyBorder="1"/>
    <xf numFmtId="0" fontId="17" fillId="7" borderId="14" xfId="0" applyFont="1" applyFill="1" applyBorder="1"/>
    <xf numFmtId="1" fontId="17" fillId="2" borderId="10" xfId="0" applyNumberFormat="1" applyFont="1" applyFill="1" applyBorder="1" applyAlignment="1">
      <alignment horizontal="center" vertical="center"/>
    </xf>
    <xf numFmtId="0" fontId="33" fillId="5" borderId="13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1" fontId="18" fillId="2" borderId="14" xfId="0" applyNumberFormat="1" applyFont="1" applyFill="1" applyBorder="1" applyAlignment="1">
      <alignment horizontal="center" vertical="center"/>
    </xf>
    <xf numFmtId="0" fontId="30" fillId="5" borderId="12" xfId="0" applyFont="1" applyFill="1" applyBorder="1" applyAlignment="1"/>
    <xf numFmtId="0" fontId="31" fillId="5" borderId="2" xfId="0" applyFont="1" applyFill="1" applyBorder="1" applyAlignment="1">
      <alignment horizontal="right" vertical="center" wrapText="1"/>
    </xf>
    <xf numFmtId="1" fontId="31" fillId="5" borderId="2" xfId="0" applyNumberFormat="1" applyFont="1" applyFill="1" applyBorder="1" applyAlignment="1">
      <alignment horizontal="center" vertical="center"/>
    </xf>
    <xf numFmtId="0" fontId="34" fillId="2" borderId="12" xfId="0" applyFont="1" applyFill="1" applyBorder="1" applyAlignment="1">
      <alignment horizontal="center" vertical="center"/>
    </xf>
    <xf numFmtId="1" fontId="34" fillId="2" borderId="12" xfId="0" applyNumberFormat="1" applyFont="1" applyFill="1" applyBorder="1" applyAlignment="1">
      <alignment horizontal="center" vertical="center"/>
    </xf>
    <xf numFmtId="1" fontId="31" fillId="2" borderId="12" xfId="0" applyNumberFormat="1" applyFont="1" applyFill="1" applyBorder="1" applyAlignment="1">
      <alignment horizontal="center" vertical="center"/>
    </xf>
    <xf numFmtId="1" fontId="31" fillId="5" borderId="12" xfId="0" applyNumberFormat="1" applyFont="1" applyFill="1" applyBorder="1" applyAlignment="1">
      <alignment horizontal="center" vertical="center"/>
    </xf>
    <xf numFmtId="1" fontId="31" fillId="5" borderId="7" xfId="0" applyNumberFormat="1" applyFont="1" applyFill="1" applyBorder="1" applyAlignment="1">
      <alignment horizontal="center" vertical="center"/>
    </xf>
    <xf numFmtId="168" fontId="31" fillId="2" borderId="2" xfId="5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justify" vertical="top" wrapText="1"/>
    </xf>
    <xf numFmtId="0" fontId="24" fillId="2" borderId="12" xfId="0" applyFont="1" applyFill="1" applyBorder="1" applyAlignment="1">
      <alignment horizontal="right" vertical="center" wrapText="1"/>
    </xf>
    <xf numFmtId="0" fontId="24" fillId="2" borderId="7" xfId="0" applyFont="1" applyFill="1" applyBorder="1" applyAlignment="1">
      <alignment horizontal="right" vertical="center" wrapText="1"/>
    </xf>
    <xf numFmtId="0" fontId="24" fillId="2" borderId="13" xfId="0" applyFont="1" applyFill="1" applyBorder="1" applyAlignment="1">
      <alignment horizontal="right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1" fontId="31" fillId="2" borderId="1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/>
    <xf numFmtId="0" fontId="17" fillId="7" borderId="2" xfId="0" applyFont="1" applyFill="1" applyBorder="1"/>
    <xf numFmtId="1" fontId="17" fillId="2" borderId="2" xfId="0" applyNumberFormat="1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1" fillId="2" borderId="26" xfId="0" applyFont="1" applyFill="1" applyBorder="1" applyAlignment="1">
      <alignment horizontal="center" vertical="center"/>
    </xf>
    <xf numFmtId="0" fontId="17" fillId="0" borderId="27" xfId="0" applyFont="1" applyFill="1" applyBorder="1"/>
    <xf numFmtId="0" fontId="17" fillId="0" borderId="6" xfId="0" applyFont="1" applyFill="1" applyBorder="1"/>
    <xf numFmtId="0" fontId="17" fillId="0" borderId="6" xfId="0" applyFont="1" applyFill="1" applyBorder="1" applyAlignment="1"/>
    <xf numFmtId="0" fontId="17" fillId="0" borderId="28" xfId="0" applyFont="1" applyFill="1" applyBorder="1"/>
    <xf numFmtId="1" fontId="19" fillId="0" borderId="3" xfId="0" applyNumberFormat="1" applyFont="1" applyFill="1" applyBorder="1" applyAlignment="1">
      <alignment horizontal="center" vertical="center"/>
    </xf>
    <xf numFmtId="1" fontId="19" fillId="0" borderId="4" xfId="0" applyNumberFormat="1" applyFont="1" applyFill="1" applyBorder="1" applyAlignment="1">
      <alignment horizontal="center" vertical="center"/>
    </xf>
    <xf numFmtId="1" fontId="17" fillId="0" borderId="17" xfId="10" applyNumberFormat="1" applyFont="1" applyFill="1" applyBorder="1" applyAlignment="1">
      <alignment horizontal="center" vertical="center" wrapText="1"/>
    </xf>
    <xf numFmtId="1" fontId="17" fillId="0" borderId="29" xfId="0" applyNumberFormat="1" applyFont="1" applyFill="1" applyBorder="1"/>
    <xf numFmtId="0" fontId="24" fillId="0" borderId="30" xfId="0" applyNumberFormat="1" applyFont="1" applyFill="1" applyBorder="1" applyAlignment="1">
      <alignment horizontal="center" vertical="center" wrapText="1"/>
    </xf>
    <xf numFmtId="0" fontId="19" fillId="0" borderId="30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9" fontId="19" fillId="0" borderId="16" xfId="10" applyFont="1" applyFill="1" applyBorder="1" applyAlignment="1">
      <alignment horizontal="justify" vertical="center" wrapText="1"/>
    </xf>
    <xf numFmtId="9" fontId="19" fillId="0" borderId="16" xfId="10" applyFont="1" applyFill="1" applyBorder="1" applyAlignment="1">
      <alignment horizontal="center" vertical="center" wrapText="1"/>
    </xf>
    <xf numFmtId="9" fontId="19" fillId="0" borderId="2" xfId="10" applyFont="1" applyFill="1" applyBorder="1" applyAlignment="1">
      <alignment horizontal="justify" vertical="center" wrapText="1"/>
    </xf>
    <xf numFmtId="9" fontId="19" fillId="0" borderId="12" xfId="10" applyFont="1" applyFill="1" applyBorder="1" applyAlignment="1">
      <alignment horizontal="center" vertical="center" wrapText="1"/>
    </xf>
    <xf numFmtId="9" fontId="19" fillId="0" borderId="2" xfId="10" applyFont="1" applyFill="1" applyBorder="1" applyAlignment="1">
      <alignment horizontal="center" vertical="center" wrapText="1"/>
    </xf>
    <xf numFmtId="9" fontId="19" fillId="0" borderId="8" xfId="1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9" fontId="19" fillId="0" borderId="21" xfId="10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9" fontId="19" fillId="0" borderId="18" xfId="10" applyFont="1" applyFill="1" applyBorder="1" applyAlignment="1">
      <alignment horizontal="justify" vertical="center" wrapText="1"/>
    </xf>
    <xf numFmtId="9" fontId="19" fillId="0" borderId="21" xfId="10" applyFont="1" applyFill="1" applyBorder="1" applyAlignment="1">
      <alignment horizontal="justify" vertical="center" wrapText="1"/>
    </xf>
    <xf numFmtId="0" fontId="24" fillId="0" borderId="21" xfId="0" applyNumberFormat="1" applyFont="1" applyFill="1" applyBorder="1" applyAlignment="1">
      <alignment horizontal="center" vertical="center" wrapText="1"/>
    </xf>
    <xf numFmtId="0" fontId="19" fillId="0" borderId="21" xfId="0" applyNumberFormat="1" applyFont="1" applyFill="1" applyBorder="1" applyAlignment="1">
      <alignment horizontal="center" vertical="center" wrapText="1"/>
    </xf>
    <xf numFmtId="0" fontId="24" fillId="0" borderId="21" xfId="10" applyNumberFormat="1" applyFont="1" applyFill="1" applyBorder="1" applyAlignment="1">
      <alignment horizontal="center" vertical="center" wrapText="1"/>
    </xf>
    <xf numFmtId="168" fontId="19" fillId="0" borderId="18" xfId="5" applyNumberFormat="1" applyFont="1" applyFill="1" applyBorder="1" applyAlignment="1">
      <alignment horizontal="center" vertical="center" wrapText="1"/>
    </xf>
    <xf numFmtId="0" fontId="24" fillId="0" borderId="2" xfId="10" applyNumberFormat="1" applyFont="1" applyFill="1" applyBorder="1" applyAlignment="1">
      <alignment horizontal="center" vertical="center" wrapText="1"/>
    </xf>
    <xf numFmtId="0" fontId="24" fillId="0" borderId="18" xfId="10" applyNumberFormat="1" applyFont="1" applyFill="1" applyBorder="1" applyAlignment="1">
      <alignment horizontal="center" vertical="center" wrapText="1"/>
    </xf>
    <xf numFmtId="0" fontId="19" fillId="0" borderId="31" xfId="0" applyNumberFormat="1" applyFont="1" applyFill="1" applyBorder="1" applyAlignment="1">
      <alignment horizontal="center" vertical="center" wrapText="1"/>
    </xf>
    <xf numFmtId="168" fontId="19" fillId="0" borderId="2" xfId="5" applyNumberFormat="1" applyFont="1" applyFill="1" applyBorder="1" applyAlignment="1">
      <alignment horizontal="center" vertical="center" wrapText="1"/>
    </xf>
    <xf numFmtId="9" fontId="19" fillId="0" borderId="13" xfId="1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17" fillId="5" borderId="25" xfId="0" applyFont="1" applyFill="1" applyBorder="1" applyAlignment="1">
      <alignment wrapText="1"/>
    </xf>
    <xf numFmtId="0" fontId="17" fillId="0" borderId="15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left" vertical="center"/>
    </xf>
    <xf numFmtId="1" fontId="19" fillId="0" borderId="29" xfId="0" applyNumberFormat="1" applyFont="1" applyFill="1" applyBorder="1" applyAlignment="1">
      <alignment horizontal="center" vertical="center"/>
    </xf>
    <xf numFmtId="1" fontId="20" fillId="0" borderId="29" xfId="0" applyNumberFormat="1" applyFont="1" applyFill="1" applyBorder="1" applyAlignment="1">
      <alignment horizontal="center" vertical="center"/>
    </xf>
    <xf numFmtId="1" fontId="20" fillId="0" borderId="32" xfId="0" applyNumberFormat="1" applyFont="1" applyFill="1" applyBorder="1" applyAlignment="1">
      <alignment horizontal="center" vertical="center"/>
    </xf>
    <xf numFmtId="1" fontId="31" fillId="2" borderId="27" xfId="0" applyNumberFormat="1" applyFont="1" applyFill="1" applyBorder="1" applyAlignment="1">
      <alignment horizontal="center" vertical="center"/>
    </xf>
    <xf numFmtId="1" fontId="31" fillId="2" borderId="8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justify" vertical="top" wrapText="1"/>
    </xf>
    <xf numFmtId="168" fontId="34" fillId="5" borderId="25" xfId="5" applyNumberFormat="1" applyFont="1" applyFill="1" applyBorder="1" applyAlignment="1">
      <alignment horizontal="center" vertical="center" wrapText="1"/>
    </xf>
    <xf numFmtId="0" fontId="38" fillId="0" borderId="0" xfId="0" applyFont="1"/>
    <xf numFmtId="0" fontId="39" fillId="0" borderId="33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11" fillId="0" borderId="33" xfId="10" applyNumberFormat="1" applyFont="1" applyFill="1" applyBorder="1" applyAlignment="1">
      <alignment horizontal="center" vertical="center" wrapText="1"/>
    </xf>
    <xf numFmtId="9" fontId="11" fillId="0" borderId="33" xfId="10" applyFont="1" applyFill="1" applyBorder="1" applyAlignment="1">
      <alignment horizontal="center" vertical="center" wrapText="1"/>
    </xf>
    <xf numFmtId="9" fontId="12" fillId="0" borderId="33" xfId="10" applyFont="1" applyFill="1" applyBorder="1" applyAlignment="1">
      <alignment horizontal="center" vertical="center" wrapText="1"/>
    </xf>
    <xf numFmtId="0" fontId="11" fillId="8" borderId="33" xfId="10" applyNumberFormat="1" applyFont="1" applyFill="1" applyBorder="1" applyAlignment="1">
      <alignment horizontal="center" vertical="center" wrapText="1"/>
    </xf>
    <xf numFmtId="9" fontId="14" fillId="0" borderId="33" xfId="1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 vertical="center"/>
    </xf>
    <xf numFmtId="0" fontId="40" fillId="9" borderId="15" xfId="0" applyFont="1" applyFill="1" applyBorder="1" applyAlignment="1">
      <alignment horizontal="justify" vertical="center" wrapText="1"/>
    </xf>
    <xf numFmtId="0" fontId="40" fillId="0" borderId="15" xfId="0" applyFont="1" applyBorder="1" applyAlignment="1">
      <alignment horizontal="justify" vertical="center" wrapText="1"/>
    </xf>
    <xf numFmtId="1" fontId="18" fillId="3" borderId="34" xfId="0" applyNumberFormat="1" applyFont="1" applyFill="1" applyBorder="1" applyAlignment="1">
      <alignment horizontal="center" vertical="center"/>
    </xf>
    <xf numFmtId="1" fontId="18" fillId="0" borderId="34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/>
    </xf>
    <xf numFmtId="1" fontId="18" fillId="0" borderId="21" xfId="0" applyNumberFormat="1" applyFont="1" applyFill="1" applyBorder="1" applyAlignment="1">
      <alignment horizontal="center" vertical="center"/>
    </xf>
    <xf numFmtId="9" fontId="17" fillId="0" borderId="13" xfId="0" applyNumberFormat="1" applyFont="1" applyFill="1" applyBorder="1" applyAlignment="1">
      <alignment horizontal="justify" vertical="top"/>
    </xf>
    <xf numFmtId="1" fontId="19" fillId="0" borderId="37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justify" vertical="top" wrapText="1"/>
    </xf>
    <xf numFmtId="0" fontId="17" fillId="0" borderId="14" xfId="0" applyFont="1" applyFill="1" applyBorder="1"/>
    <xf numFmtId="1" fontId="43" fillId="5" borderId="12" xfId="0" applyNumberFormat="1" applyFont="1" applyFill="1" applyBorder="1" applyAlignment="1">
      <alignment horizontal="center" vertical="center"/>
    </xf>
    <xf numFmtId="0" fontId="43" fillId="5" borderId="13" xfId="0" applyFont="1" applyFill="1" applyBorder="1" applyAlignment="1">
      <alignment horizontal="center" vertical="center"/>
    </xf>
    <xf numFmtId="1" fontId="32" fillId="7" borderId="12" xfId="0" applyNumberFormat="1" applyFont="1" applyFill="1" applyBorder="1" applyAlignment="1">
      <alignment horizontal="center" vertical="center"/>
    </xf>
    <xf numFmtId="1" fontId="32" fillId="7" borderId="13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6" fillId="6" borderId="12" xfId="0" applyFont="1" applyFill="1" applyBorder="1" applyAlignment="1">
      <alignment horizontal="center" vertical="center" wrapText="1"/>
    </xf>
    <xf numFmtId="0" fontId="36" fillId="6" borderId="7" xfId="0" applyFont="1" applyFill="1" applyBorder="1" applyAlignment="1">
      <alignment horizontal="center" vertical="center" wrapText="1"/>
    </xf>
    <xf numFmtId="0" fontId="36" fillId="6" borderId="13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41" fillId="6" borderId="13" xfId="0" applyFont="1" applyFill="1" applyBorder="1" applyAlignment="1">
      <alignment horizontal="center" vertical="center" wrapText="1"/>
    </xf>
    <xf numFmtId="0" fontId="42" fillId="6" borderId="12" xfId="0" applyFont="1" applyFill="1" applyBorder="1" applyAlignment="1">
      <alignment horizontal="center" vertical="center" wrapText="1"/>
    </xf>
    <xf numFmtId="0" fontId="42" fillId="6" borderId="7" xfId="0" applyFont="1" applyFill="1" applyBorder="1" applyAlignment="1">
      <alignment horizontal="center" vertical="center" wrapText="1"/>
    </xf>
    <xf numFmtId="0" fontId="42" fillId="6" borderId="13" xfId="0" applyFont="1" applyFill="1" applyBorder="1" applyAlignment="1">
      <alignment horizontal="center" vertical="center" wrapText="1"/>
    </xf>
    <xf numFmtId="182" fontId="19" fillId="6" borderId="35" xfId="0" applyNumberFormat="1" applyFont="1" applyFill="1" applyBorder="1" applyAlignment="1">
      <alignment horizontal="center" vertical="center" wrapText="1"/>
    </xf>
    <xf numFmtId="182" fontId="19" fillId="6" borderId="36" xfId="0" applyNumberFormat="1" applyFont="1" applyFill="1" applyBorder="1" applyAlignment="1">
      <alignment horizontal="center" vertical="center" wrapText="1"/>
    </xf>
    <xf numFmtId="14" fontId="41" fillId="6" borderId="14" xfId="0" applyNumberFormat="1" applyFont="1" applyFill="1" applyBorder="1" applyAlignment="1">
      <alignment horizontal="center" vertical="center" wrapText="1"/>
    </xf>
    <xf numFmtId="14" fontId="41" fillId="6" borderId="15" xfId="0" applyNumberFormat="1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/>
    </xf>
    <xf numFmtId="0" fontId="18" fillId="5" borderId="25" xfId="0" applyFont="1" applyFill="1" applyBorder="1" applyAlignment="1">
      <alignment horizontal="center"/>
    </xf>
    <xf numFmtId="1" fontId="32" fillId="7" borderId="24" xfId="0" applyNumberFormat="1" applyFont="1" applyFill="1" applyBorder="1" applyAlignment="1">
      <alignment horizontal="center" vertical="center"/>
    </xf>
    <xf numFmtId="1" fontId="32" fillId="7" borderId="25" xfId="0" applyNumberFormat="1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/>
    </xf>
    <xf numFmtId="0" fontId="32" fillId="5" borderId="13" xfId="0" applyFont="1" applyFill="1" applyBorder="1" applyAlignment="1">
      <alignment horizontal="center"/>
    </xf>
    <xf numFmtId="0" fontId="39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6" fillId="6" borderId="39" xfId="0" applyFont="1" applyFill="1" applyBorder="1" applyAlignment="1">
      <alignment horizontal="center" vertical="center" wrapText="1"/>
    </xf>
    <xf numFmtId="0" fontId="41" fillId="6" borderId="39" xfId="0" applyFont="1" applyFill="1" applyBorder="1" applyAlignment="1">
      <alignment horizontal="center" vertical="center" wrapText="1"/>
    </xf>
    <xf numFmtId="0" fontId="41" fillId="6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42" fillId="6" borderId="42" xfId="0" applyFont="1" applyFill="1" applyBorder="1" applyAlignment="1">
      <alignment horizontal="center" vertical="center" wrapText="1"/>
    </xf>
    <xf numFmtId="182" fontId="19" fillId="6" borderId="42" xfId="0" applyNumberFormat="1" applyFont="1" applyFill="1" applyBorder="1" applyAlignment="1">
      <alignment horizontal="center" vertical="center" wrapText="1"/>
    </xf>
    <xf numFmtId="182" fontId="19" fillId="6" borderId="43" xfId="0" applyNumberFormat="1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42" fillId="6" borderId="45" xfId="0" applyFont="1" applyFill="1" applyBorder="1" applyAlignment="1">
      <alignment horizontal="center" vertical="center" wrapText="1"/>
    </xf>
    <xf numFmtId="14" fontId="41" fillId="6" borderId="45" xfId="0" applyNumberFormat="1" applyFont="1" applyFill="1" applyBorder="1" applyAlignment="1">
      <alignment horizontal="center" vertical="center" wrapText="1"/>
    </xf>
    <xf numFmtId="14" fontId="41" fillId="6" borderId="46" xfId="0" applyNumberFormat="1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6" fillId="6" borderId="50" xfId="0" applyFont="1" applyFill="1" applyBorder="1" applyAlignment="1">
      <alignment horizontal="center" vertical="center" wrapText="1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5" fillId="6" borderId="53" xfId="0" applyFont="1" applyFill="1" applyBorder="1" applyAlignment="1">
      <alignment horizontal="center" vertical="center" wrapText="1"/>
    </xf>
    <xf numFmtId="0" fontId="35" fillId="6" borderId="54" xfId="0" applyFont="1" applyFill="1" applyBorder="1" applyAlignment="1">
      <alignment horizontal="center" vertical="center" wrapText="1"/>
    </xf>
    <xf numFmtId="0" fontId="35" fillId="6" borderId="55" xfId="0" applyFont="1" applyFill="1" applyBorder="1" applyAlignment="1">
      <alignment horizontal="center" vertical="center" wrapText="1"/>
    </xf>
    <xf numFmtId="0" fontId="36" fillId="6" borderId="56" xfId="0" applyFont="1" applyFill="1" applyBorder="1" applyAlignment="1">
      <alignment horizontal="center" vertical="center" wrapText="1"/>
    </xf>
    <xf numFmtId="0" fontId="42" fillId="6" borderId="57" xfId="0" applyFont="1" applyFill="1" applyBorder="1" applyAlignment="1">
      <alignment horizontal="center" vertical="center" wrapText="1"/>
    </xf>
    <xf numFmtId="0" fontId="42" fillId="6" borderId="58" xfId="0" applyFont="1" applyFill="1" applyBorder="1" applyAlignment="1">
      <alignment horizontal="center" vertical="center" wrapText="1"/>
    </xf>
  </cellXfs>
  <cellStyles count="23">
    <cellStyle name="Comma0" xfId="1"/>
    <cellStyle name="Currency [0]_PAC1995" xfId="2"/>
    <cellStyle name="Currency_PAC1995" xfId="3"/>
    <cellStyle name="Euro" xfId="4"/>
    <cellStyle name="Millares" xfId="5" builtinId="3"/>
    <cellStyle name="Millares 2" xfId="6"/>
    <cellStyle name="Millares 3" xfId="7"/>
    <cellStyle name="Moneda 2" xfId="8"/>
    <cellStyle name="Normal" xfId="0" builtinId="0"/>
    <cellStyle name="Normal 2" xfId="9"/>
    <cellStyle name="Porcentaje" xfId="10" builtinId="5"/>
    <cellStyle name="Porcentual 2" xfId="11"/>
    <cellStyle name="Text" xfId="12"/>
    <cellStyle name="ДАТА" xfId="13"/>
    <cellStyle name="ДЕНЕЖНЫЙ_BOPENGC" xfId="14"/>
    <cellStyle name="ЗАГОЛОВОК1" xfId="15"/>
    <cellStyle name="ЗАГОЛОВОК2" xfId="16"/>
    <cellStyle name="ИТОГОВЫЙ" xfId="17"/>
    <cellStyle name="Обычный_BOPENGC" xfId="18"/>
    <cellStyle name="ПРОЦЕНТНЫЙ_BOPENGC" xfId="19"/>
    <cellStyle name="ТЕКСТ" xfId="20"/>
    <cellStyle name="ФИКСИРОВАННЫЙ" xfId="21"/>
    <cellStyle name="ФИНАНСОВЫЙ_BOPENGC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1</xdr:row>
      <xdr:rowOff>57150</xdr:rowOff>
    </xdr:from>
    <xdr:to>
      <xdr:col>3</xdr:col>
      <xdr:colOff>1752600</xdr:colOff>
      <xdr:row>3</xdr:row>
      <xdr:rowOff>361950</xdr:rowOff>
    </xdr:to>
    <xdr:pic>
      <xdr:nvPicPr>
        <xdr:cNvPr id="4384599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80975"/>
          <a:ext cx="14954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1</xdr:row>
      <xdr:rowOff>57150</xdr:rowOff>
    </xdr:from>
    <xdr:to>
      <xdr:col>4</xdr:col>
      <xdr:colOff>219075</xdr:colOff>
      <xdr:row>3</xdr:row>
      <xdr:rowOff>361950</xdr:rowOff>
    </xdr:to>
    <xdr:pic>
      <xdr:nvPicPr>
        <xdr:cNvPr id="5745326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356" y="176213"/>
          <a:ext cx="15240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PI\DIFP-CONSOLIDACION\TRABAJO\Espacios%20Fisca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Documents%20and%20Settings/presentacion/Mis%20documentos/Anteproyecto%20INCO%202009/Archivos%20excel/MGMP%202008-2011%20Ajustado_octubre%2026_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PI\SPSC\Espacios%20Fiscales\Espacios%20Fisca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anatalia\Downloads\ANI-INCO\2013\11.%20documentos%20entregados%20Noviembre\PEI%2040\enviar%20a%20la%20VPRE\Plan%20accion%20Agosto%202013-Sgto.%20OCI%20Intern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norato\Documents\OCI\INCO\2015\7.%20Julio\varios\LISTADO%20DE%20BOLETINES%20E%20LA%20OFICINA%20CONTROL%20INTERNO%202015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norato\Documents\OCI\ANI\2016\Plan%20de%20Acci&#243;n%202016\EVCI-F-016%20PLAN%20DE%20ACCI&#211;N%20OCI%20PROGRAMADO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OS"/>
      <sheetName val="Listas"/>
      <sheetName val="Supuestos"/>
      <sheetName val="Recorte"/>
      <sheetName val="Basico"/>
      <sheetName val="Solicitudes Filtradas"/>
      <sheetName val="OBLIGACIONES"/>
      <sheetName val="TRASLADOS Y MODIFICACIONES"/>
      <sheetName val="EJEC REGIONAL"/>
      <sheetName val="RESERVA"/>
      <sheetName val="resumen"/>
      <sheetName val="resumen general"/>
      <sheetName val="resumen %"/>
      <sheetName val="x programas presup"/>
      <sheetName val="x programas"/>
      <sheetName val="por areas"/>
      <sheetName val="X PROGRAMA DNP"/>
      <sheetName val="ejec mensual"/>
      <sheetName val="obligaciones mensual"/>
      <sheetName val="PARA PUBLICAR"/>
    </sheetNames>
    <sheetDataSet>
      <sheetData sheetId="0" refreshError="1"/>
      <sheetData sheetId="1">
        <row r="4">
          <cell r="B4" t="str">
            <v>ACCION SOCIAL</v>
          </cell>
          <cell r="C4" t="str">
            <v>FONDO ESPECIAL</v>
          </cell>
          <cell r="D4" t="str">
            <v>VIGENCIA FUTURA</v>
          </cell>
          <cell r="E4" t="str">
            <v>NACIÓN</v>
          </cell>
        </row>
        <row r="5">
          <cell r="B5" t="str">
            <v>AEROCIVIL</v>
          </cell>
          <cell r="C5" t="str">
            <v>RENTA ESPECIFICA</v>
          </cell>
          <cell r="D5" t="str">
            <v>LEY</v>
          </cell>
          <cell r="E5" t="str">
            <v>PROPIOS</v>
          </cell>
        </row>
        <row r="6">
          <cell r="B6" t="str">
            <v>AGENCIA LOGÍSTICA</v>
          </cell>
          <cell r="C6" t="str">
            <v>CRÉDITO</v>
          </cell>
          <cell r="D6" t="str">
            <v>CRÉDITO</v>
          </cell>
        </row>
        <row r="7">
          <cell r="B7" t="str">
            <v>ANH</v>
          </cell>
          <cell r="C7" t="str">
            <v>PARAFISCAL</v>
          </cell>
          <cell r="D7" t="str">
            <v>CONTRAPARTIDA</v>
          </cell>
        </row>
        <row r="8">
          <cell r="B8" t="str">
            <v>ANTROPOLOGIA E HISTORIA</v>
          </cell>
          <cell r="C8" t="str">
            <v>DONACION</v>
          </cell>
          <cell r="D8" t="str">
            <v>FONDO ESPECIAL</v>
          </cell>
        </row>
        <row r="9">
          <cell r="B9" t="str">
            <v>ARCHIVO GENERAL</v>
          </cell>
          <cell r="C9" t="str">
            <v>OTROS PROPIOS</v>
          </cell>
          <cell r="D9" t="str">
            <v>FLEXIBLE</v>
          </cell>
        </row>
        <row r="10">
          <cell r="B10" t="str">
            <v>ARMADA</v>
          </cell>
          <cell r="C10" t="str">
            <v>NUEVO IMPUESTO</v>
          </cell>
        </row>
        <row r="11">
          <cell r="B11" t="str">
            <v>ARTESANIAS DE COLOMBIA S.A.</v>
          </cell>
          <cell r="C11" t="str">
            <v>OTROS NACIÓN</v>
          </cell>
        </row>
        <row r="12">
          <cell r="B12" t="str">
            <v xml:space="preserve">AUDITORIA </v>
          </cell>
        </row>
        <row r="13">
          <cell r="B13" t="str">
            <v>BIBLIOTECA DE MEDELLIN</v>
          </cell>
        </row>
        <row r="14">
          <cell r="B14" t="str">
            <v>C.D.A.</v>
          </cell>
        </row>
        <row r="15">
          <cell r="B15" t="str">
            <v>C.S.B.</v>
          </cell>
        </row>
        <row r="16">
          <cell r="B16" t="str">
            <v>CAMARA</v>
          </cell>
        </row>
        <row r="17">
          <cell r="B17" t="str">
            <v>CORPOURABA</v>
          </cell>
        </row>
        <row r="18">
          <cell r="B18" t="str">
            <v>CREG</v>
          </cell>
        </row>
        <row r="19">
          <cell r="B19" t="str">
            <v xml:space="preserve">DANSOCIAL </v>
          </cell>
        </row>
        <row r="20">
          <cell r="B20" t="str">
            <v>DEFENSA CIVIL</v>
          </cell>
        </row>
        <row r="21">
          <cell r="B21" t="str">
            <v>DEFENSORIA</v>
          </cell>
        </row>
        <row r="22">
          <cell r="B22" t="str">
            <v>DIR. GRAL. COMERCIO EXTERIOR</v>
          </cell>
        </row>
        <row r="23">
          <cell r="B23" t="str">
            <v>DNP</v>
          </cell>
        </row>
        <row r="24">
          <cell r="B24" t="str">
            <v>EJERCITO</v>
          </cell>
        </row>
        <row r="25">
          <cell r="B25" t="str">
            <v>ESAP</v>
          </cell>
        </row>
        <row r="26">
          <cell r="B26" t="str">
            <v>FONDO CONGRESO-PENSIONES</v>
          </cell>
        </row>
        <row r="27">
          <cell r="B27" t="str">
            <v>FONDO NAL. REGALIAS</v>
          </cell>
        </row>
        <row r="28">
          <cell r="B28" t="str">
            <v>FONFAC</v>
          </cell>
        </row>
        <row r="29">
          <cell r="B29" t="str">
            <v>FONREGISTRADURIA</v>
          </cell>
        </row>
        <row r="30">
          <cell r="B30" t="str">
            <v>FONRELACIONES</v>
          </cell>
        </row>
        <row r="31">
          <cell r="B31" t="str">
            <v>FONVIVIENDA</v>
          </cell>
        </row>
        <row r="32">
          <cell r="B32" t="str">
            <v>FUERZA AEREA</v>
          </cell>
        </row>
        <row r="33">
          <cell r="B33" t="str">
            <v>FUNPUBLICA</v>
          </cell>
        </row>
        <row r="34">
          <cell r="B34" t="str">
            <v>HOSPITAL MILITAR</v>
          </cell>
        </row>
        <row r="35">
          <cell r="B35" t="str">
            <v>ICA</v>
          </cell>
        </row>
        <row r="36">
          <cell r="B36" t="str">
            <v>ICBF</v>
          </cell>
        </row>
        <row r="37">
          <cell r="B37" t="str">
            <v>ICETEX</v>
          </cell>
        </row>
        <row r="38">
          <cell r="B38" t="str">
            <v>ICFES</v>
          </cell>
        </row>
        <row r="39">
          <cell r="B39" t="str">
            <v>IDEAM</v>
          </cell>
        </row>
        <row r="40">
          <cell r="B40" t="str">
            <v>IGAC</v>
          </cell>
        </row>
        <row r="41">
          <cell r="B41" t="str">
            <v>INCI</v>
          </cell>
        </row>
        <row r="42">
          <cell r="B42" t="str">
            <v>INCO</v>
          </cell>
        </row>
        <row r="43">
          <cell r="B43" t="str">
            <v>INCODER</v>
          </cell>
        </row>
        <row r="44">
          <cell r="B44" t="str">
            <v>INGEOMINAS</v>
          </cell>
        </row>
        <row r="45">
          <cell r="B45" t="str">
            <v>INPEC</v>
          </cell>
        </row>
        <row r="46">
          <cell r="B46" t="str">
            <v>INS</v>
          </cell>
        </row>
        <row r="47">
          <cell r="B47" t="str">
            <v>INSOR</v>
          </cell>
        </row>
        <row r="48">
          <cell r="B48" t="str">
            <v>INST. CANCEROLOGIA</v>
          </cell>
        </row>
        <row r="49">
          <cell r="B49" t="str">
            <v>INST. DEL CESAR</v>
          </cell>
        </row>
        <row r="50">
          <cell r="B50" t="str">
            <v>INSTITUTO ESTUDIOS MINPUBLICO</v>
          </cell>
        </row>
        <row r="51">
          <cell r="B51" t="str">
            <v>INVIAS</v>
          </cell>
        </row>
        <row r="52">
          <cell r="B52" t="str">
            <v>INVIMA</v>
          </cell>
        </row>
        <row r="53">
          <cell r="B53" t="str">
            <v>IPSE</v>
          </cell>
        </row>
        <row r="54">
          <cell r="B54" t="str">
            <v>ITSA</v>
          </cell>
        </row>
        <row r="55">
          <cell r="B55" t="str">
            <v>MEDICINA LEGAL</v>
          </cell>
        </row>
        <row r="56">
          <cell r="B56" t="str">
            <v>MINAGRICULTURA</v>
          </cell>
        </row>
        <row r="57">
          <cell r="B57" t="str">
            <v>MINAMBIENTE</v>
          </cell>
        </row>
        <row r="58">
          <cell r="B58" t="str">
            <v>MINCOMERCIO</v>
          </cell>
        </row>
        <row r="59">
          <cell r="B59" t="str">
            <v xml:space="preserve">MINCULTURA </v>
          </cell>
        </row>
        <row r="60">
          <cell r="B60" t="str">
            <v>MINDEFENSA</v>
          </cell>
        </row>
        <row r="61">
          <cell r="B61" t="str">
            <v>MINEDUCACION</v>
          </cell>
        </row>
        <row r="62">
          <cell r="B62" t="str">
            <v>MINHACIENDA</v>
          </cell>
        </row>
        <row r="63">
          <cell r="B63" t="str">
            <v>MININTERIOR</v>
          </cell>
        </row>
        <row r="64">
          <cell r="B64" t="str">
            <v xml:space="preserve">MINMINAS </v>
          </cell>
        </row>
        <row r="65">
          <cell r="B65" t="str">
            <v>MINPROTECCIÓN</v>
          </cell>
        </row>
        <row r="66">
          <cell r="B66" t="str">
            <v xml:space="preserve">MINPUBLICO </v>
          </cell>
        </row>
        <row r="67">
          <cell r="B67" t="str">
            <v>MINTRANSPORTE</v>
          </cell>
        </row>
        <row r="68">
          <cell r="B68" t="str">
            <v>NASA KI WE</v>
          </cell>
        </row>
        <row r="69">
          <cell r="B69" t="str">
            <v>OTRAS ENTIDADES DEL SECTOR</v>
          </cell>
        </row>
        <row r="70">
          <cell r="B70" t="str">
            <v>PARQUES NALES NATURALES</v>
          </cell>
        </row>
        <row r="71">
          <cell r="B71" t="str">
            <v>PASCUAL BRAVO</v>
          </cell>
        </row>
        <row r="72">
          <cell r="B72" t="str">
            <v>POLICIA NACIONAL (SALUD)</v>
          </cell>
        </row>
        <row r="73">
          <cell r="B73" t="str">
            <v xml:space="preserve">POLICIA NACIONAL  </v>
          </cell>
        </row>
        <row r="74">
          <cell r="B74" t="str">
            <v>PRESIDENCIA</v>
          </cell>
        </row>
        <row r="75">
          <cell r="B75" t="str">
            <v xml:space="preserve">REGISTRADURIA </v>
          </cell>
        </row>
        <row r="76">
          <cell r="B76" t="str">
            <v>SALUD - FFMM</v>
          </cell>
        </row>
        <row r="77">
          <cell r="B77" t="str">
            <v>SANATORIO AGUA DE DIOS</v>
          </cell>
        </row>
        <row r="78">
          <cell r="B78" t="str">
            <v>SENA</v>
          </cell>
        </row>
        <row r="79">
          <cell r="B79" t="str">
            <v xml:space="preserve">SENADO </v>
          </cell>
        </row>
        <row r="80">
          <cell r="B80" t="str">
            <v>SUPERBANCARIA</v>
          </cell>
        </row>
        <row r="81">
          <cell r="B81" t="str">
            <v>SUPERINDUSTRIA Y COMERCIO</v>
          </cell>
        </row>
        <row r="82">
          <cell r="B82" t="str">
            <v>SUPERFINANCIERA</v>
          </cell>
        </row>
        <row r="83">
          <cell r="B83" t="str">
            <v>SUPERNOTARIADO</v>
          </cell>
        </row>
        <row r="84">
          <cell r="B84" t="str">
            <v>SUPERSALUD</v>
          </cell>
        </row>
        <row r="85">
          <cell r="B85" t="str">
            <v>SUPERSERVIPUBLICOS</v>
          </cell>
        </row>
        <row r="86">
          <cell r="B86" t="str">
            <v>SUPERSOCIEDADES</v>
          </cell>
        </row>
        <row r="87">
          <cell r="B87" t="str">
            <v>SUPERSOLIDARIA</v>
          </cell>
        </row>
        <row r="88">
          <cell r="B88" t="str">
            <v>SUPERSUBSIDIO</v>
          </cell>
        </row>
        <row r="89">
          <cell r="B89" t="str">
            <v>TECNICO CENTRAL</v>
          </cell>
        </row>
        <row r="90">
          <cell r="B90" t="str">
            <v>UAE - DIAN</v>
          </cell>
        </row>
        <row r="91">
          <cell r="B91" t="str">
            <v>UAE AGUA POTABLE SANEAMIENTO</v>
          </cell>
        </row>
        <row r="92">
          <cell r="B92" t="str">
            <v>UNAD</v>
          </cell>
        </row>
        <row r="93">
          <cell r="B93" t="str">
            <v>UPME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MP 2008_2011 DNP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Supuestos"/>
      <sheetName val="Basico"/>
      <sheetName val="Solicitudes Filtradas"/>
      <sheetName val="OBLIGACIONES"/>
      <sheetName val="TRASLADOS Y MODIFICACIONES"/>
      <sheetName val="EJEC REGIONAL"/>
      <sheetName val="RESERVA"/>
      <sheetName val="resumen"/>
      <sheetName val="resumen general"/>
      <sheetName val="resumen %"/>
      <sheetName val="x programas presup"/>
      <sheetName val="x programas"/>
      <sheetName val="por areas"/>
      <sheetName val="X PROGRAMA DNP"/>
      <sheetName val="ejec mensual"/>
      <sheetName val="obligaciones mensual"/>
      <sheetName val="PARA PUBLICAR"/>
    </sheetNames>
    <sheetDataSet>
      <sheetData sheetId="0">
        <row r="4">
          <cell r="P4" t="str">
            <v>1. Estado Comunitario: desarrollo para todos</v>
          </cell>
          <cell r="Q4" t="str">
            <v>2.1 Hacia la consolidación de la Política de Seguridad Democrática</v>
          </cell>
        </row>
        <row r="5">
          <cell r="P5" t="str">
            <v>2. Política de defensa y seguridad democrática</v>
          </cell>
          <cell r="Q5" t="str">
            <v>2.2 Desplazamiento forzado, derechos humanos y reconciliación</v>
          </cell>
        </row>
        <row r="6">
          <cell r="P6" t="str">
            <v>3. Reducción de la pobreza y promoción del empleo y la equidad</v>
          </cell>
          <cell r="Q6" t="str">
            <v>3.1 Pobreza y población vulnerable</v>
          </cell>
        </row>
        <row r="7">
          <cell r="P7" t="str">
            <v>4. Crecimiento alto y sostenido: La condición para un desarrollo con equidad</v>
          </cell>
          <cell r="Q7" t="str">
            <v>3.2 Mercado y relaciones laborales</v>
          </cell>
        </row>
        <row r="8">
          <cell r="P8" t="str">
            <v>5. Una gestión ambiental y del riesgo que promueva el desarrollo sostenible</v>
          </cell>
          <cell r="Q8" t="str">
            <v>3.3 Inserción de las familias en el Sistema de Protección Social</v>
          </cell>
        </row>
        <row r="9">
          <cell r="P9" t="str">
            <v>6. Un mejor Estado al servicio de los ciudadanos</v>
          </cell>
          <cell r="Q9" t="str">
            <v>3.4 Banca de las oportunidades</v>
          </cell>
        </row>
        <row r="10">
          <cell r="P10" t="str">
            <v>7. Dimensiones especiales del desarrollo</v>
          </cell>
          <cell r="Q10" t="str">
            <v>3.5 Ciudades amables</v>
          </cell>
        </row>
        <row r="11">
          <cell r="Q11" t="str">
            <v>3.6 Infraestructura para el desarrollo</v>
          </cell>
        </row>
        <row r="12">
          <cell r="Q12" t="str">
            <v>3.7 Equidad en el campo</v>
          </cell>
        </row>
        <row r="13">
          <cell r="Q13" t="str">
            <v>4.1 Consideraciones Macroeconómicas</v>
          </cell>
        </row>
        <row r="14">
          <cell r="Q14" t="str">
            <v>4.2 Agenda Interna: estrategia de desarrollo productivo</v>
          </cell>
        </row>
        <row r="15">
          <cell r="Q15" t="str">
            <v>4.3 Consolidar el crecimiento y mejorar la competitividad del sector agropecuario</v>
          </cell>
        </row>
        <row r="16">
          <cell r="Q16" t="str">
            <v>5.2 Una gestión ambiental que promueva el desarrollo sostenible</v>
          </cell>
        </row>
        <row r="17">
          <cell r="Q17" t="str">
            <v>5.3 Gestión del riesgo para la prevención y atención de desastres</v>
          </cell>
        </row>
        <row r="18">
          <cell r="Q18" t="str">
            <v>6.1 Los requisitos del Estado comunitario</v>
          </cell>
        </row>
        <row r="19">
          <cell r="Q19" t="str">
            <v>6.2 Los retos del Estado comunitario</v>
          </cell>
        </row>
        <row r="20">
          <cell r="Q20" t="str">
            <v>7.1 Equidad de género</v>
          </cell>
        </row>
        <row r="21">
          <cell r="Q21" t="str">
            <v>7.2 Juventud</v>
          </cell>
        </row>
        <row r="22">
          <cell r="Q22" t="str">
            <v>7.3 Grupos étnicos y relaciones interculturales</v>
          </cell>
        </row>
        <row r="23">
          <cell r="Q23" t="str">
            <v>7.4 Dimensión regional</v>
          </cell>
        </row>
        <row r="24">
          <cell r="Q24" t="str">
            <v>7.5 Ciencia, tecnología e innovación</v>
          </cell>
        </row>
        <row r="25">
          <cell r="Q25" t="str">
            <v>7.6 Cultura y desarrollo</v>
          </cell>
        </row>
        <row r="26">
          <cell r="Q26" t="str">
            <v>7.7 Demografía y desarrollo</v>
          </cell>
        </row>
        <row r="27">
          <cell r="Q27" t="str">
            <v xml:space="preserve">7.8 El sector de la economía solidaria: modelo alternativo de desarrollo socioeconómico </v>
          </cell>
        </row>
        <row r="28">
          <cell r="Q28" t="str">
            <v>7.9 Política exterior y migratoria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Compras General 2008"/>
      <sheetName val="Plan Compras Subcuentas 2008"/>
      <sheetName val="Plan Compras Servicios 2008"/>
      <sheetName val="Plan Compras Bienes 2008"/>
      <sheetName val="Gráfico1"/>
      <sheetName val="Gráfico2"/>
      <sheetName val="Presupuesto 2007"/>
      <sheetName val="IMPUESTOS Y MULTAS"/>
      <sheetName val="SEGUROS"/>
      <sheetName val="CORREO FOTO 2005"/>
      <sheetName val="Plan Compras General 2009"/>
      <sheetName val="Plan Compras Subcuentas 2009"/>
      <sheetName val="Plan Compras Servicios 2009"/>
      <sheetName val="Plan Compras Bienes 2009"/>
      <sheetName val="Plan Compras General 2010"/>
      <sheetName val="Plan Compras Subcuentas 2010"/>
      <sheetName val="Plan Compras Servicios 2010"/>
      <sheetName val="Plan Compras Bienes 2010"/>
      <sheetName val="Plan Compras General 2011"/>
      <sheetName val="Plan Compras Subcuentas 2011"/>
      <sheetName val="Plan Compras Servicios 2011"/>
      <sheetName val="Plan Compras Bienes 2011"/>
      <sheetName val="INCO"/>
      <sheetName val="INCO_Sin Incremento Planta"/>
      <sheetName val="Formulario 1_Sin Incr Planta"/>
      <sheetName val="Formulario 2_Sin Increm Planta"/>
      <sheetName val="Hoja3"/>
      <sheetName val="Aportes Concesiones Viales"/>
      <sheetName val="Aportes Concesiones Férreas"/>
      <sheetName val="Obras complementarias"/>
      <sheetName val="Hoja2"/>
      <sheetName val="Plan Contingencias Concesiones"/>
      <sheetName val="Proyecto Adtiva"/>
      <sheetName val="Hoja para Cálculos"/>
      <sheetName val="Hoja1"/>
      <sheetName val="Resumen Anteproyecto 2008-2010"/>
      <sheetName val="PLANTA FULL INCO 2007_Sin"/>
      <sheetName val="PLANTA FULL INCO 2008_Sin"/>
      <sheetName val="PLANTA FULL INCO 2009_Sin"/>
      <sheetName val="PLANTA FULL INCO 2010_Sin"/>
      <sheetName val="Incremento salarial proyec_2007"/>
      <sheetName val="Drummond"/>
      <sheetName val="Formulario 1A"/>
      <sheetName val="Formulario 1_CON Incr Planta"/>
      <sheetName val="Formulario 2_CON Increm Planta"/>
      <sheetName val="INCO_CON Incremento Planta"/>
      <sheetName val="PLANTA FULL INCO 2007 Con"/>
      <sheetName val="PLANTA FULL INCO 2008_Con"/>
      <sheetName val="PLANTA FULL INCO 2009_Con"/>
      <sheetName val="PLANTA FULL INCO 2010_Con"/>
      <sheetName val="Formulario 1"/>
      <sheetName val="Formulario 2"/>
      <sheetName val="Formulario 3_Clasific.económica"/>
      <sheetName val="Formulario 4_2008"/>
      <sheetName val="Formulario 4A"/>
      <sheetName val="Formulario 5"/>
      <sheetName val="Resumen Formulario 4_2008 Nomin"/>
      <sheetName val="Resumen nómina 2008-2011"/>
      <sheetName val="Resumen Gtos Grales 2008-2010"/>
      <sheetName val="Servicio Deuda"/>
      <sheetName val="Vigencias futuras"/>
      <sheetName val="Plan Contingencias resumen"/>
      <sheetName val="Plan contingencias x concesión"/>
      <sheetName val="Férreo"/>
      <sheetName val="Distribución cuota"/>
      <sheetName val="Distribución cuota_obras comple"/>
      <sheetName val="Anteproy 2008-2011 Obras comple"/>
      <sheetName val="Asesorías y consultorias"/>
      <sheetName val="Soporte 1_Formulario 3"/>
      <sheetName val="Soporte 2_ Formulario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ció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"/>
      <sheetName val="INFORME"/>
      <sheetName val="Hoja1"/>
    </sheetNames>
    <sheetDataSet>
      <sheetData sheetId="0"/>
      <sheetData sheetId="1"/>
      <sheetData sheetId="2">
        <row r="1">
          <cell r="A1" t="str">
            <v>Alvaro Sandoval Reyes</v>
          </cell>
        </row>
        <row r="2">
          <cell r="A2" t="str">
            <v>Cesar Augusto Godoy Rivera</v>
          </cell>
        </row>
        <row r="3">
          <cell r="A3" t="str">
            <v>Diana Fernanda Rodriguez Herrera</v>
          </cell>
        </row>
        <row r="4">
          <cell r="A4" t="str">
            <v>Diego Orlando Bustos</v>
          </cell>
        </row>
        <row r="5">
          <cell r="A5" t="str">
            <v>Hector Vanegas</v>
          </cell>
        </row>
        <row r="6">
          <cell r="A6" t="str">
            <v>Ivan Mauricio Mejia Alarcon</v>
          </cell>
        </row>
        <row r="7">
          <cell r="A7" t="str">
            <v>Javier Arturo León</v>
          </cell>
        </row>
        <row r="8">
          <cell r="A8" t="str">
            <v xml:space="preserve">Juan Diego Toro Bautista </v>
          </cell>
        </row>
        <row r="9">
          <cell r="A9" t="str">
            <v>Juan Carlos Saenz</v>
          </cell>
        </row>
        <row r="10">
          <cell r="A10" t="str">
            <v>Juanita Alejandra Gomez Guzman</v>
          </cell>
        </row>
        <row r="11">
          <cell r="A11" t="str">
            <v>Luz Jeni Fung Muñoz</v>
          </cell>
        </row>
        <row r="12">
          <cell r="A12" t="str">
            <v>Luz Mary Hernadez Villadiego</v>
          </cell>
        </row>
        <row r="13">
          <cell r="A13" t="str">
            <v>Marcos Gabriel Peña Noguera</v>
          </cell>
        </row>
        <row r="14">
          <cell r="A14" t="str">
            <v>Maria Natalia Norato Mora</v>
          </cell>
        </row>
        <row r="15">
          <cell r="A15" t="str">
            <v>Mariela Grass Chaparro</v>
          </cell>
        </row>
        <row r="16">
          <cell r="A16" t="str">
            <v>Roberto Carlos Daza</v>
          </cell>
        </row>
        <row r="17">
          <cell r="A17" t="str">
            <v>Yuly Andrea Ujueta Castillo</v>
          </cell>
        </row>
        <row r="18">
          <cell r="A18" t="str">
            <v>Zuly Adriana Alarcon Castro</v>
          </cell>
        </row>
        <row r="19">
          <cell r="A19" t="str">
            <v>Andres Fernando Huerfano Huerfano</v>
          </cell>
        </row>
        <row r="20">
          <cell r="A20" t="str">
            <v>Angela Cajamarca Rodriguez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TOTALES V(2)"/>
      <sheetName val=" TOTALES V1"/>
      <sheetName val=" 2016 V(2)"/>
      <sheetName val=" 2016 V1"/>
      <sheetName val="Avance PAA"/>
      <sheetName val="Avance PFCC"/>
      <sheetName val="Avance PAOC"/>
      <sheetName val="avance auditorias"/>
    </sheetNames>
    <sheetDataSet>
      <sheetData sheetId="0"/>
      <sheetData sheetId="1"/>
      <sheetData sheetId="2">
        <row r="36">
          <cell r="M36">
            <v>7</v>
          </cell>
          <cell r="N36">
            <v>4</v>
          </cell>
          <cell r="O36">
            <v>4</v>
          </cell>
          <cell r="P36">
            <v>3</v>
          </cell>
          <cell r="Q36">
            <v>5</v>
          </cell>
          <cell r="R36">
            <v>4</v>
          </cell>
          <cell r="S36">
            <v>4</v>
          </cell>
          <cell r="T36">
            <v>5</v>
          </cell>
          <cell r="U36">
            <v>7</v>
          </cell>
          <cell r="V36">
            <v>4</v>
          </cell>
          <cell r="W36">
            <v>4</v>
          </cell>
          <cell r="X36">
            <v>4</v>
          </cell>
        </row>
        <row r="38">
          <cell r="M38">
            <v>1</v>
          </cell>
          <cell r="S38">
            <v>1</v>
          </cell>
        </row>
        <row r="59">
          <cell r="M59">
            <v>3</v>
          </cell>
          <cell r="N59">
            <v>5</v>
          </cell>
          <cell r="O59">
            <v>4</v>
          </cell>
          <cell r="P59">
            <v>1</v>
          </cell>
          <cell r="Q59">
            <v>2</v>
          </cell>
          <cell r="R59">
            <v>3</v>
          </cell>
          <cell r="S59">
            <v>3</v>
          </cell>
          <cell r="T59">
            <v>2</v>
          </cell>
          <cell r="U59">
            <v>2</v>
          </cell>
          <cell r="V59">
            <v>0</v>
          </cell>
          <cell r="W59">
            <v>3</v>
          </cell>
          <cell r="X59">
            <v>1</v>
          </cell>
        </row>
        <row r="90">
          <cell r="M90">
            <v>1</v>
          </cell>
          <cell r="N90">
            <v>6</v>
          </cell>
          <cell r="O90">
            <v>5</v>
          </cell>
          <cell r="P90">
            <v>8</v>
          </cell>
          <cell r="Q90">
            <v>10</v>
          </cell>
          <cell r="R90">
            <v>4</v>
          </cell>
          <cell r="S90">
            <v>8</v>
          </cell>
          <cell r="T90">
            <v>6</v>
          </cell>
          <cell r="U90">
            <v>6</v>
          </cell>
          <cell r="V90">
            <v>6</v>
          </cell>
          <cell r="W90">
            <v>6</v>
          </cell>
          <cell r="X90">
            <v>0</v>
          </cell>
        </row>
        <row r="94">
          <cell r="M94">
            <v>2</v>
          </cell>
          <cell r="N94">
            <v>3</v>
          </cell>
          <cell r="O94">
            <v>4</v>
          </cell>
          <cell r="P94">
            <v>3</v>
          </cell>
          <cell r="Q94">
            <v>3</v>
          </cell>
          <cell r="R94">
            <v>3</v>
          </cell>
          <cell r="S94">
            <v>3</v>
          </cell>
          <cell r="T94">
            <v>3</v>
          </cell>
          <cell r="U94">
            <v>4</v>
          </cell>
          <cell r="V94">
            <v>4</v>
          </cell>
          <cell r="W94">
            <v>3</v>
          </cell>
          <cell r="X94">
            <v>1</v>
          </cell>
        </row>
        <row r="96">
          <cell r="Q96">
            <v>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AA13"/>
  <sheetViews>
    <sheetView showGridLines="0" zoomScale="90" zoomScaleNormal="90" zoomScaleSheetLayoutView="80" workbookViewId="0">
      <pane xSplit="6" ySplit="6" topLeftCell="M7" activePane="bottomRight" state="frozen"/>
      <selection pane="topRight" activeCell="G1" sqref="G1"/>
      <selection pane="bottomLeft" activeCell="A7" sqref="A7"/>
      <selection pane="bottomRight" activeCell="Z4" sqref="Z4:AA4"/>
    </sheetView>
  </sheetViews>
  <sheetFormatPr baseColWidth="10" defaultRowHeight="24.95" customHeight="1" x14ac:dyDescent="0.25"/>
  <cols>
    <col min="1" max="1" width="3" style="14" customWidth="1"/>
    <col min="2" max="2" width="6.42578125" style="42" hidden="1" customWidth="1"/>
    <col min="3" max="3" width="9.5703125" style="24" hidden="1" customWidth="1"/>
    <col min="4" max="4" width="33.140625" style="25" customWidth="1"/>
    <col min="5" max="5" width="5.140625" style="25" hidden="1" customWidth="1"/>
    <col min="6" max="6" width="7" style="25" hidden="1" customWidth="1"/>
    <col min="7" max="7" width="40.7109375" style="26" hidden="1" customWidth="1"/>
    <col min="8" max="8" width="21.140625" style="121" hidden="1" customWidth="1"/>
    <col min="9" max="9" width="23.28515625" style="27" hidden="1" customWidth="1"/>
    <col min="10" max="10" width="19.85546875" style="27" hidden="1" customWidth="1"/>
    <col min="11" max="11" width="21.140625" style="27" hidden="1" customWidth="1"/>
    <col min="12" max="12" width="17.28515625" style="27" hidden="1" customWidth="1"/>
    <col min="13" max="13" width="4.7109375" style="16" bestFit="1" customWidth="1"/>
    <col min="14" max="16" width="4.85546875" style="16" bestFit="1" customWidth="1"/>
    <col min="17" max="17" width="4.85546875" style="15" bestFit="1" customWidth="1"/>
    <col min="18" max="21" width="4.85546875" style="16" bestFit="1" customWidth="1"/>
    <col min="22" max="22" width="5.85546875" style="16" customWidth="1"/>
    <col min="23" max="23" width="4.85546875" style="16" bestFit="1" customWidth="1"/>
    <col min="24" max="24" width="6.140625" style="16" bestFit="1" customWidth="1"/>
    <col min="25" max="25" width="33.85546875" style="16" hidden="1" customWidth="1"/>
    <col min="26" max="26" width="15.42578125" style="16" bestFit="1" customWidth="1"/>
    <col min="27" max="27" width="12.42578125" style="16" customWidth="1"/>
    <col min="28" max="16384" width="11.42578125" style="14"/>
  </cols>
  <sheetData>
    <row r="1" spans="1:27" ht="9.75" customHeight="1" thickBot="1" x14ac:dyDescent="0.3">
      <c r="A1" s="48"/>
      <c r="B1" s="49"/>
      <c r="C1" s="50"/>
      <c r="D1" s="51"/>
      <c r="E1" s="51"/>
      <c r="F1" s="51"/>
      <c r="G1" s="52"/>
      <c r="H1" s="120"/>
      <c r="I1" s="53"/>
      <c r="J1" s="53"/>
      <c r="K1" s="53"/>
      <c r="L1" s="53"/>
      <c r="M1" s="54"/>
      <c r="N1" s="54"/>
      <c r="O1" s="54"/>
      <c r="P1" s="54"/>
      <c r="Q1" s="55"/>
      <c r="R1" s="54"/>
      <c r="S1" s="54"/>
      <c r="T1" s="54"/>
      <c r="U1" s="54"/>
      <c r="V1" s="54"/>
      <c r="W1" s="54"/>
      <c r="X1" s="54"/>
    </row>
    <row r="2" spans="1:27" s="1" customFormat="1" ht="31.5" customHeight="1" thickBot="1" x14ac:dyDescent="0.25">
      <c r="A2" s="56"/>
      <c r="B2" s="232"/>
      <c r="C2" s="233"/>
      <c r="D2" s="234"/>
      <c r="E2" s="233"/>
      <c r="F2" s="233"/>
      <c r="G2" s="239" t="s">
        <v>45</v>
      </c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1"/>
      <c r="Y2" s="114" t="s">
        <v>52</v>
      </c>
      <c r="Z2" s="242" t="s">
        <v>44</v>
      </c>
      <c r="AA2" s="243"/>
    </row>
    <row r="3" spans="1:27" s="1" customFormat="1" ht="31.5" customHeight="1" thickBot="1" x14ac:dyDescent="0.25">
      <c r="A3" s="56"/>
      <c r="B3" s="235"/>
      <c r="C3" s="236"/>
      <c r="D3" s="237"/>
      <c r="E3" s="236"/>
      <c r="F3" s="236"/>
      <c r="G3" s="115" t="s">
        <v>46</v>
      </c>
      <c r="H3" s="244" t="s">
        <v>48</v>
      </c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6"/>
      <c r="Y3" s="116" t="s">
        <v>51</v>
      </c>
      <c r="Z3" s="247">
        <v>3</v>
      </c>
      <c r="AA3" s="248"/>
    </row>
    <row r="4" spans="1:27" s="1" customFormat="1" ht="31.5" customHeight="1" thickBot="1" x14ac:dyDescent="0.25">
      <c r="A4" s="56"/>
      <c r="B4" s="235"/>
      <c r="C4" s="236"/>
      <c r="D4" s="238"/>
      <c r="E4" s="236"/>
      <c r="F4" s="236"/>
      <c r="G4" s="115" t="s">
        <v>47</v>
      </c>
      <c r="H4" s="244" t="s">
        <v>49</v>
      </c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6"/>
      <c r="Y4" s="117" t="s">
        <v>50</v>
      </c>
      <c r="Z4" s="249">
        <v>42567</v>
      </c>
      <c r="AA4" s="250"/>
    </row>
    <row r="5" spans="1:27" ht="48.75" customHeight="1" thickBot="1" x14ac:dyDescent="0.25">
      <c r="B5" s="57" t="s">
        <v>43</v>
      </c>
      <c r="C5" s="57" t="s">
        <v>42</v>
      </c>
      <c r="D5" s="126" t="s">
        <v>7</v>
      </c>
      <c r="E5" s="57" t="s">
        <v>30</v>
      </c>
      <c r="F5" s="57" t="s">
        <v>31</v>
      </c>
      <c r="G5" s="58" t="s">
        <v>8</v>
      </c>
      <c r="H5" s="58" t="s">
        <v>9</v>
      </c>
      <c r="I5" s="58" t="s">
        <v>6</v>
      </c>
      <c r="J5" s="58" t="s">
        <v>54</v>
      </c>
      <c r="K5" s="58" t="s">
        <v>41</v>
      </c>
      <c r="L5" s="58" t="s">
        <v>53</v>
      </c>
      <c r="M5" s="59" t="s">
        <v>18</v>
      </c>
      <c r="N5" s="59" t="s">
        <v>19</v>
      </c>
      <c r="O5" s="59" t="s">
        <v>20</v>
      </c>
      <c r="P5" s="59" t="s">
        <v>21</v>
      </c>
      <c r="Q5" s="59" t="s">
        <v>22</v>
      </c>
      <c r="R5" s="59" t="s">
        <v>23</v>
      </c>
      <c r="S5" s="59" t="s">
        <v>24</v>
      </c>
      <c r="T5" s="59" t="s">
        <v>25</v>
      </c>
      <c r="U5" s="59" t="s">
        <v>26</v>
      </c>
      <c r="V5" s="59" t="s">
        <v>27</v>
      </c>
      <c r="W5" s="59" t="s">
        <v>28</v>
      </c>
      <c r="X5" s="60" t="s">
        <v>29</v>
      </c>
      <c r="Y5" s="61" t="s">
        <v>17</v>
      </c>
      <c r="Z5" s="62" t="s">
        <v>38</v>
      </c>
      <c r="AA5" s="63" t="s">
        <v>15</v>
      </c>
    </row>
    <row r="6" spans="1:27" s="43" customFormat="1" ht="16.5" thickBot="1" x14ac:dyDescent="0.25">
      <c r="B6" s="91"/>
      <c r="C6" s="132"/>
      <c r="D6" s="70"/>
      <c r="E6" s="136"/>
      <c r="F6" s="93"/>
      <c r="G6" s="70" t="s">
        <v>37</v>
      </c>
      <c r="H6" s="71"/>
      <c r="I6" s="95"/>
      <c r="J6" s="96"/>
      <c r="K6" s="96"/>
      <c r="L6" s="96"/>
      <c r="M6" s="97"/>
      <c r="N6" s="87"/>
      <c r="O6" s="87"/>
      <c r="P6" s="87"/>
      <c r="Q6" s="98"/>
      <c r="R6" s="87"/>
      <c r="S6" s="87"/>
      <c r="T6" s="87"/>
      <c r="U6" s="87"/>
      <c r="V6" s="87"/>
      <c r="W6" s="87"/>
      <c r="X6" s="88"/>
      <c r="Y6" s="96"/>
      <c r="Z6" s="139"/>
      <c r="AA6" s="99"/>
    </row>
    <row r="7" spans="1:27" s="2" customFormat="1" ht="35.1" customHeight="1" thickBot="1" x14ac:dyDescent="0.25">
      <c r="B7" s="113"/>
      <c r="C7" s="127"/>
      <c r="D7" s="124" t="s">
        <v>10</v>
      </c>
      <c r="E7" s="101"/>
      <c r="F7" s="101"/>
      <c r="G7" s="102"/>
      <c r="H7" s="100"/>
      <c r="I7" s="102"/>
      <c r="J7" s="101"/>
      <c r="K7" s="101"/>
      <c r="L7" s="101"/>
      <c r="M7" s="142">
        <f>'[7] 2016 V(2)'!$M$36</f>
        <v>7</v>
      </c>
      <c r="N7" s="142">
        <f>'[7] 2016 V(2)'!$N$36</f>
        <v>4</v>
      </c>
      <c r="O7" s="142">
        <f>'[7] 2016 V(2)'!$O$36</f>
        <v>4</v>
      </c>
      <c r="P7" s="142">
        <f>'[7] 2016 V(2)'!$P$36</f>
        <v>3</v>
      </c>
      <c r="Q7" s="142">
        <f>'[7] 2016 V(2)'!$Q$36</f>
        <v>5</v>
      </c>
      <c r="R7" s="142">
        <f>'[7] 2016 V(2)'!$R$36</f>
        <v>4</v>
      </c>
      <c r="S7" s="142">
        <f>'[7] 2016 V(2)'!$S$36</f>
        <v>4</v>
      </c>
      <c r="T7" s="142">
        <f>'[7] 2016 V(2)'!$T$36</f>
        <v>5</v>
      </c>
      <c r="U7" s="142">
        <f>'[7] 2016 V(2)'!$U$36</f>
        <v>7</v>
      </c>
      <c r="V7" s="142">
        <f>'[7] 2016 V(2)'!$V$36</f>
        <v>4</v>
      </c>
      <c r="W7" s="142">
        <f>'[7] 2016 V(2)'!$W$36</f>
        <v>4</v>
      </c>
      <c r="X7" s="142">
        <f>'[7] 2016 V(2)'!$X$36</f>
        <v>4</v>
      </c>
      <c r="Y7" s="137"/>
      <c r="Z7" s="230">
        <f t="shared" ref="Z7:Z12" si="0">SUM(M7:X7)</f>
        <v>55</v>
      </c>
      <c r="AA7" s="231"/>
    </row>
    <row r="8" spans="1:27" s="2" customFormat="1" ht="35.1" customHeight="1" thickBot="1" x14ac:dyDescent="0.25">
      <c r="B8" s="113"/>
      <c r="C8" s="128"/>
      <c r="D8" s="124" t="s">
        <v>40</v>
      </c>
      <c r="E8" s="34"/>
      <c r="F8" s="34"/>
      <c r="G8" s="35"/>
      <c r="H8" s="36"/>
      <c r="I8" s="35"/>
      <c r="J8" s="34"/>
      <c r="K8" s="34"/>
      <c r="L8" s="34"/>
      <c r="M8" s="143">
        <f>'[7] 2016 V(2)'!$M$38</f>
        <v>1</v>
      </c>
      <c r="N8" s="143">
        <f>'[7] 2016 V(2)'!$N$38</f>
        <v>0</v>
      </c>
      <c r="O8" s="143">
        <f>'[7] 2016 V(2)'!$O$38</f>
        <v>0</v>
      </c>
      <c r="P8" s="143">
        <f>'[7] 2016 V(2)'!$P$38</f>
        <v>0</v>
      </c>
      <c r="Q8" s="143">
        <f>'[7] 2016 V(2)'!$Q$38</f>
        <v>0</v>
      </c>
      <c r="R8" s="143">
        <f>'[7] 2016 V(2)'!$R$38</f>
        <v>0</v>
      </c>
      <c r="S8" s="143">
        <f>'[7] 2016 V(2)'!$S$38</f>
        <v>1</v>
      </c>
      <c r="T8" s="143">
        <f>'[7] 2016 V(2)'!$T$38</f>
        <v>0</v>
      </c>
      <c r="U8" s="143">
        <f>'[7] 2016 V(2)'!$U$38</f>
        <v>0</v>
      </c>
      <c r="V8" s="143">
        <f>'[7] 2016 V(2)'!$V$38</f>
        <v>0</v>
      </c>
      <c r="W8" s="143">
        <f>'[7] 2016 V(2)'!$W$38</f>
        <v>0</v>
      </c>
      <c r="X8" s="125">
        <f>'[7] 2016 V(2)'!$X$38</f>
        <v>0</v>
      </c>
      <c r="Y8" s="133"/>
      <c r="Z8" s="230">
        <f t="shared" si="0"/>
        <v>2</v>
      </c>
      <c r="AA8" s="231"/>
    </row>
    <row r="9" spans="1:27" s="2" customFormat="1" ht="35.1" customHeight="1" thickBot="1" x14ac:dyDescent="0.25">
      <c r="B9" s="112"/>
      <c r="C9" s="129"/>
      <c r="D9" s="124" t="s">
        <v>11</v>
      </c>
      <c r="E9" s="30"/>
      <c r="F9" s="30"/>
      <c r="G9" s="31"/>
      <c r="H9" s="29"/>
      <c r="I9" s="31"/>
      <c r="J9" s="30"/>
      <c r="K9" s="30"/>
      <c r="L9" s="30"/>
      <c r="M9" s="143">
        <f>'[7] 2016 V(2)'!$M$59</f>
        <v>3</v>
      </c>
      <c r="N9" s="143">
        <f>'[7] 2016 V(2)'!$N$59</f>
        <v>5</v>
      </c>
      <c r="O9" s="143">
        <f>'[7] 2016 V(2)'!$O$59</f>
        <v>4</v>
      </c>
      <c r="P9" s="143">
        <f>'[7] 2016 V(2)'!$P$59</f>
        <v>1</v>
      </c>
      <c r="Q9" s="143">
        <f>'[7] 2016 V(2)'!$Q$59</f>
        <v>2</v>
      </c>
      <c r="R9" s="143">
        <f>'[7] 2016 V(2)'!$R$59</f>
        <v>3</v>
      </c>
      <c r="S9" s="143">
        <f>'[7] 2016 V(2)'!$S$59</f>
        <v>3</v>
      </c>
      <c r="T9" s="143">
        <f>'[7] 2016 V(2)'!$T$59</f>
        <v>2</v>
      </c>
      <c r="U9" s="143">
        <f>'[7] 2016 V(2)'!$U$59</f>
        <v>2</v>
      </c>
      <c r="V9" s="143">
        <f>'[7] 2016 V(2)'!$V$59</f>
        <v>0</v>
      </c>
      <c r="W9" s="143">
        <f>'[7] 2016 V(2)'!$W$59</f>
        <v>3</v>
      </c>
      <c r="X9" s="143">
        <f>'[7] 2016 V(2)'!$X$59</f>
        <v>1</v>
      </c>
      <c r="Y9" s="133"/>
      <c r="Z9" s="230">
        <f t="shared" si="0"/>
        <v>29</v>
      </c>
      <c r="AA9" s="231"/>
    </row>
    <row r="10" spans="1:27" s="2" customFormat="1" ht="35.1" customHeight="1" thickBot="1" x14ac:dyDescent="0.25">
      <c r="B10" s="112"/>
      <c r="C10" s="129"/>
      <c r="D10" s="124" t="s">
        <v>12</v>
      </c>
      <c r="E10" s="33"/>
      <c r="F10" s="33"/>
      <c r="G10" s="31"/>
      <c r="H10" s="29"/>
      <c r="I10" s="31"/>
      <c r="J10" s="34"/>
      <c r="K10" s="34"/>
      <c r="L10" s="34"/>
      <c r="M10" s="143">
        <f>'[7] 2016 V(2)'!$M$90</f>
        <v>1</v>
      </c>
      <c r="N10" s="143">
        <f>'[7] 2016 V(2)'!$N$90</f>
        <v>6</v>
      </c>
      <c r="O10" s="143">
        <f>'[7] 2016 V(2)'!$O$90</f>
        <v>5</v>
      </c>
      <c r="P10" s="143">
        <f>'[7] 2016 V(2)'!$P$90</f>
        <v>8</v>
      </c>
      <c r="Q10" s="143">
        <f>'[7] 2016 V(2)'!$Q$90</f>
        <v>10</v>
      </c>
      <c r="R10" s="143">
        <f>'[7] 2016 V(2)'!$R$90</f>
        <v>4</v>
      </c>
      <c r="S10" s="143">
        <f>'[7] 2016 V(2)'!$S$90</f>
        <v>8</v>
      </c>
      <c r="T10" s="143">
        <f>'[7] 2016 V(2)'!$T$90</f>
        <v>6</v>
      </c>
      <c r="U10" s="143">
        <f>'[7] 2016 V(2)'!$U$90</f>
        <v>6</v>
      </c>
      <c r="V10" s="143">
        <f>'[7] 2016 V(2)'!$V$90</f>
        <v>6</v>
      </c>
      <c r="W10" s="143">
        <f>'[7] 2016 V(2)'!$W$90</f>
        <v>6</v>
      </c>
      <c r="X10" s="143">
        <f>'[7] 2016 V(2)'!$X$90</f>
        <v>0</v>
      </c>
      <c r="Y10" s="133"/>
      <c r="Z10" s="230">
        <f t="shared" si="0"/>
        <v>66</v>
      </c>
      <c r="AA10" s="231"/>
    </row>
    <row r="11" spans="1:27" s="2" customFormat="1" ht="35.1" customHeight="1" thickBot="1" x14ac:dyDescent="0.25">
      <c r="B11" s="119"/>
      <c r="C11" s="32"/>
      <c r="D11" s="124" t="s">
        <v>13</v>
      </c>
      <c r="E11" s="33"/>
      <c r="F11" s="33"/>
      <c r="G11" s="31"/>
      <c r="H11" s="29"/>
      <c r="I11" s="31"/>
      <c r="J11" s="30"/>
      <c r="K11" s="30"/>
      <c r="L11" s="30"/>
      <c r="M11" s="143">
        <f>'[7] 2016 V(2)'!$M$94</f>
        <v>2</v>
      </c>
      <c r="N11" s="143">
        <f>'[7] 2016 V(2)'!$N$94</f>
        <v>3</v>
      </c>
      <c r="O11" s="143">
        <f>'[7] 2016 V(2)'!$O$94</f>
        <v>4</v>
      </c>
      <c r="P11" s="143">
        <f>'[7] 2016 V(2)'!$P$94</f>
        <v>3</v>
      </c>
      <c r="Q11" s="143">
        <f>'[7] 2016 V(2)'!$Q$94</f>
        <v>3</v>
      </c>
      <c r="R11" s="143">
        <f>'[7] 2016 V(2)'!$R$94</f>
        <v>3</v>
      </c>
      <c r="S11" s="143">
        <f>'[7] 2016 V(2)'!$S$94</f>
        <v>3</v>
      </c>
      <c r="T11" s="143">
        <f>'[7] 2016 V(2)'!$T$94</f>
        <v>3</v>
      </c>
      <c r="U11" s="143">
        <f>'[7] 2016 V(2)'!$U$94</f>
        <v>4</v>
      </c>
      <c r="V11" s="143">
        <f>'[7] 2016 V(2)'!$V$94</f>
        <v>4</v>
      </c>
      <c r="W11" s="143">
        <f>'[7] 2016 V(2)'!$W$94</f>
        <v>3</v>
      </c>
      <c r="X11" s="143">
        <f>'[7] 2016 V(2)'!$X$94</f>
        <v>1</v>
      </c>
      <c r="Y11" s="134"/>
      <c r="Z11" s="230">
        <f t="shared" si="0"/>
        <v>36</v>
      </c>
      <c r="AA11" s="231"/>
    </row>
    <row r="12" spans="1:27" s="2" customFormat="1" ht="35.1" customHeight="1" thickBot="1" x14ac:dyDescent="0.25">
      <c r="B12" s="119"/>
      <c r="C12" s="37"/>
      <c r="D12" s="124" t="s">
        <v>14</v>
      </c>
      <c r="E12" s="39"/>
      <c r="F12" s="39"/>
      <c r="G12" s="38"/>
      <c r="H12" s="36"/>
      <c r="I12" s="38"/>
      <c r="J12" s="40"/>
      <c r="K12" s="40"/>
      <c r="L12" s="40"/>
      <c r="M12" s="144">
        <f>'[7] 2016 V(2)'!$M$96</f>
        <v>0</v>
      </c>
      <c r="N12" s="144">
        <f>'[7] 2016 V(2)'!$N$96</f>
        <v>0</v>
      </c>
      <c r="O12" s="144">
        <f>'[7] 2016 V(2)'!$O$96</f>
        <v>0</v>
      </c>
      <c r="P12" s="144">
        <f>'[7] 2016 V(2)'!$P$96</f>
        <v>0</v>
      </c>
      <c r="Q12" s="144">
        <f>'[7] 2016 V(2)'!$Q$96</f>
        <v>1</v>
      </c>
      <c r="R12" s="144">
        <f>'[7] 2016 V(2)'!$R$96</f>
        <v>0</v>
      </c>
      <c r="S12" s="144">
        <f>'[7] 2016 V(2)'!$S$96</f>
        <v>0</v>
      </c>
      <c r="T12" s="144">
        <f>'[7] 2016 V(2)'!$T$96</f>
        <v>0</v>
      </c>
      <c r="U12" s="144">
        <f>'[7] 2016 V(2)'!$U$96</f>
        <v>0</v>
      </c>
      <c r="V12" s="144">
        <f>'[7] 2016 V(2)'!$V$96</f>
        <v>0</v>
      </c>
      <c r="W12" s="144">
        <f>'[7] 2016 V(2)'!$W$96</f>
        <v>0</v>
      </c>
      <c r="X12" s="144">
        <f>'[7] 2016 V(2)'!$X$96</f>
        <v>0</v>
      </c>
      <c r="Y12" s="138"/>
      <c r="Z12" s="230">
        <f t="shared" si="0"/>
        <v>1</v>
      </c>
      <c r="AA12" s="231"/>
    </row>
    <row r="13" spans="1:27" s="2" customFormat="1" ht="94.5" customHeight="1" thickBot="1" x14ac:dyDescent="0.25">
      <c r="B13" s="44"/>
      <c r="C13" s="13"/>
      <c r="D13" s="140" t="s">
        <v>16</v>
      </c>
      <c r="E13" s="20"/>
      <c r="F13" s="20"/>
      <c r="G13" s="18"/>
      <c r="H13" s="19"/>
      <c r="I13" s="18"/>
      <c r="J13" s="20"/>
      <c r="K13" s="20"/>
      <c r="L13" s="20"/>
      <c r="M13" s="145">
        <f t="shared" ref="M13:X13" si="1">SUM(M7,M8,M9,M10,M11,M12)</f>
        <v>14</v>
      </c>
      <c r="N13" s="141">
        <f t="shared" si="1"/>
        <v>18</v>
      </c>
      <c r="O13" s="146">
        <f t="shared" si="1"/>
        <v>17</v>
      </c>
      <c r="P13" s="141">
        <f t="shared" si="1"/>
        <v>15</v>
      </c>
      <c r="Q13" s="146">
        <f t="shared" si="1"/>
        <v>21</v>
      </c>
      <c r="R13" s="141">
        <f t="shared" si="1"/>
        <v>14</v>
      </c>
      <c r="S13" s="146">
        <f t="shared" si="1"/>
        <v>19</v>
      </c>
      <c r="T13" s="141">
        <f t="shared" si="1"/>
        <v>16</v>
      </c>
      <c r="U13" s="146">
        <f t="shared" si="1"/>
        <v>19</v>
      </c>
      <c r="V13" s="141">
        <f t="shared" si="1"/>
        <v>14</v>
      </c>
      <c r="W13" s="146">
        <f t="shared" si="1"/>
        <v>16</v>
      </c>
      <c r="X13" s="141">
        <f t="shared" si="1"/>
        <v>6</v>
      </c>
      <c r="Y13" s="135"/>
      <c r="Z13" s="228">
        <f>+Z12+Z11+Z10+Z9+Z8+Z7</f>
        <v>189</v>
      </c>
      <c r="AA13" s="229"/>
    </row>
  </sheetData>
  <autoFilter ref="C6:AA13"/>
  <mergeCells count="14">
    <mergeCell ref="B2:F4"/>
    <mergeCell ref="G2:X2"/>
    <mergeCell ref="Z2:AA2"/>
    <mergeCell ref="H3:X3"/>
    <mergeCell ref="Z3:AA3"/>
    <mergeCell ref="H4:X4"/>
    <mergeCell ref="Z4:AA4"/>
    <mergeCell ref="Z13:AA13"/>
    <mergeCell ref="Z10:AA10"/>
    <mergeCell ref="Z11:AA11"/>
    <mergeCell ref="Z12:AA12"/>
    <mergeCell ref="Z7:AA7"/>
    <mergeCell ref="Z8:AA8"/>
    <mergeCell ref="Z9:AA9"/>
  </mergeCells>
  <printOptions horizontalCentered="1" verticalCentered="1"/>
  <pageMargins left="0.59055118110236227" right="0.39370078740157483" top="0.39370078740157483" bottom="0.59055118110236227" header="0.31496062992125984" footer="0.31496062992125984"/>
  <pageSetup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X24"/>
  <sheetViews>
    <sheetView showGridLines="0" tabSelected="1" zoomScale="80" zoomScaleNormal="8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G2" sqref="G2:U2"/>
    </sheetView>
  </sheetViews>
  <sheetFormatPr baseColWidth="10" defaultRowHeight="24.95" customHeight="1" x14ac:dyDescent="0.25"/>
  <cols>
    <col min="1" max="1" width="3" style="14" customWidth="1"/>
    <col min="2" max="2" width="6.42578125" style="42" customWidth="1"/>
    <col min="3" max="3" width="9.5703125" style="24" customWidth="1"/>
    <col min="4" max="4" width="9" style="25" customWidth="1"/>
    <col min="5" max="6" width="5.140625" style="25" customWidth="1"/>
    <col min="7" max="7" width="51.7109375" style="26" customWidth="1"/>
    <col min="8" max="8" width="21.140625" style="121" customWidth="1"/>
    <col min="9" max="9" width="23.28515625" style="27" customWidth="1"/>
    <col min="10" max="10" width="4.7109375" style="16" customWidth="1"/>
    <col min="11" max="13" width="4.85546875" style="16" bestFit="1" customWidth="1"/>
    <col min="14" max="14" width="4.85546875" style="15" bestFit="1" customWidth="1"/>
    <col min="15" max="18" width="4.85546875" style="16" bestFit="1" customWidth="1"/>
    <col min="19" max="19" width="5.85546875" style="16" customWidth="1"/>
    <col min="20" max="20" width="4.85546875" style="16" bestFit="1" customWidth="1"/>
    <col min="21" max="21" width="6.140625" style="16" bestFit="1" customWidth="1"/>
    <col min="22" max="22" width="38.140625" style="16" customWidth="1"/>
    <col min="23" max="23" width="15.42578125" style="16" bestFit="1" customWidth="1"/>
    <col min="24" max="24" width="12.42578125" style="16" customWidth="1"/>
    <col min="25" max="16384" width="11.42578125" style="14"/>
  </cols>
  <sheetData>
    <row r="1" spans="1:24" ht="9.75" customHeight="1" thickBot="1" x14ac:dyDescent="0.3">
      <c r="A1" s="48"/>
      <c r="B1" s="49"/>
      <c r="C1" s="50"/>
      <c r="D1" s="51"/>
      <c r="E1" s="51"/>
      <c r="F1" s="51"/>
      <c r="G1" s="52"/>
      <c r="H1" s="120"/>
      <c r="I1" s="53"/>
      <c r="J1" s="54"/>
      <c r="K1" s="54"/>
      <c r="L1" s="54"/>
      <c r="M1" s="54"/>
      <c r="N1" s="55"/>
      <c r="O1" s="54"/>
      <c r="P1" s="54"/>
      <c r="Q1" s="54"/>
      <c r="R1" s="54"/>
      <c r="S1" s="54"/>
      <c r="T1" s="54"/>
      <c r="U1" s="54"/>
    </row>
    <row r="2" spans="1:24" s="1" customFormat="1" ht="31.5" customHeight="1" x14ac:dyDescent="0.2">
      <c r="A2" s="56"/>
      <c r="B2" s="258"/>
      <c r="C2" s="259"/>
      <c r="D2" s="259"/>
      <c r="E2" s="259"/>
      <c r="F2" s="273"/>
      <c r="G2" s="276" t="s">
        <v>45</v>
      </c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82"/>
      <c r="V2" s="279" t="s">
        <v>52</v>
      </c>
      <c r="W2" s="261" t="s">
        <v>44</v>
      </c>
      <c r="X2" s="262"/>
    </row>
    <row r="3" spans="1:24" s="1" customFormat="1" ht="31.5" customHeight="1" x14ac:dyDescent="0.2">
      <c r="A3" s="56"/>
      <c r="B3" s="263"/>
      <c r="C3" s="264"/>
      <c r="D3" s="264"/>
      <c r="E3" s="264"/>
      <c r="F3" s="274"/>
      <c r="G3" s="277" t="s">
        <v>46</v>
      </c>
      <c r="H3" s="265" t="s">
        <v>48</v>
      </c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83"/>
      <c r="V3" s="280" t="s">
        <v>51</v>
      </c>
      <c r="W3" s="266">
        <v>3</v>
      </c>
      <c r="X3" s="267"/>
    </row>
    <row r="4" spans="1:24" s="1" customFormat="1" ht="31.5" customHeight="1" thickBot="1" x14ac:dyDescent="0.25">
      <c r="A4" s="56"/>
      <c r="B4" s="268"/>
      <c r="C4" s="269"/>
      <c r="D4" s="269"/>
      <c r="E4" s="269"/>
      <c r="F4" s="275"/>
      <c r="G4" s="278" t="s">
        <v>47</v>
      </c>
      <c r="H4" s="270" t="s">
        <v>49</v>
      </c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84"/>
      <c r="V4" s="281" t="s">
        <v>50</v>
      </c>
      <c r="W4" s="271">
        <v>42567</v>
      </c>
      <c r="X4" s="272"/>
    </row>
    <row r="5" spans="1:24" ht="63.75" customHeight="1" thickBot="1" x14ac:dyDescent="0.25">
      <c r="B5" s="57" t="s">
        <v>43</v>
      </c>
      <c r="C5" s="57" t="s">
        <v>42</v>
      </c>
      <c r="D5" s="57" t="s">
        <v>7</v>
      </c>
      <c r="E5" s="57" t="s">
        <v>30</v>
      </c>
      <c r="F5" s="57" t="s">
        <v>31</v>
      </c>
      <c r="G5" s="58" t="s">
        <v>8</v>
      </c>
      <c r="H5" s="58" t="s">
        <v>9</v>
      </c>
      <c r="I5" s="58" t="s">
        <v>6</v>
      </c>
      <c r="J5" s="59" t="s">
        <v>18</v>
      </c>
      <c r="K5" s="59" t="s">
        <v>19</v>
      </c>
      <c r="L5" s="59" t="s">
        <v>20</v>
      </c>
      <c r="M5" s="59" t="s">
        <v>21</v>
      </c>
      <c r="N5" s="59" t="s">
        <v>22</v>
      </c>
      <c r="O5" s="59" t="s">
        <v>23</v>
      </c>
      <c r="P5" s="59" t="s">
        <v>24</v>
      </c>
      <c r="Q5" s="59" t="s">
        <v>25</v>
      </c>
      <c r="R5" s="59" t="s">
        <v>26</v>
      </c>
      <c r="S5" s="59" t="s">
        <v>27</v>
      </c>
      <c r="T5" s="59" t="s">
        <v>28</v>
      </c>
      <c r="U5" s="60" t="s">
        <v>29</v>
      </c>
      <c r="V5" s="61" t="s">
        <v>17</v>
      </c>
      <c r="W5" s="62" t="s">
        <v>38</v>
      </c>
      <c r="X5" s="63" t="s">
        <v>15</v>
      </c>
    </row>
    <row r="6" spans="1:24" s="43" customFormat="1" ht="26.25" customHeight="1" thickBot="1" x14ac:dyDescent="0.25">
      <c r="B6" s="91"/>
      <c r="C6" s="92"/>
      <c r="D6" s="70" t="s">
        <v>1</v>
      </c>
      <c r="E6" s="93"/>
      <c r="F6" s="93"/>
      <c r="G6" s="70" t="s">
        <v>37</v>
      </c>
      <c r="H6" s="71"/>
      <c r="I6" s="95"/>
      <c r="J6" s="97"/>
      <c r="K6" s="87"/>
      <c r="L6" s="87"/>
      <c r="M6" s="87"/>
      <c r="N6" s="98"/>
      <c r="O6" s="87"/>
      <c r="P6" s="87"/>
      <c r="Q6" s="87"/>
      <c r="R6" s="87"/>
      <c r="S6" s="87"/>
      <c r="T6" s="87"/>
      <c r="U6" s="88"/>
      <c r="V6" s="96"/>
      <c r="W6" s="66"/>
      <c r="X6" s="99"/>
    </row>
    <row r="7" spans="1:24" ht="21.95" customHeight="1" thickBot="1" x14ac:dyDescent="0.25">
      <c r="B7" s="171">
        <v>1</v>
      </c>
      <c r="C7" s="172"/>
      <c r="D7" s="173" t="s">
        <v>1</v>
      </c>
      <c r="E7" s="174"/>
      <c r="F7" s="174"/>
      <c r="G7" s="175"/>
      <c r="H7" s="173"/>
      <c r="I7" s="176"/>
      <c r="J7" s="163"/>
      <c r="K7" s="164"/>
      <c r="L7" s="164"/>
      <c r="M7" s="164"/>
      <c r="N7" s="165"/>
      <c r="O7" s="10"/>
      <c r="P7" s="2"/>
      <c r="Q7" s="164"/>
      <c r="R7" s="10"/>
      <c r="S7" s="164"/>
      <c r="T7" s="164"/>
      <c r="U7" s="166"/>
      <c r="V7" s="184"/>
      <c r="W7" s="197"/>
      <c r="X7" s="221">
        <f>SUM(W7:W7)</f>
        <v>0</v>
      </c>
    </row>
    <row r="8" spans="1:24" s="2" customFormat="1" ht="32.25" customHeight="1" thickBot="1" x14ac:dyDescent="0.25">
      <c r="B8" s="147"/>
      <c r="C8" s="28"/>
      <c r="D8" s="122" t="s">
        <v>10</v>
      </c>
      <c r="E8" s="29"/>
      <c r="F8" s="30"/>
      <c r="G8" s="31"/>
      <c r="H8" s="29"/>
      <c r="I8" s="31"/>
      <c r="J8" s="159">
        <f t="shared" ref="J8:U8" si="0">SUM(J7:J7)</f>
        <v>0</v>
      </c>
      <c r="K8" s="159">
        <f t="shared" si="0"/>
        <v>0</v>
      </c>
      <c r="L8" s="159">
        <f t="shared" si="0"/>
        <v>0</v>
      </c>
      <c r="M8" s="159">
        <f t="shared" si="0"/>
        <v>0</v>
      </c>
      <c r="N8" s="159">
        <f t="shared" si="0"/>
        <v>0</v>
      </c>
      <c r="O8" s="159">
        <f t="shared" si="0"/>
        <v>0</v>
      </c>
      <c r="P8" s="159">
        <f t="shared" si="0"/>
        <v>0</v>
      </c>
      <c r="Q8" s="159">
        <f t="shared" si="0"/>
        <v>0</v>
      </c>
      <c r="R8" s="159">
        <f t="shared" si="0"/>
        <v>0</v>
      </c>
      <c r="S8" s="159">
        <f t="shared" si="0"/>
        <v>0</v>
      </c>
      <c r="T8" s="159">
        <f t="shared" si="0"/>
        <v>0</v>
      </c>
      <c r="U8" s="160">
        <f t="shared" si="0"/>
        <v>0</v>
      </c>
      <c r="V8" s="155"/>
      <c r="W8" s="230">
        <f>SUM(J8:U8)</f>
        <v>0</v>
      </c>
      <c r="X8" s="231"/>
    </row>
    <row r="9" spans="1:24" s="43" customFormat="1" ht="31.5" customHeight="1" thickBot="1" x14ac:dyDescent="0.3">
      <c r="B9" s="91" t="s">
        <v>5</v>
      </c>
      <c r="C9" s="92" t="s">
        <v>5</v>
      </c>
      <c r="D9" s="70" t="s">
        <v>36</v>
      </c>
      <c r="E9" s="93"/>
      <c r="F9" s="93"/>
      <c r="G9" s="70" t="s">
        <v>39</v>
      </c>
      <c r="H9" s="71"/>
      <c r="I9" s="94"/>
      <c r="J9" s="97"/>
      <c r="K9" s="87"/>
      <c r="L9" s="87"/>
      <c r="M9" s="87"/>
      <c r="N9" s="98"/>
      <c r="O9" s="87"/>
      <c r="P9" s="87"/>
      <c r="Q9" s="87"/>
      <c r="R9" s="87"/>
      <c r="S9" s="87"/>
      <c r="T9" s="87"/>
      <c r="U9" s="87"/>
      <c r="V9" s="67"/>
      <c r="W9" s="255"/>
      <c r="X9" s="256"/>
    </row>
    <row r="10" spans="1:24" s="2" customFormat="1" ht="21.95" customHeight="1" thickBot="1" x14ac:dyDescent="0.25">
      <c r="B10" s="186">
        <v>1</v>
      </c>
      <c r="C10" s="187"/>
      <c r="D10" s="182"/>
      <c r="E10" s="188"/>
      <c r="F10" s="188"/>
      <c r="G10" s="185"/>
      <c r="H10" s="182"/>
      <c r="I10" s="180"/>
      <c r="J10" s="168"/>
      <c r="K10" s="23"/>
      <c r="L10" s="23"/>
      <c r="M10" s="9"/>
      <c r="N10" s="9"/>
      <c r="O10" s="9"/>
      <c r="P10" s="167"/>
      <c r="Q10" s="23"/>
      <c r="R10" s="23"/>
      <c r="S10" s="9"/>
      <c r="T10" s="9"/>
      <c r="U10" s="22"/>
      <c r="V10" s="148"/>
      <c r="W10" s="130">
        <f>SUM(J10:U10)</f>
        <v>0</v>
      </c>
      <c r="X10" s="130">
        <f>SUM(W10:W10)</f>
        <v>0</v>
      </c>
    </row>
    <row r="11" spans="1:24" s="2" customFormat="1" ht="48" customHeight="1" thickBot="1" x14ac:dyDescent="0.25">
      <c r="B11" s="147"/>
      <c r="C11" s="28"/>
      <c r="D11" s="122" t="s">
        <v>40</v>
      </c>
      <c r="E11" s="29"/>
      <c r="F11" s="30"/>
      <c r="G11" s="31"/>
      <c r="H11" s="29"/>
      <c r="I11" s="31"/>
      <c r="J11" s="159">
        <f t="shared" ref="J11:U11" si="1">SUM(J10:J10)</f>
        <v>0</v>
      </c>
      <c r="K11" s="161">
        <f t="shared" si="1"/>
        <v>0</v>
      </c>
      <c r="L11" s="161">
        <f t="shared" si="1"/>
        <v>0</v>
      </c>
      <c r="M11" s="161">
        <f t="shared" si="1"/>
        <v>0</v>
      </c>
      <c r="N11" s="161">
        <f t="shared" si="1"/>
        <v>0</v>
      </c>
      <c r="O11" s="161">
        <f t="shared" si="1"/>
        <v>0</v>
      </c>
      <c r="P11" s="161">
        <f t="shared" si="1"/>
        <v>0</v>
      </c>
      <c r="Q11" s="161">
        <f t="shared" si="1"/>
        <v>0</v>
      </c>
      <c r="R11" s="161">
        <f t="shared" si="1"/>
        <v>0</v>
      </c>
      <c r="S11" s="161">
        <f t="shared" si="1"/>
        <v>0</v>
      </c>
      <c r="T11" s="161">
        <f t="shared" si="1"/>
        <v>0</v>
      </c>
      <c r="U11" s="162">
        <f t="shared" si="1"/>
        <v>0</v>
      </c>
      <c r="V11" s="156"/>
      <c r="W11" s="230">
        <f>SUM(J11:U11)</f>
        <v>0</v>
      </c>
      <c r="X11" s="231"/>
    </row>
    <row r="12" spans="1:24" s="43" customFormat="1" ht="24" customHeight="1" thickBot="1" x14ac:dyDescent="0.3">
      <c r="B12" s="74"/>
      <c r="C12" s="69"/>
      <c r="D12" s="70" t="s">
        <v>2</v>
      </c>
      <c r="E12" s="70"/>
      <c r="F12" s="70"/>
      <c r="G12" s="70" t="s">
        <v>33</v>
      </c>
      <c r="H12" s="71"/>
      <c r="I12" s="71"/>
      <c r="J12" s="97"/>
      <c r="K12" s="87"/>
      <c r="L12" s="87"/>
      <c r="M12" s="87"/>
      <c r="N12" s="98"/>
      <c r="O12" s="87"/>
      <c r="P12" s="87"/>
      <c r="Q12" s="87"/>
      <c r="R12" s="87"/>
      <c r="S12" s="87"/>
      <c r="T12" s="87"/>
      <c r="U12" s="87"/>
      <c r="V12" s="103"/>
      <c r="W12" s="72"/>
      <c r="X12" s="73"/>
    </row>
    <row r="13" spans="1:24" s="43" customFormat="1" ht="21.95" customHeight="1" thickBot="1" x14ac:dyDescent="0.25">
      <c r="A13" s="14"/>
      <c r="B13" s="183">
        <v>1</v>
      </c>
      <c r="C13" s="189"/>
      <c r="D13" s="179"/>
      <c r="E13" s="190"/>
      <c r="F13" s="190"/>
      <c r="G13" s="177"/>
      <c r="H13" s="178"/>
      <c r="I13" s="178"/>
      <c r="J13" s="168"/>
      <c r="K13" s="21"/>
      <c r="L13" s="9"/>
      <c r="M13" s="9"/>
      <c r="N13" s="9"/>
      <c r="O13" s="9"/>
      <c r="P13" s="9"/>
      <c r="Q13" s="9"/>
      <c r="R13" s="9"/>
      <c r="S13" s="9"/>
      <c r="T13" s="9"/>
      <c r="U13" s="22"/>
      <c r="V13" s="223"/>
      <c r="W13" s="220"/>
      <c r="X13" s="218">
        <f>SUM(W13:W13)</f>
        <v>0</v>
      </c>
    </row>
    <row r="14" spans="1:24" s="2" customFormat="1" ht="32.25" customHeight="1" thickBot="1" x14ac:dyDescent="0.25">
      <c r="B14" s="112"/>
      <c r="C14" s="28"/>
      <c r="D14" s="122" t="s">
        <v>11</v>
      </c>
      <c r="E14" s="29"/>
      <c r="F14" s="30"/>
      <c r="G14" s="31"/>
      <c r="H14" s="29"/>
      <c r="I14" s="31"/>
      <c r="J14" s="118">
        <f t="shared" ref="J14:U14" si="2">SUM(J13:J13)</f>
        <v>0</v>
      </c>
      <c r="K14" s="118">
        <f t="shared" si="2"/>
        <v>0</v>
      </c>
      <c r="L14" s="118">
        <f t="shared" si="2"/>
        <v>0</v>
      </c>
      <c r="M14" s="118">
        <f t="shared" si="2"/>
        <v>0</v>
      </c>
      <c r="N14" s="118">
        <f t="shared" si="2"/>
        <v>0</v>
      </c>
      <c r="O14" s="118">
        <f t="shared" si="2"/>
        <v>0</v>
      </c>
      <c r="P14" s="118">
        <f t="shared" si="2"/>
        <v>0</v>
      </c>
      <c r="Q14" s="118">
        <f t="shared" si="2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44">
        <f t="shared" si="2"/>
        <v>0</v>
      </c>
      <c r="V14" s="156"/>
      <c r="W14" s="230">
        <f>SUM(J14:U14)</f>
        <v>0</v>
      </c>
      <c r="X14" s="231"/>
    </row>
    <row r="15" spans="1:24" s="43" customFormat="1" ht="21.75" customHeight="1" thickBot="1" x14ac:dyDescent="0.3">
      <c r="B15" s="74" t="s">
        <v>5</v>
      </c>
      <c r="C15" s="74" t="s">
        <v>5</v>
      </c>
      <c r="D15" s="75" t="s">
        <v>3</v>
      </c>
      <c r="E15" s="75"/>
      <c r="F15" s="75"/>
      <c r="G15" s="70" t="s">
        <v>32</v>
      </c>
      <c r="H15" s="76"/>
      <c r="I15" s="76"/>
      <c r="J15" s="77"/>
      <c r="K15" s="78"/>
      <c r="L15" s="78"/>
      <c r="M15" s="78"/>
      <c r="N15" s="78"/>
      <c r="O15" s="79"/>
      <c r="P15" s="79"/>
      <c r="Q15" s="79"/>
      <c r="R15" s="79"/>
      <c r="S15" s="79"/>
      <c r="T15" s="79"/>
      <c r="U15" s="79"/>
      <c r="V15" s="196"/>
      <c r="W15" s="251"/>
      <c r="X15" s="252"/>
    </row>
    <row r="16" spans="1:24" s="43" customFormat="1" ht="21.95" customHeight="1" thickBot="1" x14ac:dyDescent="0.25">
      <c r="A16" s="17"/>
      <c r="B16" s="171">
        <v>1</v>
      </c>
      <c r="C16" s="193"/>
      <c r="D16" s="179"/>
      <c r="E16" s="190"/>
      <c r="F16" s="191"/>
      <c r="G16" s="177"/>
      <c r="H16" s="194"/>
      <c r="I16" s="178"/>
      <c r="J16" s="224"/>
      <c r="K16" s="4"/>
      <c r="L16" s="4"/>
      <c r="M16" s="167"/>
      <c r="N16" s="4"/>
      <c r="O16" s="41"/>
      <c r="P16" s="167"/>
      <c r="Q16" s="4"/>
      <c r="R16" s="11"/>
      <c r="S16" s="167"/>
      <c r="T16" s="7"/>
      <c r="U16" s="41"/>
      <c r="V16" s="204"/>
      <c r="W16" s="3"/>
      <c r="X16" s="222">
        <f>SUM(W16:W16)</f>
        <v>0</v>
      </c>
    </row>
    <row r="17" spans="2:24" s="2" customFormat="1" ht="32.25" thickBot="1" x14ac:dyDescent="0.25">
      <c r="B17" s="112"/>
      <c r="C17" s="28"/>
      <c r="D17" s="122" t="s">
        <v>12</v>
      </c>
      <c r="E17" s="32"/>
      <c r="F17" s="33"/>
      <c r="G17" s="31"/>
      <c r="H17" s="29"/>
      <c r="I17" s="31"/>
      <c r="J17" s="118">
        <f t="shared" ref="J17:U17" si="3">SUM(J16:J16)</f>
        <v>0</v>
      </c>
      <c r="K17" s="118">
        <f t="shared" si="3"/>
        <v>0</v>
      </c>
      <c r="L17" s="118">
        <f t="shared" si="3"/>
        <v>0</v>
      </c>
      <c r="M17" s="118">
        <f t="shared" si="3"/>
        <v>0</v>
      </c>
      <c r="N17" s="118">
        <f t="shared" si="3"/>
        <v>0</v>
      </c>
      <c r="O17" s="118">
        <f t="shared" si="3"/>
        <v>0</v>
      </c>
      <c r="P17" s="118">
        <f t="shared" si="3"/>
        <v>0</v>
      </c>
      <c r="Q17" s="118">
        <f t="shared" si="3"/>
        <v>0</v>
      </c>
      <c r="R17" s="118">
        <f t="shared" si="3"/>
        <v>0</v>
      </c>
      <c r="S17" s="118">
        <f t="shared" si="3"/>
        <v>0</v>
      </c>
      <c r="T17" s="118">
        <f t="shared" si="3"/>
        <v>0</v>
      </c>
      <c r="U17" s="144">
        <f t="shared" si="3"/>
        <v>0</v>
      </c>
      <c r="V17" s="156"/>
      <c r="W17" s="230">
        <f>SUM(J17:U17)</f>
        <v>0</v>
      </c>
      <c r="X17" s="231"/>
    </row>
    <row r="18" spans="2:24" s="43" customFormat="1" ht="21" customHeight="1" thickBot="1" x14ac:dyDescent="0.3">
      <c r="B18" s="74"/>
      <c r="C18" s="68"/>
      <c r="D18" s="70" t="s">
        <v>4</v>
      </c>
      <c r="E18" s="104"/>
      <c r="F18" s="104"/>
      <c r="G18" s="70" t="s">
        <v>34</v>
      </c>
      <c r="H18" s="105"/>
      <c r="I18" s="71"/>
      <c r="J18" s="106"/>
      <c r="K18" s="107"/>
      <c r="L18" s="107"/>
      <c r="M18" s="107"/>
      <c r="N18" s="107"/>
      <c r="O18" s="108"/>
      <c r="P18" s="108"/>
      <c r="Q18" s="108"/>
      <c r="R18" s="108"/>
      <c r="S18" s="108"/>
      <c r="T18" s="108"/>
      <c r="U18" s="108"/>
      <c r="V18" s="109"/>
      <c r="W18" s="110"/>
      <c r="X18" s="111"/>
    </row>
    <row r="19" spans="2:24" s="2" customFormat="1" ht="21.95" customHeight="1" thickBot="1" x14ac:dyDescent="0.25">
      <c r="B19" s="192">
        <v>1</v>
      </c>
      <c r="C19" s="193"/>
      <c r="D19" s="182"/>
      <c r="E19" s="188"/>
      <c r="F19" s="190"/>
      <c r="G19" s="185"/>
      <c r="H19" s="182"/>
      <c r="I19" s="182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225"/>
      <c r="V19" s="226"/>
      <c r="W19" s="8"/>
      <c r="X19" s="219">
        <f>SUM(W19:W19)</f>
        <v>0</v>
      </c>
    </row>
    <row r="20" spans="2:24" s="2" customFormat="1" ht="32.25" customHeight="1" thickBot="1" x14ac:dyDescent="0.25">
      <c r="B20" s="119"/>
      <c r="C20" s="152"/>
      <c r="D20" s="122" t="s">
        <v>13</v>
      </c>
      <c r="E20" s="32"/>
      <c r="F20" s="33"/>
      <c r="G20" s="31"/>
      <c r="H20" s="29"/>
      <c r="I20" s="31"/>
      <c r="J20" s="45">
        <f t="shared" ref="J20:U20" si="4">SUM(J19:J19)</f>
        <v>0</v>
      </c>
      <c r="K20" s="45">
        <f t="shared" si="4"/>
        <v>0</v>
      </c>
      <c r="L20" s="45">
        <f t="shared" si="4"/>
        <v>0</v>
      </c>
      <c r="M20" s="45">
        <f t="shared" si="4"/>
        <v>0</v>
      </c>
      <c r="N20" s="45">
        <f t="shared" si="4"/>
        <v>0</v>
      </c>
      <c r="O20" s="45">
        <f t="shared" si="4"/>
        <v>0</v>
      </c>
      <c r="P20" s="45">
        <f t="shared" si="4"/>
        <v>0</v>
      </c>
      <c r="Q20" s="45">
        <f t="shared" si="4"/>
        <v>0</v>
      </c>
      <c r="R20" s="45">
        <f t="shared" si="4"/>
        <v>0</v>
      </c>
      <c r="S20" s="45">
        <f t="shared" si="4"/>
        <v>0</v>
      </c>
      <c r="T20" s="45">
        <f t="shared" si="4"/>
        <v>0</v>
      </c>
      <c r="U20" s="154">
        <f t="shared" si="4"/>
        <v>0</v>
      </c>
      <c r="V20" s="157"/>
      <c r="W20" s="230">
        <f>SUM(J20:U20)</f>
        <v>0</v>
      </c>
      <c r="X20" s="231"/>
    </row>
    <row r="21" spans="2:24" s="43" customFormat="1" ht="16.5" customHeight="1" thickBot="1" x14ac:dyDescent="0.3">
      <c r="B21" s="80"/>
      <c r="C21" s="205"/>
      <c r="D21" s="64" t="s">
        <v>0</v>
      </c>
      <c r="E21" s="81"/>
      <c r="F21" s="81"/>
      <c r="G21" s="64" t="s">
        <v>35</v>
      </c>
      <c r="H21" s="82"/>
      <c r="I21" s="83"/>
      <c r="J21" s="84"/>
      <c r="K21" s="85"/>
      <c r="L21" s="85"/>
      <c r="M21" s="85"/>
      <c r="N21" s="86"/>
      <c r="O21" s="87"/>
      <c r="P21" s="87"/>
      <c r="Q21" s="87"/>
      <c r="R21" s="87"/>
      <c r="S21" s="87"/>
      <c r="T21" s="87"/>
      <c r="U21" s="88"/>
      <c r="V21" s="65"/>
      <c r="W21" s="89"/>
      <c r="X21" s="90"/>
    </row>
    <row r="22" spans="2:24" ht="16.5" thickBot="1" x14ac:dyDescent="0.25">
      <c r="B22" s="192">
        <v>1</v>
      </c>
      <c r="C22" s="193"/>
      <c r="D22" s="181"/>
      <c r="E22" s="190"/>
      <c r="F22" s="190"/>
      <c r="G22" s="195"/>
      <c r="H22" s="178"/>
      <c r="I22" s="179"/>
      <c r="J22" s="169"/>
      <c r="K22" s="200"/>
      <c r="L22" s="200"/>
      <c r="M22" s="200"/>
      <c r="N22" s="199"/>
      <c r="O22" s="200"/>
      <c r="P22" s="227"/>
      <c r="Q22" s="200"/>
      <c r="R22" s="200"/>
      <c r="S22" s="227"/>
      <c r="T22" s="170"/>
      <c r="U22" s="201"/>
      <c r="V22" s="12"/>
      <c r="W22" s="131">
        <f>SUM(J22:U22)</f>
        <v>0</v>
      </c>
      <c r="X22" s="131">
        <f>SUM(W22)</f>
        <v>0</v>
      </c>
    </row>
    <row r="23" spans="2:24" s="2" customFormat="1" ht="48" customHeight="1" thickBot="1" x14ac:dyDescent="0.25">
      <c r="B23" s="119"/>
      <c r="C23" s="153"/>
      <c r="D23" s="47" t="s">
        <v>14</v>
      </c>
      <c r="E23" s="37"/>
      <c r="F23" s="39"/>
      <c r="G23" s="38"/>
      <c r="H23" s="36"/>
      <c r="I23" s="38"/>
      <c r="J23" s="45">
        <f>SUM(J22)</f>
        <v>0</v>
      </c>
      <c r="K23" s="45">
        <f t="shared" ref="K23:U23" si="5">SUM(K22)</f>
        <v>0</v>
      </c>
      <c r="L23" s="45">
        <f t="shared" si="5"/>
        <v>0</v>
      </c>
      <c r="M23" s="45">
        <f t="shared" si="5"/>
        <v>0</v>
      </c>
      <c r="N23" s="45">
        <f t="shared" si="5"/>
        <v>0</v>
      </c>
      <c r="O23" s="45">
        <f t="shared" si="5"/>
        <v>0</v>
      </c>
      <c r="P23" s="45">
        <f t="shared" si="5"/>
        <v>0</v>
      </c>
      <c r="Q23" s="45">
        <f t="shared" si="5"/>
        <v>0</v>
      </c>
      <c r="R23" s="45">
        <f t="shared" si="5"/>
        <v>0</v>
      </c>
      <c r="S23" s="45">
        <f t="shared" si="5"/>
        <v>0</v>
      </c>
      <c r="T23" s="45">
        <f t="shared" si="5"/>
        <v>0</v>
      </c>
      <c r="U23" s="154">
        <f t="shared" si="5"/>
        <v>0</v>
      </c>
      <c r="V23" s="123"/>
      <c r="W23" s="253">
        <f>SUM(J23:U23)</f>
        <v>0</v>
      </c>
      <c r="X23" s="254"/>
    </row>
    <row r="24" spans="2:24" s="2" customFormat="1" ht="30.75" customHeight="1" thickBot="1" x14ac:dyDescent="0.25">
      <c r="B24" s="198" t="s">
        <v>16</v>
      </c>
      <c r="C24" s="13"/>
      <c r="D24" s="46"/>
      <c r="E24" s="149"/>
      <c r="F24" s="150"/>
      <c r="G24" s="151"/>
      <c r="H24" s="149"/>
      <c r="I24" s="151"/>
      <c r="J24" s="202">
        <f t="shared" ref="J24:U24" si="6">SUM(J8,J11,J14,J17,J20,J23)</f>
        <v>0</v>
      </c>
      <c r="K24" s="202">
        <f t="shared" si="6"/>
        <v>0</v>
      </c>
      <c r="L24" s="202">
        <f t="shared" si="6"/>
        <v>0</v>
      </c>
      <c r="M24" s="202">
        <f t="shared" si="6"/>
        <v>0</v>
      </c>
      <c r="N24" s="202">
        <f t="shared" si="6"/>
        <v>0</v>
      </c>
      <c r="O24" s="202">
        <f t="shared" si="6"/>
        <v>0</v>
      </c>
      <c r="P24" s="202">
        <f t="shared" si="6"/>
        <v>0</v>
      </c>
      <c r="Q24" s="202">
        <f t="shared" si="6"/>
        <v>0</v>
      </c>
      <c r="R24" s="202">
        <f t="shared" si="6"/>
        <v>0</v>
      </c>
      <c r="S24" s="202">
        <f t="shared" si="6"/>
        <v>0</v>
      </c>
      <c r="T24" s="202">
        <f t="shared" si="6"/>
        <v>0</v>
      </c>
      <c r="U24" s="203">
        <f t="shared" si="6"/>
        <v>0</v>
      </c>
      <c r="V24" s="158"/>
      <c r="W24" s="228">
        <f>+W23+W20+W17+W14+W11+W8</f>
        <v>0</v>
      </c>
      <c r="X24" s="229"/>
    </row>
  </sheetData>
  <autoFilter ref="C6:X24"/>
  <mergeCells count="16">
    <mergeCell ref="W20:X20"/>
    <mergeCell ref="W8:X8"/>
    <mergeCell ref="W2:X2"/>
    <mergeCell ref="W3:X3"/>
    <mergeCell ref="W9:X9"/>
    <mergeCell ref="W11:X11"/>
    <mergeCell ref="B2:F4"/>
    <mergeCell ref="G2:U2"/>
    <mergeCell ref="W24:X24"/>
    <mergeCell ref="W14:X14"/>
    <mergeCell ref="W15:X15"/>
    <mergeCell ref="W17:X17"/>
    <mergeCell ref="H3:U3"/>
    <mergeCell ref="W23:X23"/>
    <mergeCell ref="H4:U4"/>
    <mergeCell ref="W4:X4"/>
  </mergeCells>
  <printOptions horizontalCentered="1" verticalCentered="1"/>
  <pageMargins left="0.25" right="0.25" top="0.75" bottom="0.75" header="0.3" footer="0.3"/>
  <pageSetup scale="6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G58" sqref="G58"/>
    </sheetView>
  </sheetViews>
  <sheetFormatPr baseColWidth="10" defaultRowHeight="15" x14ac:dyDescent="0.25"/>
  <cols>
    <col min="1" max="1" width="11.42578125" style="214"/>
    <col min="2" max="2" width="49.28515625" style="206" customWidth="1"/>
    <col min="3" max="3" width="11.42578125" style="215"/>
    <col min="4" max="4" width="11.42578125" style="206"/>
    <col min="251" max="251" width="57.7109375" customWidth="1"/>
  </cols>
  <sheetData>
    <row r="1" spans="1:4" x14ac:dyDescent="0.25">
      <c r="A1" s="207" t="s">
        <v>55</v>
      </c>
      <c r="B1" s="207" t="s">
        <v>56</v>
      </c>
      <c r="C1" s="257" t="s">
        <v>3</v>
      </c>
      <c r="D1" s="257"/>
    </row>
    <row r="2" spans="1:4" ht="15.75" thickBot="1" x14ac:dyDescent="0.3">
      <c r="A2" s="208">
        <v>1</v>
      </c>
      <c r="B2" s="216" t="s">
        <v>65</v>
      </c>
      <c r="C2" s="209">
        <v>6</v>
      </c>
      <c r="D2" s="210" t="s">
        <v>3</v>
      </c>
    </row>
    <row r="3" spans="1:4" ht="15.75" thickBot="1" x14ac:dyDescent="0.3">
      <c r="A3" s="208">
        <v>2</v>
      </c>
      <c r="B3" s="216" t="s">
        <v>66</v>
      </c>
      <c r="C3" s="209">
        <v>10</v>
      </c>
      <c r="D3" s="210" t="s">
        <v>3</v>
      </c>
    </row>
    <row r="4" spans="1:4" ht="15.75" thickBot="1" x14ac:dyDescent="0.3">
      <c r="A4" s="208">
        <v>3</v>
      </c>
      <c r="B4" s="216" t="s">
        <v>67</v>
      </c>
      <c r="C4" s="209">
        <v>14</v>
      </c>
      <c r="D4" s="210" t="s">
        <v>3</v>
      </c>
    </row>
    <row r="5" spans="1:4" ht="15.75" thickBot="1" x14ac:dyDescent="0.3">
      <c r="A5" s="208">
        <v>4</v>
      </c>
      <c r="B5" s="216" t="s">
        <v>68</v>
      </c>
      <c r="C5" s="209">
        <v>15</v>
      </c>
      <c r="D5" s="210" t="s">
        <v>3</v>
      </c>
    </row>
    <row r="6" spans="1:4" ht="15.75" thickBot="1" x14ac:dyDescent="0.3">
      <c r="A6" s="208">
        <v>5</v>
      </c>
      <c r="B6" s="217" t="s">
        <v>69</v>
      </c>
      <c r="C6" s="209">
        <v>16</v>
      </c>
      <c r="D6" s="211" t="s">
        <v>3</v>
      </c>
    </row>
    <row r="7" spans="1:4" ht="23.25" thickBot="1" x14ac:dyDescent="0.3">
      <c r="A7" s="208">
        <v>6</v>
      </c>
      <c r="B7" s="216" t="s">
        <v>70</v>
      </c>
      <c r="C7" s="209">
        <v>17</v>
      </c>
      <c r="D7" s="210" t="s">
        <v>3</v>
      </c>
    </row>
    <row r="8" spans="1:4" ht="15.75" thickBot="1" x14ac:dyDescent="0.3">
      <c r="A8" s="208">
        <v>7</v>
      </c>
      <c r="B8" s="217" t="s">
        <v>71</v>
      </c>
      <c r="C8" s="209">
        <v>18</v>
      </c>
      <c r="D8" s="210" t="s">
        <v>3</v>
      </c>
    </row>
    <row r="9" spans="1:4" ht="15.75" thickBot="1" x14ac:dyDescent="0.3">
      <c r="A9" s="208">
        <v>8</v>
      </c>
      <c r="B9" s="217" t="s">
        <v>72</v>
      </c>
      <c r="C9" s="209" t="s">
        <v>57</v>
      </c>
      <c r="D9" s="210" t="s">
        <v>3</v>
      </c>
    </row>
    <row r="10" spans="1:4" ht="15.75" thickBot="1" x14ac:dyDescent="0.3">
      <c r="A10" s="208">
        <v>9</v>
      </c>
      <c r="B10" s="216" t="s">
        <v>73</v>
      </c>
      <c r="C10" s="209">
        <v>34</v>
      </c>
      <c r="D10" s="210" t="s">
        <v>3</v>
      </c>
    </row>
    <row r="11" spans="1:4" ht="15.75" thickBot="1" x14ac:dyDescent="0.3">
      <c r="A11" s="208">
        <v>10</v>
      </c>
      <c r="B11" s="217" t="s">
        <v>74</v>
      </c>
      <c r="C11" s="209">
        <v>35</v>
      </c>
      <c r="D11" s="210" t="s">
        <v>3</v>
      </c>
    </row>
    <row r="12" spans="1:4" ht="15.75" thickBot="1" x14ac:dyDescent="0.3">
      <c r="A12" s="208">
        <v>11</v>
      </c>
      <c r="B12" s="216" t="s">
        <v>75</v>
      </c>
      <c r="C12" s="209">
        <v>36</v>
      </c>
      <c r="D12" s="210" t="s">
        <v>3</v>
      </c>
    </row>
    <row r="13" spans="1:4" ht="15.75" thickBot="1" x14ac:dyDescent="0.3">
      <c r="A13" s="208">
        <v>12</v>
      </c>
      <c r="B13" s="216" t="s">
        <v>76</v>
      </c>
      <c r="C13" s="209">
        <v>37</v>
      </c>
      <c r="D13" s="210" t="s">
        <v>3</v>
      </c>
    </row>
    <row r="14" spans="1:4" ht="15.75" thickBot="1" x14ac:dyDescent="0.3">
      <c r="A14" s="208">
        <v>13</v>
      </c>
      <c r="B14" s="217" t="s">
        <v>77</v>
      </c>
      <c r="C14" s="209">
        <v>41</v>
      </c>
      <c r="D14" s="210" t="s">
        <v>3</v>
      </c>
    </row>
    <row r="15" spans="1:4" ht="15.75" thickBot="1" x14ac:dyDescent="0.3">
      <c r="A15" s="208">
        <v>14</v>
      </c>
      <c r="B15" s="217" t="s">
        <v>78</v>
      </c>
      <c r="C15" s="209">
        <v>43</v>
      </c>
      <c r="D15" s="210" t="s">
        <v>3</v>
      </c>
    </row>
    <row r="16" spans="1:4" ht="15.75" thickBot="1" x14ac:dyDescent="0.3">
      <c r="A16" s="208">
        <v>15</v>
      </c>
      <c r="B16" s="217" t="s">
        <v>79</v>
      </c>
      <c r="C16" s="209">
        <v>44</v>
      </c>
      <c r="D16" s="210" t="s">
        <v>3</v>
      </c>
    </row>
    <row r="17" spans="1:4" ht="15.75" thickBot="1" x14ac:dyDescent="0.3">
      <c r="A17" s="208">
        <v>16</v>
      </c>
      <c r="B17" s="217" t="s">
        <v>80</v>
      </c>
      <c r="C17" s="209" t="s">
        <v>58</v>
      </c>
      <c r="D17" s="210" t="s">
        <v>3</v>
      </c>
    </row>
    <row r="18" spans="1:4" ht="15.75" thickBot="1" x14ac:dyDescent="0.3">
      <c r="A18" s="208">
        <v>17</v>
      </c>
      <c r="B18" s="217" t="s">
        <v>81</v>
      </c>
      <c r="C18" s="209" t="s">
        <v>59</v>
      </c>
      <c r="D18" s="210" t="s">
        <v>3</v>
      </c>
    </row>
    <row r="19" spans="1:4" ht="15.75" thickBot="1" x14ac:dyDescent="0.3">
      <c r="A19" s="208">
        <v>18</v>
      </c>
      <c r="B19" s="217" t="s">
        <v>82</v>
      </c>
      <c r="C19" s="209">
        <v>47</v>
      </c>
      <c r="D19" s="210" t="s">
        <v>3</v>
      </c>
    </row>
    <row r="20" spans="1:4" ht="15.75" thickBot="1" x14ac:dyDescent="0.3">
      <c r="A20" s="208">
        <v>19</v>
      </c>
      <c r="B20" s="217" t="s">
        <v>83</v>
      </c>
      <c r="C20" s="209" t="s">
        <v>60</v>
      </c>
      <c r="D20" s="210" t="s">
        <v>3</v>
      </c>
    </row>
    <row r="21" spans="1:4" ht="15.75" thickBot="1" x14ac:dyDescent="0.3">
      <c r="A21" s="208">
        <v>20</v>
      </c>
      <c r="B21" s="217" t="s">
        <v>84</v>
      </c>
      <c r="C21" s="209">
        <v>50</v>
      </c>
      <c r="D21" s="210" t="s">
        <v>3</v>
      </c>
    </row>
    <row r="22" spans="1:4" ht="15.75" thickBot="1" x14ac:dyDescent="0.3">
      <c r="A22" s="208">
        <v>21</v>
      </c>
      <c r="B22" s="216" t="s">
        <v>85</v>
      </c>
      <c r="C22" s="209">
        <v>51</v>
      </c>
      <c r="D22" s="210" t="s">
        <v>3</v>
      </c>
    </row>
    <row r="23" spans="1:4" ht="15.75" thickBot="1" x14ac:dyDescent="0.3">
      <c r="A23" s="208">
        <v>22</v>
      </c>
      <c r="B23" s="217" t="s">
        <v>86</v>
      </c>
      <c r="C23" s="209">
        <v>53</v>
      </c>
      <c r="D23" s="210" t="s">
        <v>3</v>
      </c>
    </row>
    <row r="24" spans="1:4" ht="15.75" thickBot="1" x14ac:dyDescent="0.3">
      <c r="A24" s="208">
        <v>23</v>
      </c>
      <c r="B24" s="216" t="s">
        <v>87</v>
      </c>
      <c r="C24" s="209">
        <v>54</v>
      </c>
      <c r="D24" s="210" t="s">
        <v>3</v>
      </c>
    </row>
    <row r="25" spans="1:4" ht="15.75" thickBot="1" x14ac:dyDescent="0.3">
      <c r="A25" s="208">
        <v>24</v>
      </c>
      <c r="B25" s="217" t="s">
        <v>88</v>
      </c>
      <c r="C25" s="209" t="s">
        <v>61</v>
      </c>
      <c r="D25" s="210" t="s">
        <v>3</v>
      </c>
    </row>
    <row r="26" spans="1:4" ht="15.75" thickBot="1" x14ac:dyDescent="0.3">
      <c r="A26" s="208">
        <v>25</v>
      </c>
      <c r="B26" s="216" t="s">
        <v>89</v>
      </c>
      <c r="C26" s="209">
        <v>56</v>
      </c>
      <c r="D26" s="210" t="s">
        <v>3</v>
      </c>
    </row>
    <row r="27" spans="1:4" ht="15.75" thickBot="1" x14ac:dyDescent="0.3">
      <c r="A27" s="208">
        <v>26</v>
      </c>
      <c r="B27" s="217" t="s">
        <v>90</v>
      </c>
      <c r="C27" s="209">
        <v>57</v>
      </c>
      <c r="D27" s="210" t="s">
        <v>3</v>
      </c>
    </row>
    <row r="28" spans="1:4" ht="15.75" thickBot="1" x14ac:dyDescent="0.3">
      <c r="A28" s="208">
        <v>27</v>
      </c>
      <c r="B28" s="217" t="s">
        <v>91</v>
      </c>
      <c r="C28" s="209">
        <v>58</v>
      </c>
      <c r="D28" s="210" t="s">
        <v>3</v>
      </c>
    </row>
    <row r="29" spans="1:4" ht="15.75" thickBot="1" x14ac:dyDescent="0.3">
      <c r="A29" s="208">
        <v>28</v>
      </c>
      <c r="B29" s="217" t="s">
        <v>92</v>
      </c>
      <c r="C29" s="209">
        <v>59</v>
      </c>
      <c r="D29" s="210" t="s">
        <v>3</v>
      </c>
    </row>
    <row r="30" spans="1:4" ht="15.75" thickBot="1" x14ac:dyDescent="0.3">
      <c r="A30" s="208">
        <v>29</v>
      </c>
      <c r="B30" s="217" t="s">
        <v>93</v>
      </c>
      <c r="C30" s="209">
        <v>60</v>
      </c>
      <c r="D30" s="210" t="s">
        <v>3</v>
      </c>
    </row>
    <row r="31" spans="1:4" ht="15.75" thickBot="1" x14ac:dyDescent="0.3">
      <c r="A31" s="208">
        <v>30</v>
      </c>
      <c r="B31" s="216" t="s">
        <v>94</v>
      </c>
      <c r="C31" s="209">
        <v>61</v>
      </c>
      <c r="D31" s="210" t="s">
        <v>3</v>
      </c>
    </row>
    <row r="32" spans="1:4" ht="15.75" thickBot="1" x14ac:dyDescent="0.3">
      <c r="A32" s="208">
        <v>31</v>
      </c>
      <c r="B32" s="216" t="s">
        <v>95</v>
      </c>
      <c r="C32" s="212">
        <v>62</v>
      </c>
      <c r="D32" s="210" t="s">
        <v>3</v>
      </c>
    </row>
    <row r="33" spans="1:4" ht="15.75" thickBot="1" x14ac:dyDescent="0.3">
      <c r="A33" s="208">
        <v>32</v>
      </c>
      <c r="B33" s="217" t="s">
        <v>96</v>
      </c>
      <c r="C33" s="209">
        <v>63</v>
      </c>
      <c r="D33" s="210" t="s">
        <v>3</v>
      </c>
    </row>
    <row r="34" spans="1:4" ht="15.75" thickBot="1" x14ac:dyDescent="0.3">
      <c r="A34" s="208">
        <v>33</v>
      </c>
      <c r="B34" s="216" t="s">
        <v>97</v>
      </c>
      <c r="C34" s="212">
        <v>64</v>
      </c>
      <c r="D34" s="213" t="s">
        <v>3</v>
      </c>
    </row>
    <row r="35" spans="1:4" ht="23.25" thickBot="1" x14ac:dyDescent="0.3">
      <c r="A35" s="208">
        <v>34</v>
      </c>
      <c r="B35" s="217" t="s">
        <v>98</v>
      </c>
      <c r="C35" s="209">
        <v>100</v>
      </c>
      <c r="D35" s="210" t="s">
        <v>3</v>
      </c>
    </row>
    <row r="36" spans="1:4" ht="15.75" thickBot="1" x14ac:dyDescent="0.3">
      <c r="A36" s="208">
        <v>35</v>
      </c>
      <c r="B36" s="217" t="s">
        <v>99</v>
      </c>
      <c r="C36" s="212">
        <v>101</v>
      </c>
      <c r="D36" s="210" t="s">
        <v>3</v>
      </c>
    </row>
    <row r="37" spans="1:4" ht="15.75" thickBot="1" x14ac:dyDescent="0.3">
      <c r="A37" s="208">
        <v>36</v>
      </c>
      <c r="B37" s="217" t="s">
        <v>100</v>
      </c>
      <c r="C37" s="209">
        <v>102</v>
      </c>
      <c r="D37" s="210" t="s">
        <v>3</v>
      </c>
    </row>
    <row r="38" spans="1:4" ht="23.25" thickBot="1" x14ac:dyDescent="0.3">
      <c r="A38" s="208">
        <v>37</v>
      </c>
      <c r="B38" s="217" t="s">
        <v>101</v>
      </c>
      <c r="C38" s="209">
        <v>103</v>
      </c>
      <c r="D38" s="210" t="s">
        <v>3</v>
      </c>
    </row>
    <row r="39" spans="1:4" ht="34.5" thickBot="1" x14ac:dyDescent="0.3">
      <c r="A39" s="208">
        <v>38</v>
      </c>
      <c r="B39" s="217" t="s">
        <v>102</v>
      </c>
      <c r="C39" s="209">
        <v>104</v>
      </c>
      <c r="D39" s="210" t="s">
        <v>3</v>
      </c>
    </row>
    <row r="40" spans="1:4" ht="23.25" thickBot="1" x14ac:dyDescent="0.3">
      <c r="A40" s="208">
        <v>39</v>
      </c>
      <c r="B40" s="217" t="s">
        <v>103</v>
      </c>
      <c r="C40" s="209">
        <v>105</v>
      </c>
      <c r="D40" s="210" t="s">
        <v>3</v>
      </c>
    </row>
    <row r="41" spans="1:4" ht="15.75" thickBot="1" x14ac:dyDescent="0.3">
      <c r="A41" s="208">
        <v>40</v>
      </c>
      <c r="B41" s="217" t="s">
        <v>104</v>
      </c>
      <c r="C41" s="209">
        <v>106</v>
      </c>
      <c r="D41" s="210" t="s">
        <v>3</v>
      </c>
    </row>
    <row r="42" spans="1:4" ht="15.75" thickBot="1" x14ac:dyDescent="0.3">
      <c r="A42" s="208">
        <v>41</v>
      </c>
      <c r="B42" s="217" t="s">
        <v>105</v>
      </c>
      <c r="C42" s="212">
        <v>107</v>
      </c>
      <c r="D42" s="210" t="s">
        <v>3</v>
      </c>
    </row>
    <row r="43" spans="1:4" ht="23.25" thickBot="1" x14ac:dyDescent="0.3">
      <c r="A43" s="208">
        <v>42</v>
      </c>
      <c r="B43" s="217" t="s">
        <v>106</v>
      </c>
      <c r="C43" s="212">
        <v>108</v>
      </c>
      <c r="D43" s="210" t="s">
        <v>3</v>
      </c>
    </row>
    <row r="44" spans="1:4" ht="23.25" thickBot="1" x14ac:dyDescent="0.3">
      <c r="A44" s="208">
        <v>43</v>
      </c>
      <c r="B44" s="217" t="s">
        <v>107</v>
      </c>
      <c r="C44" s="212">
        <v>109</v>
      </c>
      <c r="D44" s="210" t="s">
        <v>3</v>
      </c>
    </row>
    <row r="45" spans="1:4" ht="23.25" thickBot="1" x14ac:dyDescent="0.3">
      <c r="A45" s="208">
        <v>44</v>
      </c>
      <c r="B45" s="217" t="s">
        <v>108</v>
      </c>
      <c r="C45" s="209" t="s">
        <v>62</v>
      </c>
      <c r="D45" s="210" t="s">
        <v>3</v>
      </c>
    </row>
    <row r="46" spans="1:4" ht="15.75" thickBot="1" x14ac:dyDescent="0.3">
      <c r="A46" s="208">
        <v>45</v>
      </c>
      <c r="B46" s="217" t="s">
        <v>109</v>
      </c>
      <c r="C46" s="209">
        <v>115</v>
      </c>
      <c r="D46" s="210" t="s">
        <v>3</v>
      </c>
    </row>
    <row r="47" spans="1:4" ht="15.75" thickBot="1" x14ac:dyDescent="0.3">
      <c r="A47" s="208">
        <v>46</v>
      </c>
      <c r="B47" s="217" t="s">
        <v>110</v>
      </c>
      <c r="C47" s="212">
        <v>120</v>
      </c>
      <c r="D47" s="210" t="s">
        <v>3</v>
      </c>
    </row>
    <row r="48" spans="1:4" ht="23.25" thickBot="1" x14ac:dyDescent="0.3">
      <c r="A48" s="208">
        <v>47</v>
      </c>
      <c r="B48" s="217" t="s">
        <v>111</v>
      </c>
      <c r="C48" s="212">
        <v>121</v>
      </c>
      <c r="D48" s="210" t="s">
        <v>3</v>
      </c>
    </row>
    <row r="49" spans="1:4" ht="15.75" thickBot="1" x14ac:dyDescent="0.3">
      <c r="A49" s="208">
        <v>48</v>
      </c>
      <c r="B49" s="217" t="s">
        <v>112</v>
      </c>
      <c r="C49" s="212">
        <v>122</v>
      </c>
      <c r="D49" s="210" t="s">
        <v>3</v>
      </c>
    </row>
    <row r="50" spans="1:4" ht="15.75" thickBot="1" x14ac:dyDescent="0.3">
      <c r="A50" s="208"/>
      <c r="B50" s="217" t="s">
        <v>113</v>
      </c>
      <c r="C50" s="212">
        <v>123</v>
      </c>
      <c r="D50" s="210" t="s">
        <v>3</v>
      </c>
    </row>
    <row r="51" spans="1:4" ht="15.75" thickBot="1" x14ac:dyDescent="0.3">
      <c r="A51" s="208">
        <v>49</v>
      </c>
      <c r="B51" s="217" t="s">
        <v>114</v>
      </c>
      <c r="C51" s="209">
        <v>127</v>
      </c>
      <c r="D51" s="210" t="s">
        <v>3</v>
      </c>
    </row>
    <row r="52" spans="1:4" ht="15.75" thickBot="1" x14ac:dyDescent="0.3">
      <c r="A52" s="208">
        <v>50</v>
      </c>
      <c r="B52" s="217" t="s">
        <v>115</v>
      </c>
      <c r="C52" s="212">
        <v>128</v>
      </c>
      <c r="D52" s="210" t="s">
        <v>3</v>
      </c>
    </row>
    <row r="53" spans="1:4" ht="15.75" thickBot="1" x14ac:dyDescent="0.3">
      <c r="A53" s="208">
        <v>51</v>
      </c>
      <c r="B53" s="217" t="s">
        <v>116</v>
      </c>
      <c r="C53" s="212">
        <v>129</v>
      </c>
      <c r="D53" s="210" t="s">
        <v>3</v>
      </c>
    </row>
    <row r="54" spans="1:4" ht="15.75" thickBot="1" x14ac:dyDescent="0.3">
      <c r="A54" s="208">
        <v>52</v>
      </c>
      <c r="B54" s="217" t="s">
        <v>117</v>
      </c>
      <c r="C54" s="209">
        <v>130</v>
      </c>
      <c r="D54" s="210" t="s">
        <v>3</v>
      </c>
    </row>
    <row r="55" spans="1:4" ht="23.25" thickBot="1" x14ac:dyDescent="0.3">
      <c r="A55" s="208">
        <v>53</v>
      </c>
      <c r="B55" s="217" t="s">
        <v>118</v>
      </c>
      <c r="C55" s="209">
        <v>134</v>
      </c>
      <c r="D55" s="210" t="s">
        <v>3</v>
      </c>
    </row>
    <row r="56" spans="1:4" ht="23.25" thickBot="1" x14ac:dyDescent="0.3">
      <c r="A56" s="208">
        <v>54</v>
      </c>
      <c r="B56" s="217" t="s">
        <v>119</v>
      </c>
      <c r="C56" s="209">
        <v>135</v>
      </c>
      <c r="D56" s="210" t="s">
        <v>3</v>
      </c>
    </row>
    <row r="57" spans="1:4" ht="23.25" thickBot="1" x14ac:dyDescent="0.3">
      <c r="A57" s="208">
        <v>55</v>
      </c>
      <c r="B57" s="217" t="s">
        <v>120</v>
      </c>
      <c r="C57" s="209">
        <v>136</v>
      </c>
      <c r="D57" s="210" t="s">
        <v>3</v>
      </c>
    </row>
    <row r="58" spans="1:4" ht="23.25" thickBot="1" x14ac:dyDescent="0.3">
      <c r="A58" s="208">
        <v>56</v>
      </c>
      <c r="B58" s="217" t="s">
        <v>121</v>
      </c>
      <c r="C58" s="209">
        <v>140</v>
      </c>
      <c r="D58" s="210" t="s">
        <v>3</v>
      </c>
    </row>
    <row r="59" spans="1:4" ht="15.75" thickBot="1" x14ac:dyDescent="0.3">
      <c r="A59" s="208">
        <v>57</v>
      </c>
      <c r="B59" s="217" t="s">
        <v>122</v>
      </c>
      <c r="C59" s="212">
        <v>141</v>
      </c>
      <c r="D59" s="210" t="s">
        <v>3</v>
      </c>
    </row>
    <row r="60" spans="1:4" ht="15.75" thickBot="1" x14ac:dyDescent="0.3">
      <c r="A60" s="208">
        <v>58</v>
      </c>
      <c r="B60" s="217" t="s">
        <v>123</v>
      </c>
      <c r="C60" s="209">
        <v>142</v>
      </c>
      <c r="D60" s="210" t="s">
        <v>3</v>
      </c>
    </row>
    <row r="61" spans="1:4" ht="15.75" thickBot="1" x14ac:dyDescent="0.3">
      <c r="A61" s="208">
        <v>59</v>
      </c>
      <c r="B61" s="217" t="s">
        <v>124</v>
      </c>
      <c r="C61" s="212">
        <v>143</v>
      </c>
      <c r="D61" s="210" t="s">
        <v>3</v>
      </c>
    </row>
    <row r="62" spans="1:4" ht="15.75" thickBot="1" x14ac:dyDescent="0.3">
      <c r="A62" s="208">
        <v>60</v>
      </c>
      <c r="B62" s="217" t="s">
        <v>125</v>
      </c>
      <c r="C62" s="212">
        <v>148</v>
      </c>
      <c r="D62" s="210" t="s">
        <v>3</v>
      </c>
    </row>
    <row r="63" spans="1:4" ht="15.75" thickBot="1" x14ac:dyDescent="0.3">
      <c r="A63" s="208">
        <v>61</v>
      </c>
      <c r="B63" s="217" t="s">
        <v>126</v>
      </c>
      <c r="C63" s="209">
        <v>149</v>
      </c>
      <c r="D63" s="210" t="s">
        <v>3</v>
      </c>
    </row>
    <row r="64" spans="1:4" ht="23.25" thickBot="1" x14ac:dyDescent="0.3">
      <c r="A64" s="208">
        <v>62</v>
      </c>
      <c r="B64" s="217" t="s">
        <v>127</v>
      </c>
      <c r="C64" s="209">
        <v>150</v>
      </c>
      <c r="D64" s="210" t="s">
        <v>3</v>
      </c>
    </row>
    <row r="65" spans="1:4" ht="15.75" thickBot="1" x14ac:dyDescent="0.3">
      <c r="A65" s="208">
        <v>63</v>
      </c>
      <c r="B65" s="217" t="s">
        <v>128</v>
      </c>
      <c r="C65" s="209" t="s">
        <v>63</v>
      </c>
      <c r="D65" s="210" t="s">
        <v>3</v>
      </c>
    </row>
    <row r="66" spans="1:4" ht="23.25" thickBot="1" x14ac:dyDescent="0.3">
      <c r="A66" s="208">
        <v>64</v>
      </c>
      <c r="B66" s="217" t="s">
        <v>129</v>
      </c>
      <c r="C66" s="209" t="s">
        <v>64</v>
      </c>
      <c r="D66" s="210" t="s">
        <v>3</v>
      </c>
    </row>
    <row r="67" spans="1:4" ht="15.75" thickBot="1" x14ac:dyDescent="0.3">
      <c r="A67" s="208">
        <v>65</v>
      </c>
      <c r="B67" s="217" t="s">
        <v>130</v>
      </c>
      <c r="C67" s="209">
        <v>154</v>
      </c>
      <c r="D67" s="210" t="s">
        <v>3</v>
      </c>
    </row>
    <row r="68" spans="1:4" ht="15.75" thickBot="1" x14ac:dyDescent="0.3">
      <c r="A68" s="208">
        <v>66</v>
      </c>
      <c r="B68" s="217" t="s">
        <v>131</v>
      </c>
      <c r="C68" s="209">
        <v>160</v>
      </c>
      <c r="D68" s="210" t="s">
        <v>3</v>
      </c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TOTALES</vt:lpstr>
      <vt:lpstr>Plan 2016</vt:lpstr>
      <vt:lpstr>Nombres PEI</vt:lpstr>
      <vt:lpstr>'Plan 2016'!Área_de_impresión</vt:lpstr>
      <vt:lpstr>'Plan 2016'!Títulos_a_imprimir</vt:lpstr>
      <vt:lpstr>TOTALES!Títulos_a_imprimir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norato</dc:creator>
  <cp:lastModifiedBy>Nancy Paola Morales Castellanos</cp:lastModifiedBy>
  <cp:lastPrinted>2016-07-05T19:37:57Z</cp:lastPrinted>
  <dcterms:created xsi:type="dcterms:W3CDTF">2010-05-02T19:22:12Z</dcterms:created>
  <dcterms:modified xsi:type="dcterms:W3CDTF">2016-07-18T21:28:34Z</dcterms:modified>
</cp:coreProperties>
</file>