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yujueta\Documents\GESTION OCI\PIL_PLAN DE INFORME DE LEY\PIL 2018\PIL 36_2_1 CUATRIMESTRE 2018\"/>
    </mc:Choice>
  </mc:AlternateContent>
  <bookViews>
    <workbookView xWindow="0" yWindow="0" windowWidth="24000" windowHeight="9735" tabRatio="691" firstSheet="1" activeTab="1"/>
  </bookViews>
  <sheets>
    <sheet name="V antigua" sheetId="9" state="hidden" r:id="rId1"/>
    <sheet name="1° cuatrimestre 2018" sheetId="20" r:id="rId2"/>
    <sheet name="SUIT" sheetId="22" r:id="rId3"/>
    <sheet name="seguimiento a riesgos" sheetId="21" r:id="rId4"/>
    <sheet name="Hoja2" sheetId="17" state="hidden" r:id="rId5"/>
  </sheets>
  <externalReferences>
    <externalReference r:id="rId6"/>
  </externalReferences>
  <definedNames>
    <definedName name="_xlnm._FilterDatabase" localSheetId="1" hidden="1">'1° cuatrimestre 2018'!$B$12:$K$39</definedName>
    <definedName name="_xlnm._FilterDatabase" localSheetId="3" hidden="1">'seguimiento a riesgos'!$A$3:$J$3</definedName>
    <definedName name="_xlnm._FilterDatabase" localSheetId="0" hidden="1">'V antigua'!$B$11:$W$33</definedName>
    <definedName name="A" localSheetId="1">#REF!</definedName>
    <definedName name="A">#REF!</definedName>
    <definedName name="_xlnm.Print_Area" localSheetId="1">'1° cuatrimestre 2018'!$A$1:$K$45</definedName>
    <definedName name="_xlnm.Print_Area" localSheetId="0">'V antigua'!$A$1:$W$36</definedName>
    <definedName name="B" localSheetId="1">#REF!</definedName>
    <definedName name="B">#REF!</definedName>
    <definedName name="CE" localSheetId="1">#REF!</definedName>
    <definedName name="CE">#REF!</definedName>
    <definedName name="EXISTENCONTROLES" localSheetId="1">#REF!</definedName>
    <definedName name="EXISTENCONTROLES">#REF!</definedName>
    <definedName name="IMPACTO" localSheetId="1">#REF!</definedName>
    <definedName name="IMPACTO">#REF!</definedName>
    <definedName name="inherente">[1]LISTA!$B$1:$B$4</definedName>
    <definedName name="OP" localSheetId="1">#REF!</definedName>
    <definedName name="OP">#REF!</definedName>
    <definedName name="OPCIONESDEMANEJO" localSheetId="1">#REF!</definedName>
    <definedName name="OPCIONESDEMANEJO">#REF!</definedName>
    <definedName name="PROBABILIDAD" localSheetId="1">#REF!</definedName>
    <definedName name="PROBABILIDAD">#REF!</definedName>
    <definedName name="procesos">[1]LISTA!$A$1:$A$10</definedName>
    <definedName name="TIPODERIESGO" localSheetId="1">#REF!</definedName>
    <definedName name="TIPODERIESGO">#REF!</definedName>
    <definedName name="_xlnm.Print_Titles" localSheetId="1">'1° cuatrimestre 2018'!$1:$12</definedName>
    <definedName name="_xlnm.Print_Titles" localSheetId="3">'seguimiento a riesgos'!$1:$3</definedName>
    <definedName name="_xlnm.Print_Titles" localSheetId="0">'V antigua'!$1:$11</definedName>
  </definedNames>
  <calcPr calcId="152511"/>
</workbook>
</file>

<file path=xl/calcChain.xml><?xml version="1.0" encoding="utf-8"?>
<calcChain xmlns="http://schemas.openxmlformats.org/spreadsheetml/2006/main">
  <c r="H41" i="20" l="1"/>
  <c r="H33" i="20" l="1"/>
  <c r="H31" i="20"/>
  <c r="H30" i="20"/>
  <c r="H28" i="20"/>
  <c r="H25" i="20"/>
  <c r="H23" i="20"/>
  <c r="H21" i="20" l="1"/>
  <c r="AA30" i="9"/>
</calcChain>
</file>

<file path=xl/comments1.xml><?xml version="1.0" encoding="utf-8"?>
<comments xmlns="http://schemas.openxmlformats.org/spreadsheetml/2006/main">
  <authors>
    <author>Hector</author>
  </authors>
  <commentList>
    <comment ref="I11" authorId="0" shapeId="0">
      <text>
        <r>
          <rPr>
            <b/>
            <sz val="9"/>
            <color indexed="81"/>
            <rFont val="Tahoma"/>
            <family val="2"/>
          </rPr>
          <t>Indicar el % de avance de la actividad propuesta</t>
        </r>
      </text>
    </comment>
    <comment ref="J11" authorId="0" shapeId="0">
      <text>
        <r>
          <rPr>
            <b/>
            <sz val="12"/>
            <color indexed="81"/>
            <rFont val="Tahoma"/>
            <family val="2"/>
          </rPr>
          <t>Indicar el estado de avance:
Proceso o ejecución.
No realizado
Cancelado
Terminado</t>
        </r>
      </text>
    </comment>
    <comment ref="K11" authorId="0" shapeId="0">
      <text>
        <r>
          <rPr>
            <b/>
            <sz val="9"/>
            <color indexed="81"/>
            <rFont val="Tahoma"/>
            <family val="2"/>
          </rPr>
          <t>Indicar las actividades realizadas durante el  periodo evaluado.</t>
        </r>
      </text>
    </comment>
    <comment ref="L11" authorId="0" shapeId="0">
      <text>
        <r>
          <rPr>
            <b/>
            <sz val="9"/>
            <color indexed="81"/>
            <rFont val="Tahoma"/>
            <family val="2"/>
          </rPr>
          <t>Indicar las evidencias de las actividades realizadas (actas, correos, No. De radicados)</t>
        </r>
      </text>
    </comment>
    <comment ref="N11" authorId="0" shapeId="0">
      <text>
        <r>
          <rPr>
            <b/>
            <sz val="9"/>
            <color indexed="81"/>
            <rFont val="Tahoma"/>
            <family val="2"/>
          </rPr>
          <t>Indicar el % de avance de la actividad propuesta</t>
        </r>
      </text>
    </comment>
    <comment ref="O11" authorId="0" shapeId="0">
      <text>
        <r>
          <rPr>
            <b/>
            <sz val="9"/>
            <color indexed="81"/>
            <rFont val="Tahoma"/>
            <family val="2"/>
          </rPr>
          <t>Indicar el estado de avance:
Proceso
No realizado
Cancelado
Terminado</t>
        </r>
      </text>
    </comment>
    <comment ref="P11" authorId="0" shapeId="0">
      <text>
        <r>
          <rPr>
            <b/>
            <sz val="9"/>
            <color indexed="81"/>
            <rFont val="Tahoma"/>
            <family val="2"/>
          </rPr>
          <t>Indicar las actividades realizadas durante el  periodo evaluado.</t>
        </r>
      </text>
    </comment>
    <comment ref="Q11" authorId="0" shapeId="0">
      <text>
        <r>
          <rPr>
            <b/>
            <sz val="9"/>
            <color indexed="81"/>
            <rFont val="Tahoma"/>
            <family val="2"/>
          </rPr>
          <t>Indicar las evidencias de las actividades realizadas (actas, correos, No. De radicados)</t>
        </r>
      </text>
    </comment>
    <comment ref="S11" authorId="0" shapeId="0">
      <text>
        <r>
          <rPr>
            <b/>
            <sz val="9"/>
            <color indexed="81"/>
            <rFont val="Tahoma"/>
            <family val="2"/>
          </rPr>
          <t>Indicar el % de avance de la actividad propuesta</t>
        </r>
      </text>
    </comment>
    <comment ref="T11" authorId="0" shapeId="0">
      <text>
        <r>
          <rPr>
            <b/>
            <sz val="9"/>
            <color indexed="81"/>
            <rFont val="Tahoma"/>
            <family val="2"/>
          </rPr>
          <t>Indicar el estado de avance:
Proceso
No realizado
Cancelado
Terminado</t>
        </r>
      </text>
    </comment>
    <comment ref="U11" authorId="0" shapeId="0">
      <text>
        <r>
          <rPr>
            <b/>
            <sz val="9"/>
            <color indexed="81"/>
            <rFont val="Tahoma"/>
            <family val="2"/>
          </rPr>
          <t>Indicar las actividades realizadas durante el  periodo evaluado.</t>
        </r>
      </text>
    </comment>
    <comment ref="V11" authorId="0" shapeId="0">
      <text>
        <r>
          <rPr>
            <b/>
            <sz val="9"/>
            <color indexed="81"/>
            <rFont val="Tahoma"/>
            <family val="2"/>
          </rPr>
          <t>Indicar las evidencias de las actividades realizadas (actas, correos, No. De radicados)</t>
        </r>
      </text>
    </comment>
  </commentList>
</comments>
</file>

<file path=xl/comments2.xml><?xml version="1.0" encoding="utf-8"?>
<comments xmlns="http://schemas.openxmlformats.org/spreadsheetml/2006/main">
  <authors>
    <author>Gloria Margoth Cabrera Rubio</author>
  </authors>
  <commentList>
    <comment ref="K21" authorId="0" shapeId="0">
      <text>
        <r>
          <rPr>
            <b/>
            <sz val="24"/>
            <color indexed="81"/>
            <rFont val="Tahoma"/>
            <family val="2"/>
          </rPr>
          <t>Gloria Margoth Cabrera Rubio:</t>
        </r>
        <r>
          <rPr>
            <sz val="24"/>
            <color indexed="81"/>
            <rFont val="Tahoma"/>
            <family val="2"/>
          </rPr>
          <t xml:space="preserve">
Citar las evidencias de las 5 visitas reportadas</t>
        </r>
      </text>
    </comment>
  </commentList>
</comments>
</file>

<file path=xl/comments3.xml><?xml version="1.0" encoding="utf-8"?>
<comments xmlns="http://schemas.openxmlformats.org/spreadsheetml/2006/main">
  <authors>
    <author>Yuly Andrea Ujueta Castillo</author>
  </authors>
  <commentList>
    <comment ref="F2" authorId="0" shapeId="0">
      <text>
        <r>
          <rPr>
            <sz val="11"/>
            <color indexed="81"/>
            <rFont val="Tahoma"/>
            <family val="2"/>
          </rPr>
          <t xml:space="preserve">MRC: Matriz de Riesgos de Corrupción.
</t>
        </r>
      </text>
    </comment>
  </commentList>
</comments>
</file>

<file path=xl/sharedStrings.xml><?xml version="1.0" encoding="utf-8"?>
<sst xmlns="http://schemas.openxmlformats.org/spreadsheetml/2006/main" count="805" uniqueCount="541">
  <si>
    <t>SISTEMA INTEGRADO DE GESTIÓN</t>
  </si>
  <si>
    <t>Elaborado por:</t>
  </si>
  <si>
    <t>Revisado por:</t>
  </si>
  <si>
    <t>Aprobado por:</t>
  </si>
  <si>
    <t>Nombre y Firma
Héctor Eduardo  Vanegas Gámez</t>
  </si>
  <si>
    <t>Nombre y Firma
Diego Orlando Bustos Forero</t>
  </si>
  <si>
    <t>Publicación</t>
  </si>
  <si>
    <t>Actividades Realizadas</t>
  </si>
  <si>
    <t>ACTIVIDADES</t>
  </si>
  <si>
    <t>Consolidación del documento.</t>
  </si>
  <si>
    <t>Seguimiento de la estrategia.</t>
  </si>
  <si>
    <t>NOMBRE RESPONSABLE.</t>
  </si>
  <si>
    <t>Enero 31</t>
  </si>
  <si>
    <t>Abril 30</t>
  </si>
  <si>
    <t xml:space="preserve">% de avance </t>
  </si>
  <si>
    <t>Evidencia</t>
  </si>
  <si>
    <t>Actividad realizada</t>
  </si>
  <si>
    <t>Estado</t>
  </si>
  <si>
    <t>MES DE CUMPLIMIENTO DE LA ACTIVIDAD PROGRAMADA</t>
  </si>
  <si>
    <t>Agosto 31</t>
  </si>
  <si>
    <t>Diciembre 31</t>
  </si>
  <si>
    <t xml:space="preserve">Fecha: </t>
  </si>
  <si>
    <t xml:space="preserve">Versión: </t>
  </si>
  <si>
    <t xml:space="preserve">Código: </t>
  </si>
  <si>
    <t xml:space="preserve">PROCESO :  </t>
  </si>
  <si>
    <t>EVALUACIÓN Y CONTROL INSTITUCIONAL</t>
  </si>
  <si>
    <t xml:space="preserve">FORMATO : </t>
  </si>
  <si>
    <t>SEGUIMIENTO  A LAS ESTRATEGIAS PARA LA CONSTRUCCIÓN DEL PLAN ANTICORRUPCIÓN Y DE ATENCIÓN AL CIUDADANO.</t>
  </si>
  <si>
    <t>EVCI-F-017</t>
  </si>
  <si>
    <t xml:space="preserve">Gerencia de Riesgos </t>
  </si>
  <si>
    <t xml:space="preserve">Enero 
</t>
  </si>
  <si>
    <t xml:space="preserve">Diciembre 
</t>
  </si>
  <si>
    <t>Oficina de 
Comunicaciones</t>
  </si>
  <si>
    <t>Noviembre</t>
  </si>
  <si>
    <t>Permanente</t>
  </si>
  <si>
    <t>Mayo</t>
  </si>
  <si>
    <t>Por definir</t>
  </si>
  <si>
    <t xml:space="preserve">Permanente 
</t>
  </si>
  <si>
    <t xml:space="preserve">Oficina de  Comunicaciones </t>
  </si>
  <si>
    <t>Oficina de  Comunicaciones 
Grupo de  Sistemas y 
Tecnología</t>
  </si>
  <si>
    <t>Oficina de  Comunicaciones 
Grupo de  Puertos</t>
  </si>
  <si>
    <t>Oficina de  Comunicaciones 
Vicepresidencia  de 
Estructuración</t>
  </si>
  <si>
    <t>3. Estrategia de rendición de cuentas.</t>
  </si>
  <si>
    <t xml:space="preserve">3.1. Eventos de rendición  de cuentas de la  Agencia 
</t>
  </si>
  <si>
    <t>Javier Mozzo</t>
  </si>
  <si>
    <t>Javier Mozzo
Alejandro Forero</t>
  </si>
  <si>
    <t>Javier Mozzo
Dina Sierra</t>
  </si>
  <si>
    <t xml:space="preserve">Mónica Parra
</t>
  </si>
  <si>
    <t>Octubre</t>
  </si>
  <si>
    <t xml:space="preserve">Oficina de  Comunicaciones 
</t>
  </si>
  <si>
    <r>
      <t xml:space="preserve">AÑO </t>
    </r>
    <r>
      <rPr>
        <b/>
        <sz val="20"/>
        <rFont val="Calibri"/>
        <family val="2"/>
      </rPr>
      <t>2015</t>
    </r>
  </si>
  <si>
    <t>Gerencia de Riesgos</t>
  </si>
  <si>
    <t xml:space="preserve">Febrero-Marzo
</t>
  </si>
  <si>
    <t xml:space="preserve">Mayo-Junio
</t>
  </si>
  <si>
    <t xml:space="preserve">Marzo-abril
</t>
  </si>
  <si>
    <t xml:space="preserve">Julio-agosto
</t>
  </si>
  <si>
    <t>El Plan Anticorrupción y de Atención al Ciudadano 2015  esta publicado en la pagina Web de la ANI (http://www.ani.gov.co/politicas-y-programas/planes)</t>
  </si>
  <si>
    <t>Mónica Parra</t>
  </si>
  <si>
    <t>1.3. Realizar el análisis de la conveniencia de retomar el trabajo del mapa de riesgos anticorrupción y sus acciones de mitigación orientados hacia focos anticorrupción.</t>
  </si>
  <si>
    <t>1.5. Realizar acompañamiento en la inclusión de la información de los mapas de riesgos por proceso para el 2015.</t>
  </si>
  <si>
    <t>Vicepresidencia Administrativa y Financiera.</t>
  </si>
  <si>
    <t>Nazly Delgado</t>
  </si>
  <si>
    <t>1.9 Presentar el Reporte Unificado de Contratación</t>
  </si>
  <si>
    <t>Gerencia de Contratación</t>
  </si>
  <si>
    <t>Jefe de Control Interno
Diego Orlando Bustos Forero.
Firma: Original Firmado</t>
  </si>
  <si>
    <t>Evaluación de Control Interno</t>
  </si>
  <si>
    <t>1. Mapa de riesgos de corrupción y las medidas para controlarlos y evitarlos.</t>
  </si>
  <si>
    <t xml:space="preserve">3.2. Participación Congreso CCI </t>
  </si>
  <si>
    <t>3.3. Actualización  permanente de la  Página WEB</t>
  </si>
  <si>
    <t>3.4. Participación Feria de  Puertos</t>
  </si>
  <si>
    <t>3.5. Eventos de  socialización   proyectos 4G</t>
  </si>
  <si>
    <t>1.1. Construir el Mapa de riesgos de corrupción y las medidas para controlarlos y evitarlos de la Entidad.</t>
  </si>
  <si>
    <t>1.6. Realizar seguimiento a los planes propuestos en el mapa de riesgos de corrupción y las medidas para controlarlos y evitarlos 2015.</t>
  </si>
  <si>
    <t>1.7. Realizar monitoreo al mapa de riesgos de corrupción y las medidas para controlarlos y evitarlos 2015.</t>
  </si>
  <si>
    <t>1.8. Construir el  Mapa de riesgos de corrupción y las medidas para controlarlos y evitarlos de la Entidad 2016.</t>
  </si>
  <si>
    <t>Se adelantaron gestiones para concertar grupos, fechas, hora y lugar para adelantar charlas de atención al ciudadano que comportan temas de petición protocolos y Orfeo.// La que estaba programada para abril fue cancelada directamente por el grupo.</t>
  </si>
  <si>
    <t>Correos electrónicos</t>
  </si>
  <si>
    <t>TERMINADO</t>
  </si>
  <si>
    <t>http://www.ani.gov.co/sites/default/files/mapa_de_riesgos_de_corrupcion_2015.pdf</t>
  </si>
  <si>
    <t>EN PROCESO</t>
  </si>
  <si>
    <t>De acuerdo con lo solicitado por el GIT de Riesgos, la empresa ITS proveedora del Software del SGC realizó el cargue de la información correspondiente al Mapa de Riesgos de Corrupción 2014. Posteriormente se realizaron reuniones en las cuales se identificaron las modificaciones y nuevos desarrollos requeridos para el módulo las cuales se vienen desarrollando e implementando.</t>
  </si>
  <si>
    <t>Las listas de asistencia y evidencias de los correos con solicitud de ajustes las tiene el Grupo de Calidad como administrador del Contrato de ITS
http://190.146.131.134:8118/ani/index.php?op=7&amp;sop=7.2.14&amp;lateral=yes&amp;idLrlBtn=6&amp;index=3</t>
  </si>
  <si>
    <t>En reunión de coordinación del GIT de Riesgos se tomó la decisión de revisar la nueva formulación del Plan Estratégico de la Agencia y en los casos requeridos ajustar el mapa vigente para posteriormente revisar la pertinencia de ajustar el mapa a los focos anticorrupción</t>
  </si>
  <si>
    <t>Listas de asistencia y realización de capacitaciones  reposan en el archivo del Grupo de Calidad en su papel de administrador del Contrato de ITS)</t>
  </si>
  <si>
    <t>En el mes de marzo se realizó la primera audiencia pública virtual de rendición de cuentas 2015, para tal fin se desarrollaron todas las actividades establecidas en la cartilla de rendición de cuentas de la CGR y del programa URNA DE CRISTAL.</t>
  </si>
  <si>
    <t>http://www.ani.gov.co/basic-page/audiencia-publica-virtual-16498</t>
  </si>
  <si>
    <t>El equipo de trabajo de la Oficina de Comunicaciones permanentemente realiza la actualización de la información de la Agencia en las Redes Sociales.</t>
  </si>
  <si>
    <t>https://twitter.com/ANI_Colombia
https://www.facebook.com/pages/Agencia-Nacional-de-Infraestructura-ANI/153642678122164
https://www.youtube.com/user/ANIColombia1</t>
  </si>
  <si>
    <t>Acta de reunión equipo de trabajo y documento de recomendaciones
Documento de requerimientos para nueva página WEB</t>
  </si>
  <si>
    <t>Carpeta ubicada en la Vicepresidencia de Estructuración</t>
  </si>
  <si>
    <t>Se verificó que se realizara la publicación del Mapa de Riesgos de Corrupción y las Medidas para Controlarlos y Evitarlos, en la fecha establecida.</t>
  </si>
  <si>
    <t xml:space="preserve">3.6. Actualización Redes  Sociales (Facebook,  Twitter, YouTube) 
</t>
  </si>
  <si>
    <t>Se midió percepción en página web por seguimiento a radicados// se recibió comentarios de percepción por canal institucional contáctenos</t>
  </si>
  <si>
    <t>Insumo facilitado por la persona responsable del aplicativo ORFEO /// En carpeta de peticiones de contáctenos.</t>
  </si>
  <si>
    <t>Gerente de Planeación
Poldy Paola Osorio Álvarez
Firma: Original Firmado
Firma:</t>
  </si>
  <si>
    <t>En enero de 2015 se consolidó el  Mapa de Riesgos de Corrupción y las Medidas para Controlarlos y Evitarlos con lo enviado por las áreas y se publicó en la página WEB antes del 31 de enero 2015</t>
  </si>
  <si>
    <t xml:space="preserve">Durante el periodo Enero-Abril se realizaron las siguientes socializaciones:
 - IP Transversal del Carare 23 de enero 2015
 - IP Antioquia - Bolívar 8 y 9 de febrero 2015
 - IP Tercer Carril Bogotá - Girardot 13 de febrero 2015
 - IP Neiva - Girardot 28 de Febrero 2015
 - IP Cambao - Manizales 3, 4 y 5 de Marzo 2015 -
-  IP Malla Vial del Meta 18 de Marzo 2015
 - IP Cesar Guajira 30 y 31 de Marzo 2015
- IP Chirajara - Villavicencio 7 de Abril 2015
 - Buga - Buenaventura 10 de abril 2015
</t>
  </si>
  <si>
    <t>La actualización de las redes sociales es una actividad que se realiza permanentemente.</t>
  </si>
  <si>
    <t>Para la actividad 4.3.Afianzar la cultura del servicio al ciudadano al interior de la entidad, se verificó el correo de reprogramación de capacitación, se recomienda  contar con un programa de capacitación para asegurar el cubrimiento de todas las áreas.</t>
  </si>
  <si>
    <t xml:space="preserve">Se verificó en la herramienta  ITS el módulo de riesgos, si bien  se encuentra cargada  la información de los diez mapas de riesgos por proceso  del 2014 y  el mapa de riesgos institucional  vigencia 2014. Se encuentra en desarrollo  los ajustes  solicitados por el  GIT riesgos. </t>
  </si>
  <si>
    <t>Para  la actividad 1.3  Realizar el análisis de la conveniencia de retomar el trabajo del mapa de riesgos anticorrupción y sus acciones de mitigación orientados hacia focos anticorrupción. La OCI nuevamente  insiste en que la propuesta  presentada  por nosotros es un instrumento de asesoría, valioso para la administración del riesgo.</t>
  </si>
  <si>
    <t>https://www.contratos.gov.co/consultas/detalleProceso.do?numConstancia=15-11-3973551</t>
  </si>
  <si>
    <t xml:space="preserve">Para la actividad 1.4.  Realizar capacitaciones y acompañamientos a las áreas y procesos de la ANI para el  manejo de software (Módulo de Riesgos), se verificó la totalidad de los listados de asistencia y se observó que se cuenta con el  66 %  de las dependencias es decir 6 de las 9 dependencias  fueron capacitados, se recomienda garantizar la capacitación a todas las dependencias de  la Agencia.  </t>
  </si>
  <si>
    <t xml:space="preserve">Para la actividad 3.1.  Eventos de rendición de cuentas, se verificó que se realizaran las actividades con los lineamientos de política existente,   como son : difundir información  de interés  público, espacio para dialogo con los ciudadanos, evaluación y análisis de la audiencia  </t>
  </si>
  <si>
    <t>Esta actividad se realizará entre los meses de Mayo y Junio</t>
  </si>
  <si>
    <t>Esta actividad se realizará entre los meses de Julio y Agosto</t>
  </si>
  <si>
    <t>Esta actividad se realizará en el mes de Diciembre</t>
  </si>
  <si>
    <t>Esta actividad se realizará en el mes de Octubre</t>
  </si>
  <si>
    <t>Esta actividad se realizará en el mes de Noviembre</t>
  </si>
  <si>
    <t>Esta actividad se realizará en el mes de Mayo</t>
  </si>
  <si>
    <t>INICIATIVAS PRIVADAS</t>
  </si>
  <si>
    <t>FECHA DE SOCIALIZACIÓN</t>
  </si>
  <si>
    <t>IP Transversal del Carare</t>
  </si>
  <si>
    <t>23 de enero 2015</t>
  </si>
  <si>
    <t>IP Antioquia - Bolivar</t>
  </si>
  <si>
    <t>8 y 9 de febrero 2015</t>
  </si>
  <si>
    <t>IP Tercel Carril Bogotá - Girardot</t>
  </si>
  <si>
    <t>13 de febrero 2015</t>
  </si>
  <si>
    <t>IP Neiva - Girardot</t>
  </si>
  <si>
    <t>28 de Febrero 2015</t>
  </si>
  <si>
    <t>IP Cambao - Manizales</t>
  </si>
  <si>
    <t>3, 4 y 5 de Marzo 2015</t>
  </si>
  <si>
    <t>IP Malla Vial del Meta</t>
  </si>
  <si>
    <t>18 de Marzo 2015</t>
  </si>
  <si>
    <t>IP Cesar Guajira</t>
  </si>
  <si>
    <t>30 y 31 de Marzo 2015</t>
  </si>
  <si>
    <t>IP Chirajara - Villavicencio</t>
  </si>
  <si>
    <t>7 de Abril 2015</t>
  </si>
  <si>
    <t>Buga - Buenaventura</t>
  </si>
  <si>
    <t>10 de abril 2015</t>
  </si>
  <si>
    <t xml:space="preserve">ACTA DE REUNIÓN </t>
  </si>
  <si>
    <t xml:space="preserve">LISTADO DE ASISTENCIA </t>
  </si>
  <si>
    <t>CARTAS</t>
  </si>
  <si>
    <t xml:space="preserve">PRESENTACIÓN </t>
  </si>
  <si>
    <t xml:space="preserve">REGISTRO DE PREGUNTAS </t>
  </si>
  <si>
    <t xml:space="preserve">PENDIENTE DE EJECUCIÓN </t>
  </si>
  <si>
    <t xml:space="preserve">No Aplica </t>
  </si>
  <si>
    <t>Para la actividad 3.5.Eventos de socialización, se revisó el 67% de  las  carpetas  de los proyectos es decir 6 carpetas y solo en dos  proyectos  Chirajara - Villavicencio y Antioquia- Bolivar cuenta con los soportes  completos de la socialización como son: cartas de invitación para la socialización, acta de reunión, presentación ,  listados de asistencia, registro de preguntas. Se recomienda estandarizar  la información de la socialización para archivar  y garantizar que este completa.</t>
  </si>
  <si>
    <t>La actividad  1.5. Realizar acompañamiento en la inclusión de la información de los mapas de riesgos por proceso para el 2015. Está programada para mediados del año en curso</t>
  </si>
  <si>
    <t>La actividad  1.6.Realizar seguimiento a los planes propuestos en el mapa de riesgos de corrupción y las medidas para controlarlos y evitarlos 2015. Está programada para los meses julio -agosto de presente año.</t>
  </si>
  <si>
    <t>La actividad  1.7. Realizar monitoreo al mapa de riesgos de corrupción y las medidas para controlarlos y evitarlos 2015. Está programada para octubre del año en curso.</t>
  </si>
  <si>
    <t>La actividad  1.8. Construir el  Mapa de riesgos de corrupción y las medidas para controlarlos y evitarlos de la Entidad 2016. Está programada para diciembre.</t>
  </si>
  <si>
    <t xml:space="preserve">La actividad  1.9. Presentar el Reporte Unificado de Contratación. Está programada para diciembre. </t>
  </si>
  <si>
    <t>La actividad 2.1. Identificar cadenas de trámites donde participe la Agencia. Está programada para octubre.</t>
  </si>
  <si>
    <t xml:space="preserve">La actividad 2.3. Ajustar los tramites   que tenemos registrados en el SUIT, si fuese necesario. Está programada para noviembre </t>
  </si>
  <si>
    <t xml:space="preserve">La actividad 3.2. Participación Congreso CCI.  Está programada para noviembre. </t>
  </si>
  <si>
    <t xml:space="preserve">La actividad 3.4. Participación Feria de  Puertos.  Está programada para mayo </t>
  </si>
  <si>
    <t>Para la actividad 4.2. Medir la percepción del ciudadano, se verificó que se realizaron encuestas  a través de la página web y se les realizó seguimiento, el cual se registra en el informe de atención al ciudadano,  se recomienda promover las encuestas de la atención directa al público, ya que en el periodo comprendido de enero a abril  no se cuenta con encuestas por este canal.</t>
  </si>
  <si>
    <t>El Grupo de Calidad en compañía de la firma ITS proveedora del software del SGC realizaron la primera capacitación de todos los módulos del sistema. Para el módulo de Riesgos esta Gerencia realizó el debido acompañamiento.</t>
  </si>
  <si>
    <t>En un proceso coordinado el Grupo de Tecnologías de la Información y los responsables de la actualización de la página han actualizado permanentemente los contenidos de la misma.
Por otra parte, y a solicitud del Comité del MIPG se conformó un equipo de trabajo, el cual es el encargado de identificar las posibles mejoras en la presentación y la funcionalidad de la página; con base en la sugerencias realizadas el área de tecnologías de la Información presentó a los interesados en realizar el desarrollo de la nueva página de la Agencia un documento de requerimientos, el cual servirá de base para la contratación de la implementación de la página.</t>
  </si>
  <si>
    <t>La actividad 2.2. Revisar los trámites que tenemos registrados en el SUIT. Está programada para octubre.</t>
  </si>
  <si>
    <t>Melissa Chegwin Altamar</t>
  </si>
  <si>
    <t>1. Correos electrónicos.
2.Listado de asistencia por cada una de las  capacitaciones realizadas.</t>
  </si>
  <si>
    <t>Se continuó la difusión permanente a través de las redes sociales de la información de las gestión de la entidad</t>
  </si>
  <si>
    <t>https://www.youtube.com/user/ANIColombia1/videos?shelf_id=1&amp;view=0&amp;sort=dd</t>
  </si>
  <si>
    <t>Se llevaron a cabo veinticuatro (24)  charlas entre mayo y agosto de 2015, sobre derecho de petición, servicio al ciudadano, transparencia.</t>
  </si>
  <si>
    <t>No presentó informe de avance</t>
  </si>
  <si>
    <t>4.1. Medir la percepción  del ciudadano en  relación con los trámites y servicios que  presta la Entidad.</t>
  </si>
  <si>
    <t xml:space="preserve">4.2. Afianzar la cultura del servicio al  ciudadano al interior de la entidad / Dar  continuidad al ejercicio de Difusión y  Socialización. 
</t>
  </si>
  <si>
    <t xml:space="preserve">1. Correos electrónicos.
2.Memorandos.
3. Presentación </t>
  </si>
  <si>
    <t>La actualización de las redes sociales es una actividad que se realiza permanentemente donde se publica la gestión de la entidad.</t>
  </si>
  <si>
    <t>4. Estrategia Atención al Ciudadano</t>
  </si>
  <si>
    <t>Listas de asistencia</t>
  </si>
  <si>
    <t>ESTRATEGIA, MECANISMO, MEDIDA, ETC.</t>
  </si>
  <si>
    <t xml:space="preserve">1. Se emitió desde la Gerencia de Riesgos la solicitud, mediante Memorando a cada uno de los Líderes de los Procesos  y las áreas vulnerables de la Entidad, se solicita realizar el seguimiento correspondiente al primer semestre del año en curso a los Mapas de Riesgos según corresponda 2015.
2. Cada proceso y cada área realizó el seguimiento respectivo, con el apoyo de riesgos. 
3. Desde la Gerencia de Riesgos se realizó la revisión y consolidación de los seguimientos de los Mapas de Riesgos por Proceso y los Mapas de Riesgos Anticorrupción, emitiendo algunas sugerencias a cada uno de los responsables con el fin de tener un mejoramiento en los Mapas de Riesgos 2015. </t>
  </si>
  <si>
    <t>Nombre y Firma
Maria Natalia Norato Mora</t>
  </si>
  <si>
    <t>1. En cada uno de los procesos y las  áreas  se está realizando acompañamiento desde la Gerencia de Riesgos en el momento de la inclusión del Mapa de Riesgos 2015.</t>
  </si>
  <si>
    <t>Se midió la percepción en página web por seguimiento a radicados y se recibió comentarios de percepción por canal institucional contáctenos.</t>
  </si>
  <si>
    <t>ÁREA O DEPENDENCIA RESPONSABLE.</t>
  </si>
  <si>
    <t>1.2. Realizar pruebas y verificación de la información de los mapas de riesgos de corrupción del 2014, así como los posibles ajustes al aplicativo en el módulo de riesgos.</t>
  </si>
  <si>
    <t xml:space="preserve">1 Se realizaron varias revisiones al cargue de los mapas de riesgos institucionales por proceso y anticorrupción del año 2014.  
2. Se encontró que  la opción desde el sistema para cargar "Otros Riesgos" no fue incorporado al mapa ni a la matriz de riesgo Institucional 2014, por lo que  se solicitó ajuste al aplicativo. (horas de desarrollo no aprobadas)
</t>
  </si>
  <si>
    <t>De acuerdo con la información solicitada al área de calidad sobre los focos estratégicos, la Gerencia de Riesgos se encuentra realizando un análisis de dichos focos respecto a las actividades de anticorrupción.</t>
  </si>
  <si>
    <t>Presentación Plan Estratégico 2015. El cual se encuentra en el siguiente link: http://intranet.ani.gov.co/sites/default/files/sig//plan_estrategico_2015.pdf</t>
  </si>
  <si>
    <t>1.4. Realizar capacitaciones y acompañamientos a las áreas y procesos de la ANI para el  manejo de software (Módulo de Riesgos)</t>
  </si>
  <si>
    <t>1. Se solicitó a los responsables de los 10 procesos y  las 9 áreas vulnerables de la Agencia, escoger dos funcionarios los cuales tendrían dentro del software del Sistema Integrado de Gestión los perfiles  responsables de realizar inclusión, edición, ajustes y envío de aprobación a los Mapas de Riesgos.
2. Se parametrizaron dichos perfiles de inclusión, edición, ajustes y envío de aprobación a los Mapas de Riesgos, dentro del Módulo de Riesgos para lograr la correcta ejecución. 
3. Se realizaron reuniones de trabajo con cada uno de los equipos seleccionados por cada proceso y área, en el cual se les capacitó en cómo se deben utilizar las herramientas encontradas en el módulo de Riesgos para la inclusión, edición y ajustes de los Mapas de Riesgos de los cuales son responsables. Así mismo se les indicó la manera de emitir los reportes que requieran, utilizando los filtros que se encuentran en el software de forma rápida y veraz.</t>
  </si>
  <si>
    <t>2.1 Identificar cadenas de trámites donde participe la Agencia.</t>
  </si>
  <si>
    <t>2.2 Revisar los trámites que tenemos registrados en el SUIT.</t>
  </si>
  <si>
    <t>2.3 Ajustar los trámites   que tenemos registrados en el SUIT, si fuese necesario</t>
  </si>
  <si>
    <t>César Garcia</t>
  </si>
  <si>
    <t>Durante el período se realizó el cambio de proveedor (XIMIL) del servicio de internet el cual viene trabajando en la adecuación de la página de la Agencia, se espera que este proceso termine en diciembre de 2015.</t>
  </si>
  <si>
    <t xml:space="preserve">Durante el período Mayo-Agosto se realizaron las siguientes socializaciones:
-  Tren de Carga La Caro - Belencito 28 y 29 de Mayo 2015
- Pamplona - Cúcuta 21 de Mayo 2015  (2 reuniones)                                                                 - Bucaramanga - Pamplona 22 de Mayo                                                                                               -IP Vías del NUS - 2 28 de Mayo 2015                                                                                                        - Duitama - Pamplona 17 de Junio 2015                                                                                                    - Segunda Socialización IP César - Guajira 17 de Junio 2015                                                                                                                                                                                - Barbosa -Bucaramanga 1 de julio 2015                                                                                            - Chinchiná - Mariquita 1 de julio 2015                                                                        </t>
  </si>
  <si>
    <r>
      <t>Febrero</t>
    </r>
    <r>
      <rPr>
        <sz val="16"/>
        <rFont val="Calibri"/>
        <family val="2"/>
      </rPr>
      <t xml:space="preserve">
</t>
    </r>
  </si>
  <si>
    <r>
      <t>Para  la actividad 3.3 Actualización  permanente de la  Página WEB, se verificó el documento elaborado para la actualización de nueva página, "</t>
    </r>
    <r>
      <rPr>
        <i/>
        <sz val="16"/>
        <rFont val="Calibri"/>
        <family val="2"/>
      </rPr>
      <t xml:space="preserve">Especificaciones para la Página WEB de la Agencia Nacional de Infraestructura" </t>
    </r>
    <r>
      <rPr>
        <sz val="16"/>
        <rFont val="Calibri"/>
        <family val="2"/>
      </rPr>
      <t>observando que contempla con las directrices  de Manual de Gobierno en Línea y transparencia y acceso a la información, Si bien se establecieron las especificaciones para  la nueva página web para que sea  atractiva, funcional y de fácil actualización , se debe asegurar que la información  publicada sea actual,  falta actualizar algunos elementos, como es el caso del organigrama de la Agencia  en el cual se registran personas que ya no trabajan en la entidad.</t>
    </r>
  </si>
  <si>
    <t xml:space="preserve">Correos electrónicos.
</t>
  </si>
  <si>
    <t xml:space="preserve">Se verificaron los listados de asistencia de las capacitaciones y se observó que se dio cobertura al 100%;  es decir, a los responsables de las nueve (9) áreas y los  diez (10) procesos; se recomienda mantener un acompañamiento permanente en el manejo del módulo riesgos  para garantizar la efectividad de esta herramienta.  </t>
  </si>
  <si>
    <t>Se verificó el módulo de riesgos  evidenciando que no se encuentra ningún mapa de riesgos por proceso del 2015. Si bien se realizó la capacitación del módulo de riesgos  es necesario realizar el seguimiento para asegurar el entendimiento y que se realicen las etapas de cargue de la información y aprobación, con el fin de  tener la inclusión de los mapas de procesos en el módulo.</t>
  </si>
  <si>
    <t>Está programada para octubre del año en curso.</t>
  </si>
  <si>
    <t>Está programada para diciembre.</t>
  </si>
  <si>
    <t xml:space="preserve">Está programada para diciembre. </t>
  </si>
  <si>
    <t>Está programada para octubre.</t>
  </si>
  <si>
    <t xml:space="preserve">Está programada para noviembre </t>
  </si>
  <si>
    <t>Está programada para noviembre. Se recomienda que en esta actividad se brinde el espacio para dialogo en donde se den a conocer las actividades planeadas contra las ejecutadas, con el fin que esta actividad aporte a la rendición de cuentas.</t>
  </si>
  <si>
    <t>Se verificó la actualización de la página, la cual publica permanentemente la gestión de la entidad.</t>
  </si>
  <si>
    <t xml:space="preserve">Informe I y II trimestre ubicado en página web  </t>
  </si>
  <si>
    <t>Se verificaron los listados de asistencia observando que se dio cubrimiento a las seis  vicepresidencias de la entidad. Quedan faltando las oficinas asesoras de presidencia; se recomienda realizar evaluaciones de los temas presentados en las charlas para medir la efectividad de estas.</t>
  </si>
  <si>
    <t>http://www.ani.gov.co/contenido-destacado/rendicion-de-cuentas-18239
http://www.ani.gov.co/basic-page/audiencia-publica-virtual-16498</t>
  </si>
  <si>
    <t>El 29 de septiembre se realizó la segunda audiencia pública virtual 2015, en ella se incluyeron los aspectos requeridos por el manual único, así, comunicación, participación, dialogo e incentivos, En este evento, se amplió la convocatoria incluyendo las Veedurías, la academia, la Contraloría, la Procuraduría, Presidencia de la República, así mismo, con el fin de incluir a las personas en condición de discapacidad se contrató la traducción simultánea a lenguaje de señas, así mismo, y con el fin de incentivar a los servidores de la Agencia a participar en el proceso de rendición de cuentas se desarrolló un concurso en el cual se debían responder preguntas respecto del material publicado.</t>
  </si>
  <si>
    <t>Se verificaron los correos con los ajustes solicitados por el GIT de riesgos para el módulo,  evidenciando que no cumple con las expectativas; queda faltando la opción de carga nuevos riesgos y  se encuentra en desarrollo  los ajustes  sobre indicadores para el módulo de riesgos.</t>
  </si>
  <si>
    <r>
      <t xml:space="preserve">Se verificó la totalidad de las solicitudes de seguimiento, observando que se le dio cubrimiento a las nueve áreas y diez procesos; no obstante, se evidenció que no se contó con la respuesta de todos los procesos; los faltantes son: Gestión Contractual y Seguimiento de Proyecto de Infraestructura de Transporte y Gestión Jurídica; de igual forma, falta la legalización de la eliminación de riesgos de los procesos: Gestión de la Información y Comunicaciones y Sistema Estratégico de Planeación y Gestión.
Se recomienda revisar y ajustar los indicadores correspondientes a los riesgos, puesto que algunos no se compadecen a la necesidad de  controlar el riesgo descrito. como por ejemplo, se cuenta con el riesgo </t>
    </r>
    <r>
      <rPr>
        <i/>
        <sz val="16"/>
        <rFont val="Calibri"/>
        <family val="2"/>
      </rPr>
      <t xml:space="preserve">"Deficiencias en la definición de las estrategias establecidas en la Planeación Institucional frente a la sectorial." </t>
    </r>
    <r>
      <rPr>
        <sz val="16"/>
        <rFont val="Calibri"/>
        <family val="2"/>
      </rPr>
      <t>y su indicador es ((No. herramienta implementada/ No. Herramientas propuestas)*100)</t>
    </r>
  </si>
  <si>
    <t>Se verificó que se realizaron encuestas de percepción a través de la página web  y por atención directa al público y se les realizó seguimiento, el cual se registra en el segundo informe trimestral de atención al ciudadano 2015; se verificaron los soportes de las encuestas, identificando en varias observaciones hechas por ciudadanos demoras para radicar. Se recomienda generar un plan de acción para mejorar  el tiempo de atención en las ventanillas de radicación.
Es de resaltar que se cuentan con encuestas por atención directa en comparación al cuatrimestre anterior y el desarrollo de un instructivo para la evaluación de la percepción del cliente.</t>
  </si>
  <si>
    <r>
      <t xml:space="preserve">Se verificó que  la segunda audiencia pública virtual 2015, se realizara de acuerdo con los principios y elementos de política existente, como son:  </t>
    </r>
    <r>
      <rPr>
        <b/>
        <sz val="16"/>
        <rFont val="Calibri"/>
        <family val="2"/>
      </rPr>
      <t>información, lenguaje comprensible al ciudadano, diálogo e incentivos</t>
    </r>
    <r>
      <rPr>
        <b/>
        <u/>
        <sz val="16"/>
        <rFont val="Calibri"/>
        <family val="2"/>
      </rPr>
      <t>;</t>
    </r>
    <r>
      <rPr>
        <sz val="16"/>
        <rFont val="Calibri"/>
        <family val="2"/>
      </rPr>
      <t xml:space="preserve"> se evidenció que a través de las redes sociales se realizó promoción de la rendición de cuentas, se invitó a diferentes actores sociales que se identificaron en la caracterización del ciudadano; se abrió el espacio para que el ciudadano informara que temas quería conocer,</t>
    </r>
    <r>
      <rPr>
        <u/>
        <sz val="16"/>
        <rFont val="Calibri"/>
        <family val="2"/>
      </rPr>
      <t xml:space="preserve"> </t>
    </r>
    <r>
      <rPr>
        <sz val="16"/>
        <rFont val="Calibri"/>
        <family val="2"/>
      </rPr>
      <t xml:space="preserve">se verificó que se presentara la información de la gestión de la entidad del primer semestre, en la página web se constató la realización de la segunda audiencia pública virtual  que contó con traducción simultánea para personas en condición de discapacidad auditiva, la audiencia contó con un espacio para el dialogo para resolver inquietudes y preguntas, a través de los canales de redes sociales, correo y chat.
Es de resaltar que se mejoró en la realización de rendición de cuentas, el cumplimiento los ítems evaluados por ITN, se sensibilizó a la ciudadanía para participar en la rendición, se invitó a grupos de interés  representativos a participar, se divulgó la información de la gestión antes del evento, se estableció un logo institucional para la rendición de cuentas, se realizó la inclusión de personas con discapacidad,  se realizó una presentación con el enfoque de derechos humanos, se realizó un concurso al interior de la entidad para incentivar al servidor a conocer los temas de la rendición de cuentas. Sin embargo, se recomienda medir el impacto, evaluar la cobertura regional de la rendición de cuentas y categorizar las preguntas e inquietudes de los ciudadanos para conocer tendencias. </t>
    </r>
  </si>
  <si>
    <t xml:space="preserve">El área responsable no aportó evidencias que den cuenta de su realización; se recomienda que en la participación de la feria de puertos  se brinde el espacio para dialogo en donde se den a conocer las actividades planeadas contra las ejecutadas, con el fin que esta actividad aporte a la rendición de cuentas.
</t>
  </si>
  <si>
    <t>Correo de GIT riesgos  (Informe Final sobre Propuesta al Mapa de Riesgos y Medidas Anticorrupción)</t>
  </si>
  <si>
    <t>Lista de Asistencia</t>
  </si>
  <si>
    <t>http://www.ani.gov.co/servicios-de-informacion-al-ciudadano/tramites</t>
  </si>
  <si>
    <t>https://www.sivirtual.gov.co/memoficha-tramite/-/tramite/T641</t>
  </si>
  <si>
    <t>Se llevaron a cabo seis (6)  charlas entre septiembre y diciembre de 2015, sobre derecho de petición, servicio al ciudadano, transparencia y estrategia de atención del canal telefónico.</t>
  </si>
  <si>
    <t>listas de asistencia</t>
  </si>
  <si>
    <t xml:space="preserve">Informe III  del trimestre ubicado en página web.
http://www.ani.gov.co/rendicion-de-cuentas/informes   </t>
  </si>
  <si>
    <t>Febrero, Septiembre, Diciembre</t>
  </si>
  <si>
    <t>http://www.ani.gov.co/basic-page/audiencias-publicas-16498
Acta Comité MIPG del 20 de octubre</t>
  </si>
  <si>
    <t>Presentaciones</t>
  </si>
  <si>
    <t>Se realizaron pruebas al modulo de riesgos, específicamente en lo relacionados a los vínculos con el modulo de indicadores para  cargar este tipo de información, adicionalmente se realizaron pruebas a los perfiles de los usuarios del sistema y pruebas y solicitud para el desarrollo de la opción Otros Riesgos, del modulo indicadores.</t>
  </si>
  <si>
    <t>El GIT Riesgos realizo acompañamiento mediante talleres y algunas visitas individuales a los encargados de inclusión de riesgos de cada proceso y/o área vulnerable.</t>
  </si>
  <si>
    <t>Correos; planillas de asistencia</t>
  </si>
  <si>
    <t>Planillas de asistencia a entrevistas; correos con sugerencias (para casos sin entrevistas)</t>
  </si>
  <si>
    <t>Se realizaron los monitoreos a los mapas de riesgos de corrupción, por medio de entrevistas en las que se dieron algunas sugerencias. En otros casos en los que no se pudieron realizar las entrevistas se enviaron sugerencias de forma escrita por correo electrónico.</t>
  </si>
  <si>
    <t>En proceso</t>
  </si>
  <si>
    <t>El proceso de construcción del Mapa de Riesgos de Corrupción 2016, inicia con la monitoreo del mapa formulado para la vigencia 2015, dicha revisión se realizó durante el mes de diciembre, por lo tanto el proceso de construcción del mapa 2016 se inicia en diciembre de 2015 y se finaliza en enero de 2016. El mapa de riesgos de corrupción 2016 será publicado y socializado antes del 31 de enero de 2016 de acuerdo con lo establecido en la Ley 1474 de 2011</t>
  </si>
  <si>
    <t>Presentación</t>
  </si>
  <si>
    <t>Informe unificado de contratación</t>
  </si>
  <si>
    <t>Página WEB
Matriz de seguimiento</t>
  </si>
  <si>
    <t>Carpeta de cada Proyecto con su respectivos registros de asistencia. Video, fotos y acta. 
Presentación CCI</t>
  </si>
  <si>
    <t>La Oficina de Comunicaciones, realizó durante la vigencia el seguimiento a las menciones de la entidad en los medios de comunicación y las redes sociales; mensualmente se elabora un informe de seguimiento el cual es presentado a la Presidencia de la Agencia con el fin de revisar y evaluar la estrategia de comunicación.</t>
  </si>
  <si>
    <t>Actividad realizada en el 1er cuatrimestre.</t>
  </si>
  <si>
    <t>NA</t>
  </si>
  <si>
    <t xml:space="preserve">1, correo de solicitud de perfiles de riesgos
2, solicitud y cierre de incidencia de modulo de riesgos  para  el tema de indicadores
3, solicitud y respuesta  de incidencia de modulo de riesgos  para  el tema de indicadores  </t>
  </si>
  <si>
    <t>Se verificó en la herramienta  ITS el módulo de riesgos, y los correos con los ajustes sobre indicadores solicitados por el GIT de riesgos para el módulo, evidenciando que se realizaron los ajustes solicitados: opción para  establecer indicadores y tener la opciones de cargar nuevos riesgos.</t>
  </si>
  <si>
    <t>Se revisó el informe final sobre propuesta al mapa de riesgos y medidas anticorrupción que presento el GIT riesgos, en el que  justifican que el beneficio de implementar la propuesta de la OCI  es menor frente a la prioridad de otras necesidades.
No compartimos esta consideración puesto que como bien dicen en su informe la entidad no ha terminado de implementar la cultura de administración de riesgo, siendo esta la mejor oportunidad para realizar la alineación de focos, objetivos y actividades de mitigación con el fin fortalecer la administración de riesgos.</t>
  </si>
  <si>
    <t xml:space="preserve">la actividad 1.4  de capacitaciones se realizó en el cuatrimestre anterior se recomienda mantener un acompañamiento permanente en el manejo del módulo riesgos  para garantizar la efectividad y uso de esta herramienta.  </t>
  </si>
  <si>
    <t>Informe Final sobre Propuesta al Mapa de Riesgos y Medidas Anticorrupción</t>
  </si>
  <si>
    <t>Se verificó el módulo de riesgos evidenciando que no se encuentra la totalidad de los  mapa de riesgos por proceso del 2015. Si bien se realizó la capacitación del módulo de riesgos  es necesario realizar el seguimiento para asegurar el entendimiento y que se realicen las etapas de cargue de la información y aprobación, con el fin de  tener la inclusión de los mapas de procesos en el módulo.</t>
  </si>
  <si>
    <t>Actividad realizada en el 2do cuatrimestre.</t>
  </si>
  <si>
    <t>reporte del modulo de riesgos</t>
  </si>
  <si>
    <t>la actividad 1.6  Seguimiento a los planes propuestos en  el  mapa de riesgos de corrupción y las medidas para controlarlos y evitarlos 2015, se realizó en el cuatrimestre anterior, no obstante se recomienda presentar  el porcentaje de avance de las actividades programadas derivadas de las actividades ejecutadas por las diferentes áreas.</t>
  </si>
  <si>
    <t>Se verificaron los listados de asistencia de las entrevistas y el correo institucional de los monitoreos se observó que se dio cobertura al 100%;  es decir, a los responsables de las nueve (9) áreas vulnerables ; se recomienda mantener un acompañamiento permanente en el seguimiento de los controles y acciones de mitigación.</t>
  </si>
  <si>
    <t>orfeos de las áreas vulnerables</t>
  </si>
  <si>
    <t xml:space="preserve">Se revisó el informe  unificado de contratación evidenciando que se lleva el seguimiento a la contratación de  los contratos realizados por la agencia, se recomienda que los indicadores que se levantan sean un insumo para  generar planes de mejoramiento para la contratación.
</t>
  </si>
  <si>
    <t>Durante el último trimestre de 2015, se modificó la estructura de la página y como parte de las actividades necesarias para la mejora en la medición del índice de transparencia y el cumplimiento de la Ley 1712 se revisó la información que debe ser publicada, su periodicidad y se identificaron los responsables de su publicación, con miras a que en la vigencia 2016 la página se encuentre permanentemente actualizada.</t>
  </si>
  <si>
    <t>La feria se realizó durante los días 13 y 14 de agosto de 2015 en la ciudad de Buenaventura y fue organizada por la Cámara Colombiana de Infraestructura de occidente en el Encuentro de Infraestructura: Buenaventura – Políticas Portuarias del Pacifico. En donde se realizó la ponencia por parte del doctor Andres Figueredo Serpa – Vicepresidente de Gestión contractual quien realizó una presentación para dar a conocer los siguientes temas 
1. Análisis de las políticas portuarias Colombianas para la atracción de la Inversión. – Avances y retos de las concesiones portuarias. 
2. Conectividad Vial a Buenaventura. 
3. Principales políticas públicas para el crecimiento portuario (panel)</t>
  </si>
  <si>
    <t xml:space="preserve">Para la actividad 3.5. Eventos de socialización proyectos 4G, se recomienda llevar una programación trimestral de los eventos de socialización, para hacer seguimiento del cumplimiento de las actividades programadas.  </t>
  </si>
  <si>
    <t>El área encargada no presentó  evidencia que demuestre avance para la ejecución de esta actividad, siendo la propuesta de la OCI  un instrumento de asesoría, valioso para la administración del riesgo. Esta circunstancia es repetitiva, por lo que GIT planeación debe asumir con urgencia su manejo y control.</t>
  </si>
  <si>
    <t>Ante la observación formulada por la Oficina de Control Interno en la evaluación del segundo cuatrimestre los GIT de Riesgos y de Planeación analizaron las implicaciones de la misma y se concluyó que de acuerdo con lo establecido en el Decreto 4165 de 2011 el área responsable del análisis e implementación de los temas asociados a los riesgos es el GIT de Riesgos por lo que no es dable asumir esta actividad por el área de Planeación. Por otra parte el GIT de Riesgos durante la vigencia 2015 continuó el trabajo iniciado desde el año 2013, en cuanto a la administración de riesgos de corrupción,  para tal fin en el informe de cierre de esta actividad se realizó un recuento de todas las acciones que la Entidad y el GIT de Riesgos han adelantado en este tema. Por lo tanto, y teniendo en cuenta el alcance de esta actividad en el mes de noviembre de 2015 se entregó el "Informe Final sobre Propuesta al Mapa de Riesgos y Medidas Anticorrupción" en donde incluye el resultado final del análisis de la opción de mejora presentada, dando por terminada esta actividad.</t>
  </si>
  <si>
    <r>
      <t xml:space="preserve">Se verificaron la totalidad de los comunicados orfeados  y </t>
    </r>
    <r>
      <rPr>
        <sz val="16"/>
        <color indexed="60"/>
        <rFont val="Calibri"/>
        <family val="2"/>
      </rPr>
      <t xml:space="preserve">correos remitidos por el GIT  riesgos </t>
    </r>
    <r>
      <rPr>
        <sz val="16"/>
        <color indexed="30"/>
        <rFont val="Calibri"/>
        <family val="2"/>
      </rPr>
      <t>de entrega del mapa de riesgos de corrupción, evidenciando que falta el de</t>
    </r>
    <r>
      <rPr>
        <sz val="16"/>
        <color indexed="10"/>
        <rFont val="Calibri"/>
        <family val="2"/>
      </rPr>
      <t xml:space="preserve"> 44%; es decir, cuatro (4) </t>
    </r>
    <r>
      <rPr>
        <sz val="16"/>
        <color indexed="30"/>
        <rFont val="Calibri"/>
        <family val="2"/>
      </rPr>
      <t>mapas de riesgos de corrupción de las áreas vulnerables que se describen a continuación: Gerencia de Contratación, Gerencia de Defensa Judicial, Vicepresidencia de Estructuración y Gerencia Predial/Gerencia Jurídico Predial, teniendo en cuenta el plazo legal para publicar el mapa de riesgos de corrupción, se recomienda planificar las actividades del Plan Anticorrupción de acuerdo a estas.</t>
    </r>
  </si>
  <si>
    <t>El GIT de Contratación  realizó de forma mensual el seguimiento a la contratación de la entidad el cual incluye el seguimiento a la contratación misional y en general a todos los contratos suscritos por la Agencia, se realiza el seguimiento a las actas del Comité de Contratación, así como la medición de los indicadores de cumplimiento y desempeño en la contratación de la ANI; como resultado del seguimiento se presentó trimestralmente al Comité de Contratación. Para la vigencia 2016 la presentación del informe se realizará mensualmente, así mismo, y con el fin de minimizar el riesgos de incumplimiento del Plan Anual de Adquisiciones, el seguimiento del mismo se presentará con la misma periodicidad al mencionado comité</t>
  </si>
  <si>
    <t>2. Estrategia Anti trámites.</t>
  </si>
  <si>
    <t>Se identificaron dos (2) cadenas de trámites una con el Instituto Nacional de Vías -INVIAS- y la otra con el Ministerio de Minas y Energía, relativos al trámite para el otorgamiento de permisos para movilizar carga Extra dimensionada, extra pesada y con Minminas en lo relativo a la solicitud para ubicación de Estaciones de Servicio - EDS.  En desarrollo de la actividad se realizó reunión el 9 de diciembre de 2015 con Minminas para articular ideas que apuntaran a dar aplicación a lo dispuesto sobre política anti trámites y la  identificación de la cadena de trámites, esta fue una reunión preliminar y se continuará en la vigencia 2016.
Por otra parte y en cuanto al trámite de movilización de carga se llevó a cabo reunión de coordinación con el Grupo Interno de Trabajo de Permisos de la Agencia el 21 de diciembre de 2015 con el fin de identificar la posible  cadena de trámites en conjunto con las cámaras de comercio y la Superintendencia de Notariado y Registro de instrumentos públicos, en tal reunión se definió que en la vigencia 2016, se realizarán los acercamientos con estas dos entidades con el fin de avanzar en el establecimiento de la cadena. De igual manera en 2016 se solicitará apoyo al DAFP con el fin de apoyar el proceso de caracterización de las cadenas</t>
  </si>
  <si>
    <t>Para la actividad 2.1 Identificación cadenas de tramites, se revisó el documento de atención al ciudadano evidenciando que se realizó la identificación de cadenas de trámites el resultado de esta actividad estableció que la agencia se encuentra en dos tramites:
* Permisos para movilizar carga Extra dimensionada, extra pesada con INVIAS quien a su vez es el que se pronuncia ante nuestra entidad para solicitar el pronunciamiento de viabilidad respectivo.
* Solicitud para ubicación de Estaciones de Servicio - EDS con el Ministerio de Minas donde se realizo un primer acercamiento para promover la estrategia anti trámites y poder compartir información y establecer una cadena de trámites. Se verificó la lista de asistencia de esta reunión.</t>
  </si>
  <si>
    <t>El proceso de revisión de los trámites se realizó de forma continua a lo largo de la vigencia, de manera constante se estableció contacto con el DAFP con el fin de verificar la pertinencia y operatividad de cada uno. Por otra parte y de acuerdo con la solicitud de Gobierno en Línea se realizó el cambio en la página web de la ANI del direccionamiento de los trámites hacia la página SI VIRTUAL, en lugar de la anterior de Gobierno en Línea la cual se desactivó el 31 de diciembre de 2015.</t>
  </si>
  <si>
    <t>En la actividad de revisar y ajustar los tramites la Agencia fusiono dos tramites "Permiso para el uso, la ocupación y la intervención temporal  de la infraestructura vial carretera concesionada y férrea" los cuales se encontraban separados.
Se verificó que los seis tramites de la Agencia estén publicados en la página web y registrados en el Sistema Único de Información de Trámites (SUIT).</t>
  </si>
  <si>
    <t>Como resultado de la aplicación de la Política Anti trámites en la vigencia 2015 se unificaron los trámites de "Permiso para el uso, la ocupación y la intervención temporal  de la infraestructura vial carretera concesionada y férrea" los cuales se encontraban separados, por lo tanto a la fecha la Agencia cuenta con 6 trámites registrados.</t>
  </si>
  <si>
    <t>El Comité MIPG del 20 de octubre de 2015 dio la instrucción de realizar una Audiencia Presencial con el fin de cumplir con lo establecido en el Manual de Rendición de Cuentas y mejorar la evaluación de la gestión de la Agencia, dicha instrucción coincidió con la programación y realización de la Audiencia Publica sectorial convocada por el Ministerio de Transporte, la cual se realizó el 17 de diciembre de 2015, en ella la Agencia presentó un balance de las acciones realizadas y metas alcanzadas en la vigencia, de igual manera se presentó la programación de las principales metas y actividades a realizar en la vigencia 2016.</t>
  </si>
  <si>
    <r>
      <t>En la  participación en la Audiencia Pública Sectorial de diciembre 17 del 2015, se evidenció que a través de las redes sociales se realizó promoción de la rendición de cuentas, en la audiencia presencial se presentó las políticas, estrategias, logros y avances del sector transporte por modo de transporte,</t>
    </r>
    <r>
      <rPr>
        <sz val="16"/>
        <color indexed="60"/>
        <rFont val="Calibri"/>
        <family val="2"/>
      </rPr>
      <t xml:space="preserve"> siendo la participación de la Agencia uno de los temas más sobresalientes con los proyectos de 4G</t>
    </r>
    <r>
      <rPr>
        <sz val="16"/>
        <color indexed="30"/>
        <rFont val="Calibri"/>
        <family val="2"/>
      </rPr>
      <t xml:space="preserve">, se observó  que se abrió  un espacio de diálogo para las inquietudes de los ciudadanos, a través de los canales de redes sociales, correo y chat.  En la página web se constató se publicara los soportes de  la Audiencia Pública Sectorial.
Se recomienda generar incentivos y  medir el impacto, evaluar la cobertura regional de la rendición de cuentas y categorizar las preguntas e inquietudes de los ciudadanos para conocer tendencias. </t>
    </r>
  </si>
  <si>
    <t>Los días 25, 26 y 27 de noviembre la Agencia participó en el Congreso de infraestructura el cual se realizó en Cartagena, en el marco de este evento se presentó un balance de las actividades realizadas por la Agencia en sus cuatro años de existencia, de igual manera se atendió a los medios de comunicación en un evento en el cual se trató "La cadena productiva: el impacto económico de las vías de cuarta generación", por otra parte, se participó en la conferencia de presentación del Plan Maestro de Transporte Intermodal y se finalizó la participación con la presentación de los proyectos de tercera ola de 4G a inversionistas.</t>
  </si>
  <si>
    <t>En la participación del congreso se evidenció se brindo un espacio para el dialogo a través del panel  y se presentó información en donde se dio  a conocer el balance de las actividades realizadas por la Agencia en sus cuatro años, siendo este otro espacio que se aprovecho para rendir  cuentas a la ciudadanía y los actores sociales.</t>
  </si>
  <si>
    <t>Se verificó que la pagina web de la Agencia cumpliera con los lineamientos de la "Guía para el Cumplimiento de la Transparencia Activa"  evidenciando que se cumple con un 82% de la información que debe estar publicada el 18% faltante de los requerimientos se encuentran con un cumplimiento parcialmente.</t>
  </si>
  <si>
    <t>En la participación de la feria de puertos se evidenció que se brindo un espacio para el dialogo a través del panel  y se presentó el Análisis de las políticas portuarias Colombianas y Conectividad Vial a Buenaventura; siendo este otro espacio que se aprovecho para rendir  cuentas a la ciudadanía y los actores sociales.</t>
  </si>
  <si>
    <t>Se revisó el 88% de  las  carpetas  de los proyectos es decir 7 carpetas y se evidenció un gran avance en la estandarización de la información de las socializaciones; estas cuentan con los mínimos soportes como son: cartas de invitación para la socialización, acta de reunión, presentación, listados de asistencia, registro de preguntas. Solo un proyecto IP Vías del NUS no se pudo revisar, porque la carpeta no se encontraba en archivo.
La socialización de los proyectos deberían incluir la totalidad de los proyectos de la agencia.</t>
  </si>
  <si>
    <t>Durante el último cuatrimestre la vicepresidencia de Estructuración coordinó la realización de los eventos de socialización de los proyectos 4G.
De igual manera y en el marco del Congreso de Infraestructura de la CCI realizado en le mes de noviembre, la Agencia realizó la presentación ante los inversores nacionales e internacionales de los proyectos que componen la tercera ola de proyectos 4G</t>
  </si>
  <si>
    <t>Informe de seguimiento</t>
  </si>
  <si>
    <r>
      <t xml:space="preserve">Se verificó que se realizaron encuestas de percepción a través de la página web  y por atención directa al público y se les realizó seguimiento, el cual se registra en el tercer informe trimestral de atención al ciudadano 2015; se verificaron los soportes de las encuestas, identificando en varias observaciones hechas por ciudadanos demoras para radicar. </t>
    </r>
    <r>
      <rPr>
        <u/>
        <sz val="16"/>
        <color indexed="60"/>
        <rFont val="Calibri"/>
        <family val="2"/>
      </rPr>
      <t>Se recomienda generar un plan de acción para mejorar  el tiempo de atención en las ventanillas de radicación. 
Se encuentra pendiente presentar y publicar el cuarto informe  trimestral de atención al ciudadano 2015</t>
    </r>
  </si>
  <si>
    <t>Dentro del programa de auditoria se tiene contemplado realizar auditoría a nivel central sobre gestión de riesgo.</t>
  </si>
  <si>
    <t>Componente</t>
  </si>
  <si>
    <t>Actividades programadas</t>
  </si>
  <si>
    <t>Entidad</t>
  </si>
  <si>
    <t>Vigencia</t>
  </si>
  <si>
    <t>Fecha de publicación</t>
  </si>
  <si>
    <t>Fecha Programada</t>
  </si>
  <si>
    <t>Meta o producto</t>
  </si>
  <si>
    <t>Responsable</t>
  </si>
  <si>
    <t>Actividades cumplidas</t>
  </si>
  <si>
    <t>PROCESO</t>
  </si>
  <si>
    <t>FORAMTO</t>
  </si>
  <si>
    <t>CÓDIGO</t>
  </si>
  <si>
    <t>VERSIÓN</t>
  </si>
  <si>
    <t>FECHA</t>
  </si>
  <si>
    <t>AGENCIA NACIONAL DE INFRAESTRUCTURA</t>
  </si>
  <si>
    <t>GIT de Riesgos</t>
  </si>
  <si>
    <t>Participar en otros espacios de rendición de cuentas.</t>
  </si>
  <si>
    <t>Informe (4)</t>
  </si>
  <si>
    <t>Informe (1)</t>
  </si>
  <si>
    <t>Oficina de Comunicaciones</t>
  </si>
  <si>
    <t>Módulo actualizado</t>
  </si>
  <si>
    <t>G.I.T Talento Humano</t>
  </si>
  <si>
    <t>Informes (4)</t>
  </si>
  <si>
    <t>Acta comité (48)</t>
  </si>
  <si>
    <t>G.I.T de Contratación</t>
  </si>
  <si>
    <t>Actas suscritas</t>
  </si>
  <si>
    <t>Observaciones Oficina de Control Interno</t>
  </si>
  <si>
    <t>MAPA DE RIESGOS DE CORRUPCIÓN</t>
  </si>
  <si>
    <t>ACCIONES</t>
  </si>
  <si>
    <t>N°</t>
  </si>
  <si>
    <t>ITEM</t>
  </si>
  <si>
    <t>RIESGO</t>
  </si>
  <si>
    <t>CONTROLES</t>
  </si>
  <si>
    <t>Elaboración</t>
  </si>
  <si>
    <t>Efectividad de los controles</t>
  </si>
  <si>
    <t>Acciones adelantadas</t>
  </si>
  <si>
    <t>Observaciones</t>
  </si>
  <si>
    <t>Manipulación de informes de seguimiento a contratos para favorecer a un tercero.</t>
  </si>
  <si>
    <t>1. La pruebas son organizadas por las respectivas gerencias de la entidad sobre informes de supervisores, interventores y/o el  concesionario, y otros.</t>
  </si>
  <si>
    <r>
      <t xml:space="preserve">JEFE OFICINA DE CONTROL INTERNO
</t>
    </r>
    <r>
      <rPr>
        <b/>
        <sz val="20"/>
        <rFont val="Calibri"/>
        <family val="2"/>
        <scheme val="minor"/>
      </rPr>
      <t xml:space="preserve">
GLORIA MARGOTH CABRERA RUBIO</t>
    </r>
    <r>
      <rPr>
        <sz val="20"/>
        <rFont val="Calibri"/>
        <family val="2"/>
        <scheme val="minor"/>
      </rPr>
      <t xml:space="preserve">
Firma: Original Firmado</t>
    </r>
  </si>
  <si>
    <t>Elaboró:</t>
  </si>
  <si>
    <t>Yuly Andrea Ujueta Castillo</t>
  </si>
  <si>
    <t>Yuly Andrea Ujueta Castillo - Contratista Oficina de Control Interno</t>
  </si>
  <si>
    <t xml:space="preserve">Componente 1: Gestión del Riesgo de Corrupción – </t>
  </si>
  <si>
    <t>Mapa de Riesgos de Corrupción</t>
  </si>
  <si>
    <t>Componente 3: Rendición de Cuentas</t>
  </si>
  <si>
    <t>Componente 4: Atención al Ciudadano</t>
  </si>
  <si>
    <t>Componente 5: Transparencia y Acceso a la Información</t>
  </si>
  <si>
    <t>Componente 6: Iniciativas Adicionales</t>
  </si>
  <si>
    <t>Componente 7: Participación Ciudadana</t>
  </si>
  <si>
    <t>Acompañar a los equipos de trabajo en la actualización de los riesgos de corrupción, sus controles, planes de acción e indicadores.</t>
  </si>
  <si>
    <t>Publicar el borrador del Mapa de Riesgo y Medidas Anticorrupción para recibir las observaciones pertinentes, surtiendo así la etapa de participación y consulta a la ciudadanía.</t>
  </si>
  <si>
    <t>Monitorear/Hacer Seguimiento al mapa y/o matriz de riesgos de corrupción.</t>
  </si>
  <si>
    <t>Publicar informes PQRS en la página Web de la entidad.</t>
  </si>
  <si>
    <t>Publicar los proyectos de actos administrativos que involucren a la comunidad en general para recibir sus observaciones y sugerencias.</t>
  </si>
  <si>
    <t>Formatos de anticorrupción ajustados</t>
  </si>
  <si>
    <t>Matrices de riesgos debidamente ajustadas</t>
  </si>
  <si>
    <t>Documento Publicado del borrador del Mapa de Riesgos y Medidas Anticorrupción 2018</t>
  </si>
  <si>
    <t>Documento Publicado Mapa / Matriz de Riesgos 2018</t>
  </si>
  <si>
    <t>Matrices de Seguimiento</t>
  </si>
  <si>
    <t>Eventos realizados (12)</t>
  </si>
  <si>
    <t>Actividades realizadas (4)</t>
  </si>
  <si>
    <t>Charlas de socialización (4)</t>
  </si>
  <si>
    <t>Manual modificado</t>
  </si>
  <si>
    <t>Plan publicado</t>
  </si>
  <si>
    <t>Actos administrativos publicados</t>
  </si>
  <si>
    <t>Atención al Ciudadano-VAF</t>
  </si>
  <si>
    <t>Vicepresidencia Jurídica.</t>
  </si>
  <si>
    <t>Enero a diciembre de 2018</t>
  </si>
  <si>
    <t>Enero, abril, julio, octubre de 2018</t>
  </si>
  <si>
    <t>Marzo a diciembre 2018</t>
  </si>
  <si>
    <t>Enero a Diciembre 2018</t>
  </si>
  <si>
    <t>Marzo, Junio, Septiembre, Diciembre 2018</t>
  </si>
  <si>
    <t>Enero a Diciembre de 2018</t>
  </si>
  <si>
    <t>Enero a junio de 2018</t>
  </si>
  <si>
    <t>Seguimiento No.1 de la Oficina de Control Interno - OCI</t>
  </si>
  <si>
    <t>Nivel de cumplimiento de las actividades plasmadas en el plan anticorrupción y atención al ciudadano 1° cuatrimestre de 2018.</t>
  </si>
  <si>
    <t>CRONOGRAMA MRC</t>
  </si>
  <si>
    <t>SEGUIMIENTO N° 1 - OFICINA DE CONTROL INTERNO MAPA DE RIESGOS DE CORRUPCIÓN</t>
  </si>
  <si>
    <t>R1</t>
  </si>
  <si>
    <t>R2</t>
  </si>
  <si>
    <t>R3</t>
  </si>
  <si>
    <t>R4</t>
  </si>
  <si>
    <t>R5</t>
  </si>
  <si>
    <t>R6</t>
  </si>
  <si>
    <t>R7</t>
  </si>
  <si>
    <t>R8</t>
  </si>
  <si>
    <t>R9</t>
  </si>
  <si>
    <t>Intervención negativa de sujetos externos inherentes a los procesos de expropiación judicial por intereses indebidos.</t>
  </si>
  <si>
    <t>Cambios y/o ajustes en el diseño y/o desarrollo de los proyectos motivados por personas con poder o intereses particulares</t>
  </si>
  <si>
    <t>Manipulación de la información para la elaboración de avalúos</t>
  </si>
  <si>
    <t>Revelar información sensible para la entidad que pueda beneficiar a un tercero en la estructuración, contratación y/o ejecución de un proyecto.</t>
  </si>
  <si>
    <t>Entrega de los recursos por parte  de la fiducia sin los respectivos soportes.</t>
  </si>
  <si>
    <t>Manipulación de liquidaciones de pagos de concesiones.</t>
  </si>
  <si>
    <t>1. Reuniones de seguimiento a los procesos de expropiación.
2. Procedimiento de expropiación de predios.</t>
  </si>
  <si>
    <t>1. Acuerdos de confidencialidad firmados por los funcionarios de la vicepresidencia.
2. Equipos de computo con clave de ingreso y Backups en discos duros extraíbles con clave de ingreso.
3. Actas de entrega de los modelos financieros firmados por el MHCP y el DNP.
4. Procedimientos de modificaciones contractuales
5. Bitacora de los proyectos
6. Comites de evaluación y contratación
7. Seguimiento y verificación por parte de la interventoria y la ANI  identificando de manera oportuna las situaciones que puedan conllevar a la configuración de conflictos para actuar de manera preventiva.</t>
  </si>
  <si>
    <t>1. Revisión y aprobación de la ficha predial y de los avalúos comerciales corporativos por parte de la interventoría.
2. Seguimiento a la gestión predial, de la cual hacen parte los procesos de expropiación judicial o administrativa en los que se efectúan peritazgos prediales 
3. Informes de control y vigilancia de la gestión predial por parte de las interventorías
4. Aplicación de los protocolos para la elaboración de los avalúos  urbanos y rurales, a cargo del concesionario</t>
  </si>
  <si>
    <t>1. Reuniones Equipos de apoyo a la supervisión.
2. Toma de decisiones avaladas por las diferentes gerencias y vicepresidencias.
3. Seguimiento en coordinación con los interventores.
4. La vicepresidencia, gerentes y el área de Talento Humano filtran hojas de vida en el momento de la contratación de personal.
5. Supervisión  al cumplimiento de las obligaciones de la interventoría.
6. Revisión de informes de interventoria y de los equipos de seguimiento por parte de la supervisión del proyecto y las diferentes gerencias.</t>
  </si>
  <si>
    <t>1. Clausulas de los contratos.
2. Check list de requisitos minimos para pago por parte de la fiducia.</t>
  </si>
  <si>
    <t>1. La liquidación de pagos tiene varios filtros, la interventoría proyecta la liquidación y al interior de la entidad el grupo financiero la  revisa,  el Gerente Financiero aprueba , y por último el Director de Interventoría, , el Gerente Financiero y el Vicepresidente de Gestión Contractual firman el formato de liquidación de pagos.</t>
  </si>
  <si>
    <t>1. Manejo centralizado de correspondencia.
2. Reuniones de seguimiento y control por parte de directivos, gerentes y expertos.
3. Equipos de computo con clave de ingreso y Backups en discos duros extraíbles con clave de ingreso.
4. Firmas de cláusula de confidencialidad para personal externo y funcionarios involucrados en el proceso.
5. Urna Virtual - Sala de evaluación monitoreada con circuito de tv, con grabación y restricciones de sacar o entrar documentos y uso de celular.</t>
  </si>
  <si>
    <t>Ocultar o presentar pruebas falsas para beneficiar a un tercero.</t>
  </si>
  <si>
    <t>http://www.ani.gov.co/planes/plan-anticorrupcion-ani-21718</t>
  </si>
  <si>
    <t>Revelar información reservada y clasificada para beneficio propio o de un tercero.</t>
  </si>
  <si>
    <t>Ocultar a la ciudadanía la información considerada pública.</t>
  </si>
  <si>
    <t>Destrucción y/o alteración de información con fines ilícitos.</t>
  </si>
  <si>
    <t>Manipular la participación de la ciudadanía.</t>
  </si>
  <si>
    <t>Destinación indebida de recursos de la Entidad.</t>
  </si>
  <si>
    <t>Extralimitación de funciones y concentración del poder.</t>
  </si>
  <si>
    <t>Procesos manipulados de vinculación de personal.</t>
  </si>
  <si>
    <t>Dejar de aplicar los controles establecidos para mitigar actos corruptos.</t>
  </si>
  <si>
    <t>1. Indice de información clasificada y reservada.</t>
  </si>
  <si>
    <t>1. Rendición de cuentas
2. Esquema de publicación de información
3. Reuniones con los beneficiarios de los proyectos
4. Socializaciones de los proyectos</t>
  </si>
  <si>
    <t>1. Documentación asociada a seguridad de la infromación
2. Controles de acceso Logico.
3. Respaldo de información.
4. Verificación de anexos de los radicados.
5. Verificación del formato de retiro para legalizar que todo quede entregado a la entidad y cerrado el Sistema de Gestión Documental.</t>
  </si>
  <si>
    <t>NO EXISTE CONTROL</t>
  </si>
  <si>
    <t>1. Manual Financiero y Contable
2. Manual de contratación.</t>
  </si>
  <si>
    <t>1. Ley 734 codigo unico disciplinario.
2. Manual de funciones comunicado
3. Decreto 4165 donde se definen las funciones de la agencia.</t>
  </si>
  <si>
    <t>1. Estudio de verificación de requisitos para ocupar el cargo.
2. Procedimiento de selección y de vinculación.</t>
  </si>
  <si>
    <t>1. Plan Anticorrupción
2. Mapa de riesgos de corrupción.
3. Esquema de publicación de información/ mecanismo de denuncias.
4. Rendición de cuentas.</t>
  </si>
  <si>
    <r>
      <t xml:space="preserve">
</t>
    </r>
    <r>
      <rPr>
        <b/>
        <sz val="12"/>
        <rFont val="Arial"/>
        <family val="2"/>
      </rPr>
      <t>GLORIA MARGOTH CABRERA RUBIO</t>
    </r>
    <r>
      <rPr>
        <sz val="12"/>
        <rFont val="Arial"/>
        <family val="2"/>
      </rPr>
      <t xml:space="preserve">
JEFE OFICINA DE CONTROL INTERNO</t>
    </r>
  </si>
  <si>
    <t>CAUSAS</t>
  </si>
  <si>
    <t>Internas:
Externas:</t>
  </si>
  <si>
    <t>Eliminación y ajustes de formatos correspondientes a los riesgos de corrupción.
Mesas de trabajo para establecer los riesgos misionales, de apoyo y estrategicos.
Conformación del equipo de transparencia.</t>
  </si>
  <si>
    <t>Basados en la metodología descrita en el manual de la administración del riesgo de la entidad vigente y la información que se encuentra publicada en la página web de la entidad, la Oficina de Control Interno observó en el seguimiento correspondiente al Plan Anticorrupción y Atención al Ciudadano -PAAC y la matriz de riesgos de corrupción del primer cuatrimestre del año 2018, lo siguiente: 
La zona del riesgo inherente no corresponde al nivel del riesgo. Lo anterior se debe al cambio realizado en la matriz del riesgo de corrupción, que obedece a la eliminación de dos conceptos para calificar el impacto, dejando como resultado una matriz de 5x3, donde la probabilidad tiene cinco conceptos y el impacto tres conceptos, tal como lo sugiere la guía de la administración del riesgo de corrupción del Departamento Administrativo de la Función Pública. Sin embargo, se recomienda que se revise la asignación del puntaje del impacto y se aclare cómo se aborda la calificación del riesgo de corrupción en el mismo.
En la columna denominada evaluación, se encuentran varias calificaciones. Se debe ajustar debido a que es un solo resultado.
De acuerdo con el manual para la administración de riesgos institucionales y anticorrupción en la ANI - SEPG-M-004 V1 (cálculo del riesgo residual), no es posible que un riesgo en zona de riesgo extremo se encuentre después de controles, en una zona de riesgo moderado. Se recomienda realizar una revisión a la valoración del riesgo después de controles.
A pesar de no haber generado una valoración en el impacto después de controles, se observó en la matriz de riesgos de corrupción que, el impacto disminuyó en dos cuadrantes, alcanzando una zona de riesgo moderado. Cabe resaltar que de los seis controles que tiene este riesgo, uno disminuye el impacto. Sin embargo, no se arroja un resultado en la valoración del impacto, pero si se desplaza dos cuadrantes. Se recomienda revisar la valoración del impacto correspondiente a este riesgo.</t>
  </si>
  <si>
    <t xml:space="preserve">Basados en la metodología descrita en el manual de la administración del riesgo de la entidad vigente y la información que se encuentra publicada en la página web de la entidad, la Oficina de Control Interno observó en el seguimiento correspondiente al Plan Anticorrupción y Atención al Ciudadano -PAAC y la matriz de riesgos de corrupción del primer cuatrimestre del año 2018, lo siguiente: 
La zona del riesgo inherente no corresponde al nivel del riesgo. Lo anterior se debe al cambio realizado en la matriz del riesgo de corrupción, que obedece a la eliminación de dos conceptos para calificar el impacto, dejando como resultado una matriz de 5x3, donde la probabilidad tiene cinco conceptos y el impacto tres conceptos, tal como lo sugiere la guía de la administración del riesgo de corrupción del Departamento Administrativo de la Función Pública. Sin embargo, se recomienda que se revise la asignación del puntaje del impacto y se aclare cómo se aborda la calificación del riesgo de corrupción en el mismo.
En la columna denominada evaluación, se encuentran varias calificaciones. Se debe ajustar debido a que es un solo resultado.
De acuerdo con el manual para la administración de riesgos institucionales y anticorrupción en la ANI - SEPG-M-004 V1 (cálculo del riesgo residual), no es posible que un riesgo en zona de riesgo extremo se encuentre después de controles, en una zona de riesgo moderado. Se recomienda realizar una revisión a la valoración del riesgo después de controles.
A pesar de no haber generado una valoración en el impacto después de controles, se observó en la matriz de riesgos de corrupción que, el impacto disminuyó en dos cuadrantes, alcanzando una zona de riesgo moderado. Cabe resaltar que ninguno de los controles que se encuentran asociados a este riesgo, disminuye el impacto.
</t>
  </si>
  <si>
    <t>Basados en la metodología descrita en el manual de la administración del riesgo de la entidad vigente y la información que se encuentra publicada en la página web de la entidad, la Oficina de Control Interno observó en el seguimiento correspondiente al Plan Anticorrupción y Atención al Ciudadano -PAAC y la matriz de riesgos de corrupción del primer cuatrimestre del año 2018, lo siguiente: 
La zona del riesgo inherente no corresponde al nivel del riesgo. Lo anterior se debe al cambio realizado en la matriz del riesgo de corrupción, que obedece a la eliminación de dos conceptos para calificar el impacto, dejando como resultado una matriz de 5x3, donde la probabilidad tiene cinco conceptos y el impacto tres conceptos, tal como lo sugiere la guía de la administración del riesgo de corrupción del Departamento Administrativo de la Función Pública. Sin embargo, se recomienda que se revise la asignación del puntaje del impacto y se aclare cómo se aborda la calificación del riesgo de corrupción en el mismo.
A pesar de no haber generado una valoración en el impacto después de controles, se observó en la matriz de riesgos de corrupción que, el impacto disminuyó en dos cuadrantes, alcanzando una zona de riesgo moderado. Cabe resaltar que ninguno de los controles que se encuentran asociados a este riesgo, disminuye el impacto.</t>
  </si>
  <si>
    <t>Revisar la evaluación del riesgo después de controles. En este caso en particular el riesgo residual aumenta en su zona de riesgo.</t>
  </si>
  <si>
    <t xml:space="preserve">Revisar la evaluación del riesgo después de controles. En este caso en particular el riesgo residual aumenta en su zona de riesgo.
En la columna denominada evaluación, se encuentran varias calificaciones. Se debe ajustar debido a que es un solo resultado.
</t>
  </si>
  <si>
    <t xml:space="preserve">Revisar la evaluación del riesgo después de controles. En este caso en particular el riesgo se evaluó en una zona de riesgo extremo, después de controles se encuentra en una zona moderada.
En la columna denominada evaluación, se encuentran varias calificaciones. Se debe ajustar debido a que es un solo resultado.
</t>
  </si>
  <si>
    <t xml:space="preserve">En este riesgo, los controles asignados no tienen estipulado si reducen la probabilidad o el impacto.
Revisar la evaluación del riesgo después de controles, teniendo en cuenta la observación anterior, se disminuye en la probabilidad y el impacto el riesgo.
En la columna denominada evaluación, se encuentran varias calificaciones. Se debe ajustar debido a que es un solo resultado
</t>
  </si>
  <si>
    <t>Revisar la evaluación del riesgo después de controles. En este caso en particular el riesgo residual aumenta en su zona de riesgo.
En la columna denominada evaluación, se encuentran varias calificaciones. Se debe ajustar debido a que es un solo resultado.</t>
  </si>
  <si>
    <t>Evaluar la estrategia de rendición de cuentas.</t>
  </si>
  <si>
    <t xml:space="preserve">Documento de Evaluación </t>
  </si>
  <si>
    <t>G.I.T. de Planeación</t>
  </si>
  <si>
    <t>Fecha seguimiento: Entre el 1 de enero y el 30 de abril de 2018</t>
  </si>
  <si>
    <t>Respecto de los formatos de riesgos Anticorrupción, los formatos SEPG-F-057 Y SEPG-F-058 se unifican, de igual forma se adiciona el objetivo del plan anticorrupción dependiendo de la fuente de riesgo. Los formatos SEPG-F-030 Y 
SEPG-F-062, se unifican y se adicionan metas y recursos. En este orden de ideas, eliminaron los siguientes formatos:
SEPG-F-058        Cuadro/Matriz definición del riesgo de corrupción.
GEJU-F-062        Valoración del riesgo de corrupción
En cuando al manual de riesgos, este se encuentra en proceso de actualización, ya que no solo se tuvo en cuenta la nueva metodología utilizada, sino también lo que establece el Modelo Integrado de Planeación y Gestión.</t>
  </si>
  <si>
    <t>Los formatos se encuentran ajustados y publicados en la página Web de la ANI en el siguiente vínculo: 
https://www.ani.gov.co/sig/formatos
http://www.ani.gov.co/sites/default/files/formato//sepg-f-030_mapa_de_riesgos_y_medidas_de_control_anticorrupcion_v4.xlsx
http://www.ani.gov.co/sites/default/files/formato//sepg-f-057_identificacion_riesgos_relacionados_con_corrupcion_v2.xlsx
http://www.ani.gov.co/sites/default/files/formato//sepg-f-059_consolidado_calificacion_del_riesgo_relacionado_con_corrupcion_v1.xlsx</t>
  </si>
  <si>
    <t xml:space="preserve"> Se realizaron diferentes mesas de trabajo, las cuales se desarrollaron de la siguiente manera:
1. Varias sesiones de trabajo con el equipo de transparencia, en las cuales se trabajaron las diferentes fuentes de generación de riesgo de acuerdo a los lineamientos dados por la secretaria de transparencia,  estudio de probidad de la OCI, estudio COST, borrador de DOFA institucional y matrices de riesgos anticorrupción del año inmediatamente anterior.
2. Teniendo como base el insumo dado por el equipo de transparencia, se realizó una mesa de trabajo con el equipo de riesgos designado para procesos misionales y de este ejercicio se definieron: 9 riesgos de corrupción, se establecieron controles, acciones, metas e indicadores. Teniendo en cuenta las preguntas que establece la guía de transparencia estas se hicieron vía online y a todos los participantes se les compartió el link.
3. Teniendo como base el insumo dado por el equipo de transparencia, se realizó una mesa de trabajo con el equipo de riesgos designado para procesos estratégicos y de apoyo de este ejercicio se definieron: riesgos de corrupción, se establecieron controles, acciones, metas e indicadores. Teniendo en cuenta las preguntas que establece la guía de transparencia estas se hicieron vía online y a todos los participantes se les compartió el link.    </t>
  </si>
  <si>
    <t>Se público como original firmado de acuerdo a lo establecido por la ley. Los originales se encuentran almacenados.</t>
  </si>
  <si>
    <t>http://www.ani.gov.co/riesgos-y-medidas-anticorrupcion</t>
  </si>
  <si>
    <t xml:space="preserve">El monitoreo se hace de forma anual de acuerdo con lo establecido en el manual de riesgos y el seguimiento de forma semestral. Como lo comentamos esta actividad se desarrolló durante las mesas de trabajo de actualización. </t>
  </si>
  <si>
    <t>Se evidenció el cumplimiento de esta actividad. Sin embargo, es importante que estos cambios se encuentren relacionados en el Manual de Administración del Riesgo de la Entidad. Hasta el momento los cambios realizados a la metodología que se adoptó para administrar el riesgo de corrupción no han sido formalizados y tampoco socializados con la Entidad.</t>
  </si>
  <si>
    <t>http://www.ani.gov.co/participacion-ciudadana/audiencias-publicas</t>
  </si>
  <si>
    <t>Se encuentra el acta de evaluación de la estrategia de rendición de cuentas del año 2017, publicada en la página web de la entidad.</t>
  </si>
  <si>
    <t>http://www.ani.gov.co/rendicion-de-cuentas/informes</t>
  </si>
  <si>
    <t>Información registrada en el aplicativo ITS/ Listas de asistencia de las charlas.</t>
  </si>
  <si>
    <t>SIGEP – Consulta “empleados vinculados de la entidad” y Directorio de Hojas de Vida.</t>
  </si>
  <si>
    <t>Se gestiona permanentemente de acuerdo con los movimientos de personal – avance 100%.
Diligenciar el Sistema de acuerdo con los movimientos de personal. Solicitud de Actualización de Hojas de vida de acuerdo con la circular 2018-409000017-4</t>
  </si>
  <si>
    <t>SIGEP – Consulta “empleados vinculados de la entidad” y “listado de vacantes de la entidad”</t>
  </si>
  <si>
    <t>Se gestiona permanentemente de acuerdo con los movimientos de personal – avance 100%
Diligenciar el Sistema de acuerdo con los movimientos de personal.</t>
  </si>
  <si>
    <t>El informe correspondiente al primer trimestre del año 2018 se publicó en la página web de la Entidad. Sin embargo, después de un ataque que sufrió la pagina web el informe no se encuentra.
A raíz de esto, se está generando un ajuste de acuerdo con las recomendaciones realizadas por la Oficina de Control Interno al informe y nuevamente se subirá en la página web de la Entidad.</t>
  </si>
  <si>
    <t>Listas de asistencia -  información en el aplicativo ITS.</t>
  </si>
  <si>
    <t>Se adjuntan copias de las convocatorias, órdenes del día y asistencias a las diecisiete (17) sesiones presenciales y las convocatorias y correspondientes votaciones de las tres (3) sesiones virtuales efectuadas</t>
  </si>
  <si>
    <t>copia de los compromisos de confidencialidad suscritos tanto  en los procesos de selección como en los contratos de prestación de servicios de la Gerencia de Contratación.</t>
  </si>
  <si>
    <t>Este informe se elabora una vez al año. El correspondiente al año 2017, se encuentra publicado en la página web de la entidad.</t>
  </si>
  <si>
    <t>El plan anticorrupción y atención al ciudadano y mapa de riesgos de corrupción se encuentra disponible en el siguiente vínculo a partir del 31 de enero de 2018.
http://www.ani.gov.co/planes/plan-anticorrupcion-ani-21718</t>
  </si>
  <si>
    <t>Se generó la resolución 0738 donde se adopta el reglamento interno del Comité de Contratación de la ANI.</t>
  </si>
  <si>
    <t>http://www.ani.gov.co/sites/default/files/res_738_2018.pdf</t>
  </si>
  <si>
    <t xml:space="preserve">El G.I.T Contratación adelantó de conformidad con el Plan Anual de Adquisiciones -PAA quince (15) procesos de selección donde se suscribieron en cada uno de ellos, compromisos de confidencialidad. De otra parte, todos los contratistas de esta Gerencia, al momento de firma del contrato también suscribieron compromisos de confidencialidad.
De los procesos de selección se suscribieron un total de 73 compromisos de confidencialidad.
De los contratos de prestación de servicios de la Gerencia se suscribieron un total de 14 compromisos de confidencialidad.  </t>
  </si>
  <si>
    <t>Para dar cumplimiento a esta actividad el Presidente de la ANI y el Ministro de Transporte han generado en el transcurso de este cuatrimestre, cinco visitas de rendición de cuentas en los proyectos. Se espera publicar un video en la página web de la entidad a mediados del mes de junio, con la consolidación de estas visitas.</t>
  </si>
  <si>
    <t>Listados de asistencia de dos mesas de trabajo realizadas en el mes de noviembre del año 2017 y riesgos ajustados en 2018.</t>
  </si>
  <si>
    <t>Se han realizado dos charlas para afianzar la cultura de servicio al ciudadano.</t>
  </si>
  <si>
    <t>Teniendo en cuenta que se trata de una actividad permanente el porcentaje de avance se reporta proporcional al periodo evaluado, es decir, cumplimiento para  cuatro meses de la anualidad, correspondiendo a 33,33%</t>
  </si>
  <si>
    <t xml:space="preserve">Basados en la metodología descrita en el manual de la administración del riesgo de la entidad vigente y la información que se encuentra publicada en la página web de la Entidad, la Oficina de Control Interno observó en el seguimiento correspondiente a la matriz de riesgos de corrupción del primer cuatrimestre del año 2018, lo siguiente: 
La zona del riesgo inherente no corresponde al nivel del riesgo. Lo anterior se debe al cambio realizado en la matriz del riesgo de corrupción, que obedece a la eliminación de dos conceptos para calificar el impacto, dejando como resultado una matriz de 5x3, donde la probabilidad tiene cinco conceptos y el impacto tres conceptos, tal como lo sugiere la guía de la administración del riesgo de corrupción del Departamento Administrativo de la Función Pública. Sin embargo, se recomienda que se revise la asignación del puntaje del impacto y se aclare cómo se aborda la calificación del riesgo de corrupción en el mismo.
La columna denominada evaluación, se encuentra con varias calificaciones. Se debe ajustar debido a que este resultado es solo uno.
Se recomienda generar controles que disminuyan el impacto del riesgo.
</t>
  </si>
  <si>
    <t>En este riesgo, los controles definidos son normas o el manual de funciones, los cuales por si solos no son controles. Por lo tanto se deben revisar cuales son los controles que se aplican de manera específica.                                                    Adicionalmente, los controles asignados no tienen estipulado si reducen la probabilidad o el impacto.
Revisar la evaluación del riesgo después de controles, teniendo en cuenta la observación anterior, se disminuye en la probabilidad y el impacto el riesgo.
En la columna denominada evaluación, se encuentran varias calificaciones. Se debe ajustar debido a que es un solo resultado.</t>
  </si>
  <si>
    <t xml:space="preserve">En este riesgo, los controles definidos son manuales, los cuales contienen controles; sin embargo es necesario especificar más las actividades de control ya que los manuales no son los controles aplicados. Este riesgo tiene controles para disminuir la probabilidad, sin embargo, en la evaluación después de controles, disminuye en el impacto y en la probabilidad.
En la columna denominada evaluación, se encuentran varias calificaciones. Se debe ajustar debido a que es un solo resultado.
</t>
  </si>
  <si>
    <t>Basados en la metodología descrita en el manual de la administración del riesgo de la entidad vigente y la información que se encuentra publicada en la página web de la Entidad, la Oficina de Control Interno observó en el seguimiento correspondiente a la matriz de riesgos de corrupción del primer cuatrimestre del año 2018, lo siguiente: 
La zona del riesgo inherente no corresponde al nivel del riesgo. Lo anterior se debe al cambio realizado en la matriz del riesgo de corrupción, que obedece a la eliminación de dos conceptos para calificar el impacto, dejando como resultado una matriz de 5x3, donde la probabilidad tiene cinco conceptos y el impacto tres conceptos, tal como lo sugiere la guía de la administración del riesgo de corrupción del Departamento Administrativo de la Función Pública. Sin embargo, se recomienda que se revise la asignación del puntaje del impacto y se aclare cómo se aborda la calificación del riesgo de corrupción en el mismo.
La columna denominada evaluación, se encuentra con varias calificaciones. Se debe ajustar debido a que este resultado es solo uno.
Se recomienda generar controles que disminuyan el impacto del riesgo.</t>
  </si>
  <si>
    <t xml:space="preserve">Basados en la metodología descrita en el manual de la administración del riesgo de la entidad vigente y la información que se encuentra publicada en la página web de la Entidad, la Oficina de Control Interno observó en el seguimiento correspondiente a la matriz de riesgos de corrupción del primer cuatrimestre del año 2018, lo siguiente: 
La zona del riesgo inherente no corresponde al nivel del riesgo. Lo anterior se debe al cambio realizado en la matriz del riesgo de corrupción, que obedece a la eliminación de dos conceptos para calificar el impacto, dejando como resultado una matriz de 5x3, donde la probabilidad tiene cinco conceptos y el impacto tres conceptos, tal como lo sugiere la guía de la administración del riesgo de corrupción del Departamento Administrativo de la Función Pública. Sin embargo, se recomienda que se revise la asignación del puntaje del impacto y se aclare cómo se aborda la calificación del riesgo de corrupción en el mismo.
En la columna denominada evaluación, se encuentran varias calificaciones. Se debe ajustar debido a que es un solo resultado.
Se recomienda generar controles que disminuyan el impacto de este riesgo.
</t>
  </si>
  <si>
    <t>Basados en la metodología descrita en el manual de la administración del riesgo de la entidad vigente y la información que se encuentra publicada en la página web de la Entidad, la Oficina de Control Interno observó en el seguimiento correspondiente a la matriz de riesgos de corrupción del primer cuatrimestre del año 2018, lo siguiente: 
La zona del riesgo inherente no corresponde al nivel del riesgo. Lo anterior se debe al cambio realizado en la matriz del riesgo de corrupción, que obedece a la eliminación de dos conceptos para calificar el impacto, dejando como resultado una matriz de 5x3, donde la probabilidad tiene cinco conceptos y el impacto tres conceptos, tal como lo sugiere la guía de la administración del riesgo de corrupción del Departamento Administrativo de la Función Pública. Sin embargo, se recomienda que se revise la asignación del puntaje del impacto y se aclare cómo se aborda la calificación del riesgo de corrupción en el mismo.
En la columna denominada evaluación, se encuentran varias calificaciones. Se debe ajustar debido a que es un solo resultado.
De acuerdo con el manual para la administración de riesgos institucionales y anticorrupción en la ANI - SEPG-M-004 V1 (cálculo del riesgo residual), no es posible que un riesgo en zona de riesgo extremo se encuentre después de controles, en una zona de riesgo moderado. Se recomienda realizar una revisión a la valoración del riesgo después de controles.
A pesar de no haber generado una valoración en el impacto después de controles, se observó en la matriz de riesgos de corrupción que, el impacto disminuyó en dos cuadrantes, alcanzando una zona de riesgo moderado. Cabe resaltar que ninguno de los controles que se encuentran asociados a este riesgo, disminuye el impacto.</t>
  </si>
  <si>
    <t xml:space="preserve">Basados en la metodología descrita en el manual de la administración del riesgo de la entidad vigente y la información que se encuentra publicada en la página web de la entidad, la Oficina de Control Interno observó en el seguimiento correspondiente a la matriz de riesgos de corrupción del primer cuatrimestre del año 2018, lo siguiente: 
La zona del riesgo inherente no corresponde al nivel del riesgo. Lo anterior se debe al cambio realizado en la matriz del riesgo de corrupción, que obedece a la eliminación de dos conceptos para calificar el impacto, dejando como resultado una matriz de 5x3, donde la probabilidad tiene cinco conceptos y el impacto tres conceptos, tal como lo sugiere la guía de la administración del riesgo de corrupción del Departamento Administrativo de la Función Pública. Sin embargo, se recomienda que se revise la asignación del puntaje del impacto y se aclare cómo se aborda la calificación del riesgo de corrupción en el mismo.
En la columna denominada evaluación, se encuentran varias calificaciones. Se debe ajustar debido a que es un solo resultado.
De acuerdo con el manual para la administración de riesgos institucionales y anticorrupción en la ANI - SEPG-M-004 V1 (cálculo del riesgo residual), no es posible que un riesgo en zona de riesgo extremo se encuentre después de controles, en una zona de riesgo moderado. Se recomienda realizar una revisión a la valoración del riesgo después de controles.
A pesar de no haber generado una valoración en el impacto después de controles, se observó en la matriz de riesgos de corrupción que, el impacto disminuyó en dos cuadrantes, alcanzando una zona de riesgo moderado. Cabe resaltar que de los seis controles que tiene este riesgo, uno disminuye el impacto. Sin embargo, no se arroja un resultado en la valoración del impacto, pero si se desplaza dos cuadrantes. Se recomienda revisar la valoración del impacto correspondiente a este riesgo.
</t>
  </si>
  <si>
    <t xml:space="preserve">Se requiere definir controles para este riesgo identificado ya que no se estaría controlando. Adicionalmente,es necesario revisar la evaluación del riesgo después de controles ya que a pesar de no existir controles para este riesgo, el resultado después de controles disminuye en la probabilidad y el impacto. </t>
  </si>
  <si>
    <t>El informe correspondiente al primer trimestre del año 2018 se publicó en la página web de la Entidad. Sin embargo, después de un ataque que sufrió la página web el informe no se encuentra.
A raíz de esto, se está generando un ajuste de acuerdo con las recomendaciones realizadas por la Oficina de Control Interno al informe y nuevamente se subirá en la página web de la Entidad.</t>
  </si>
  <si>
    <t>Entre los meses de enero y abril de 2018 se han llevado a cabo veinte (20) sesiones del Comité de Contratación, de las cuales doce (12) sesiones son ordinarias, cinco (5) sesiones extraordinarias presenciales y tres (3) sesiones extraordinarias virtuales.</t>
  </si>
  <si>
    <t>Durante el primer cuatrimestre se registró en la pagína web de la entidad, dos proyectos de actos administrativos. No se recibieron comentarios de la ciudadania.</t>
  </si>
  <si>
    <t>http://www.ani.gov.co/participacion-en-linea/proyectos-de-normatividad</t>
  </si>
  <si>
    <t>En relación con las matrices de riesgo, se evidenció que se encuentran con los ajustes incorporados, producto de las mesas de trabajo y publicadas en la página web de la Entidad.
A partir de la revisión realizada a los riesgos de corrupción, la Oficina de Control interno generó recomendaciones al Grupo Interno de Trabajo de Planeación, mediante memorando interno  2018-102-007353-3.</t>
  </si>
  <si>
    <t>Listados de asistencia de dos mesas de trabajo realizadas en el mes de noviembre del año 2017. 
Publicación de matrices de riesgo en la página web de la Entidad en el siguiente vinculo: 
http://www.ani.gov.co/planes/plan-anticorrupcion-ani-21718</t>
  </si>
  <si>
    <t xml:space="preserve">Durante estas charlas se ha abierto un espacio donde se informa el procedimiento que se debe seguir en la atención de peticiones elevadas en lengua indígena. </t>
  </si>
  <si>
    <t>Durante el primer cuatrimestre, se han realizado dos charlas asociadas a la cultura del servicio, de acuerdo a lo expuesto a la Oficina de Control Interno, en la mesa de trabajo del 10 de mayo del presente año. En estas charlas se explica el procedimiento que el funcionario debe seguir para prestar una atención adecuada a un indígena con lengua diferente al idioma español.
Se recomienda que, la socialización de este tipo de atención de peticiones sea comunicada a través de la intranet o compañas que se pueden generar con el apoyo de la oficina de comunicaciones. Lo anterior, con el fin de asegurar que todos los funcionarios de la Entidad conozcan este procedimiento.</t>
  </si>
  <si>
    <t>En esta ocasión, la Oficina de Control Interno, revisó la evaluación a la estrategia de rendición de cuentas correspondiente al año 2017, donde se observó que se generaron los siguientes resultados con el fin de mejorar dicha gestión para el año 2018. A continuación se relacionan:
1. Generar espacios para la identificación de las necesidades asociadas a las comunidades.
2. Incentivar la participación de la ciudadanía en otros espacios.
3. Interacción de la Ciudadanía con la página web de la Entidad.
4. Fortalecer la participación de las veedurías en los espacios que se den en los proyectos.</t>
  </si>
  <si>
    <t xml:space="preserve">
Hasta el momento no se ha generado la nueva versión del Manual de Contratación. Sin embargo, el comité de contratación se reguló a través de la resolución 0738 de 2018, en donde se adopta el reglamento interno del comité de contratación de la ANI.
Esta actividad no se ha cumplido, sin embargo se encuentra dentro del plazo establecido de acuerdo con lo planeado.
</t>
  </si>
  <si>
    <t>http://www.ani.gov.co/con-la-modernizacion-del-aeropuerto-los-garzones-monteria-aprueba-asignatura-pendiente-para
http://www.ani.gov.co/asi-van-las-obras-en-la-autopista-4g-girardot-honda-puerto-salgar
http://www.ani.gov.co/aliadas-debe-cumplirle-al-huila-con-las-obras-del-corredor-santana-mocoa-neiva
http://www.ani.gov.co/la-ani-lidera-en-la-region-caribe-la-revolucion-de-la-infraestructura-con-9-proyectos-viales-7
http://www.ani.gov.co/gobierno-entrego-que-mejora-conexion-entre-medellin-el-eje-cafetero-y-el-pacifico</t>
  </si>
  <si>
    <t>Si bien el informe de PQRS del primer trimestre del año 2018 se realizó, no se encuentra publicado en la página web de la Entidad. La Oficina de Control Interno generó una observación en su último informe de auditoría, asociado a PQRS de la siguiente manera:
En los informes del tercer y cuarto trimestre del año 2017 de Atención al Ciudadano no se especifica si la Entidad en algún caso negó el acceso a la información.
En consecuencia se recomendó al Grupo de Atención al Ciudadano de la Entidad que se mencione de manera expresa que no se presentaron situaciones en las que se negara el acceso a la información y el evento en que se niegue el acceso a la información a algún ciudadano por cualquier razón, se consigne dicha situación en los informes trimestrales.
Teniendo en cuenta que se trata de una actividad permanente el porcentaje de avance se reporta proporcional al periodo evaluado, es decir, cumplimiento para  cuatro meses de la anualidad, correspondiendo al 25%. En este caso en particular se cumple con el 25% del informe correspondiente al mes de enero y el 12,5% para el informe correspondiente al mes de abril, debido a que este último se encuentra elaborado pero no publicado. Por lo anterior, se registra un avance del 37.50%, para este primer cuatrimestre.</t>
  </si>
  <si>
    <t xml:space="preserve">El avance se reporta en 0%, teniendo en cuenta que el plan anticorrupción se formula para la vigencia 2018, las actividades deben cumplirse durante esa vigencia. En consecuencia, se recomienda ajustar la fecha de programación asociada a esta actividad, con el fin de generar el cumplimiento dentro del periodo de vigencia del plan. Adicionalmente, precisar como esta actividad contribuye a la estrategia anticorrupción.  
</t>
  </si>
  <si>
    <t>De acuerdo con los reportes generados por el aplicativo SIGEP y suministrados por el Grupo Interno de Trabajo de Talento Humano, se evidenció que se encuentran vinculados 238 funcionarios y 7 vacantes. Generando un reporte de 245 cargos de planta de 246 aprobados. De esta manera se cumple en la actualización del aplicativo SIGEP en un 99,59%. 
Teniendo en cuenta que se trata de una actividad permanente el porcentaje de avance se reporta proporcional al periodo evaluado, es decir, cumplimiento para  cuatro meses de la anualidad, correspondiendo a 33,33%
Es necesario generar las acciones pertinente para ajustar el cargo que genera un error y que pertenece a la planta de funcionarios vinculados.
Se recomienda precisar como esta actividad contribuye a la estrategia anticorrupción.</t>
  </si>
  <si>
    <t xml:space="preserve">De acuerdo con la información suministrada por el área de comunicaciones, se observó que se realizan comunicados de prensa que se publican después de realizar la visita al proyecto.
Frente a la ejecución de esta actividad, se recomienda que mientras se realicen estas visitas a los proyectos, se generen comunicados en la página web de la entidad para que la ciudadanía asista con sus preguntas e inquietudes y de lugar a una participación de la población del proyecto. </t>
  </si>
  <si>
    <t>La Entidad cumple con los términos establecidos para realizar la publicación del Plan Anticorrupción y Atención al Ciudadano y su matriz de riesgos de corrupción.</t>
  </si>
  <si>
    <t>El resultado del monitoreo realizado en noviembre del año 2017 fue aplicado en los ajustes para los riesgos de corrupción correspondientes al año 2018.
A partir de la revisión  a los riesgos de corrupción, la Oficina de Control interno realizó  recomendaciones al Grupo Interno de Trabajo de Planeación, mediante memorando interno  2018-102-007353-3.</t>
  </si>
  <si>
    <t>El informe que se puede evidenciar en la página web de la Entidad es el correspondiente al 4° trimestre del año 2017 - ENERO
El informe correspondiente al 1° trimestre del año 2018 no se encuentra en la página web de la Entidad. Esto se reportó en la mesa de trabajo del pasado 11 de mayo de 2018 y se reiteró la necesidad de dar estricto cumplimiento a la normatividad referida a la publicación de este informe.
Teniendo en cuenta que se trata de una actividad permanente el porcentaje de avance se reporta proporcional al periodo evaluado, es decir, cumplimiento para  cuatro meses de la anualidad, correspondiendo al 25%. En este caso en particular se cumple con el 25% del informe correspondiente al mes de enero y el 12,5% para el informe correspondiente al mes de abril, debido a que este último se encuentra elaborado pero no publicado. Por lo anterior, se registra un avance del 37.50%, para este primer cuatrimestre.</t>
  </si>
  <si>
    <t>Se evidenció la publicación de dos proyectos de actos administrativos en la página web de la Entidad. Teniendo en cuenta que se trata de una actividad permanente el porcentaje de avance se reporta proporcional al periodo evaluado, es decir, cumplimiento para  cuatro meses de la anualidad, correspondiendo a 33,33%.
Se recomienda precisar la meta establecida para esta actividad.</t>
  </si>
  <si>
    <t>16 MAYO DE 2018</t>
  </si>
  <si>
    <t>Con el fin de determinar la efectividad de controles, se realizó la revisión de las denuncias radicadas en la Entidad, los resultados de las auditorías internas y la imposición de sanciones por hechos de corrupción, durante este primer cuatrimestre del año 2018, al respecto se estableció que no se han impuesto sanciones disciplinarias por situaciones de corrupción y en las auditorías internas realizadas no se evidenciaron no conformidades que involucren hechos de corrupción. Las denuncias presentadas durante el periodo corresponden a: 
• Posibles falsedades consignadas en el contrato de compraventa de mejoras.
• Posibles incumplimientos de los deberes de la interventoría.
• Posibles omisiones de la interventoría y/o supervisión del proyecto
• Procedimientos irregulares por parte de la interventoría.
• Intervención de particulares afectando la obra pública.
De acuerdo a los riesgos de corrupción que se encuentran identificados, no se evidencia ninguno que contemple este tipo de situaciones que son identificadas por los usuarios como aspectos asociados a posibles hechos de corrupción. En consecuencia se recomienda validar estos eventos de riesgo y determinar la pertinencia de su inclusión en el mapa de riesgos de corrupción.  
La metodología de los riesgos anticorrupción, fue modificada por la Entidad, para el año 2018 y al revisar el mapa de riesgos de corrupción se evidenciaron varias situaciones que deben ser revisadas y ajustadas, ya que afectan la confiabilidad de la información respecto a la calificación de los riesgos y los controles definidos y adicionalmente  el Manual de la Administración del riesgo de la Entidad no ha sido actualizado, de acuerdo con las modificaciones de la metodología. Por esta razón  la Oficina de Control Interno, realizó las observaciones y recomendaciones respectivas para que se realicen las revisiones y actualizaciones pertinentes.</t>
  </si>
  <si>
    <t xml:space="preserve">                                          Firma: Original Firmado</t>
  </si>
  <si>
    <t/>
  </si>
  <si>
    <t>Nombre de la entidad:</t>
  </si>
  <si>
    <t>AGENCIA NACIONAL DE INFRAESTRUCTURA.</t>
  </si>
  <si>
    <t>Orden:</t>
  </si>
  <si>
    <t>Nacional</t>
  </si>
  <si>
    <t>Sector administrativo:</t>
  </si>
  <si>
    <t>Transporte</t>
  </si>
  <si>
    <t>Año vigencia:</t>
  </si>
  <si>
    <t>2018</t>
  </si>
  <si>
    <t>Departamento:</t>
  </si>
  <si>
    <t>Bogotá D.C</t>
  </si>
  <si>
    <t>Municipio:</t>
  </si>
  <si>
    <t>BOGOTÁ</t>
  </si>
  <si>
    <t>DATOS TRÁMITES A RACIONALIZAR</t>
  </si>
  <si>
    <t>ACCIONES DE RACIONALIZACIÓN A DESARROLLAR</t>
  </si>
  <si>
    <t>PLAN DE EJECUCIÓN</t>
  </si>
  <si>
    <t>MONITOREO</t>
  </si>
  <si>
    <t>SEGUIMIENTO Y EVALUACIÓN</t>
  </si>
  <si>
    <t>Tipo</t>
  </si>
  <si>
    <t>Número</t>
  </si>
  <si>
    <t>Nombre</t>
  </si>
  <si>
    <t>Situación actual</t>
  </si>
  <si>
    <t>Mejora a implementar</t>
  </si>
  <si>
    <t>Beneficio al ciudadano y/o entidad</t>
  </si>
  <si>
    <t>Tipo racionalización</t>
  </si>
  <si>
    <t>Acciones racionalización</t>
  </si>
  <si>
    <t>Fecha inicio</t>
  </si>
  <si>
    <t>Fecha final racionalización</t>
  </si>
  <si>
    <t>Fecha final implementación</t>
  </si>
  <si>
    <t>Justificación</t>
  </si>
  <si>
    <t>Monitoreo jefe planeación</t>
  </si>
  <si>
    <t xml:space="preserve"> Valor ejecutado (%)</t>
  </si>
  <si>
    <t>Observaciones/Recomendaciones</t>
  </si>
  <si>
    <t>Seguimiento jefe control interno</t>
  </si>
  <si>
    <t>Único</t>
  </si>
  <si>
    <t>6898</t>
  </si>
  <si>
    <t>Concepto de viabilidad técnica para ubicación de estaciones de servicio en vías nacionales concesionadas</t>
  </si>
  <si>
    <t>Inscrito</t>
  </si>
  <si>
    <t>El ciudadano eleva por correo institucional contactenos o en forma presencial por ventanilla la solicitud de concepto de viabilidad</t>
  </si>
  <si>
    <t>Eliminar la solicitud de este requisito para que sea cumplido por el ciudadano, y el solicitante sea el Ministerio de Minas y Energia ante la Agencia Nacional de Infraestructura</t>
  </si>
  <si>
    <t>El ciudadano no tiene que allegar requisitos, no tiene que desplazarse o utilizar canal de internet para solicitar este requisito, elimina costos de transporte y copias al ciudadano; y a las entidades Minminas y ANI brinda seguridad en la información y trazabilidad del trámite activado por el ciudadano</t>
  </si>
  <si>
    <t>Administrativa</t>
  </si>
  <si>
    <t>Reducción de pasos (momentos) para el ciudadano</t>
  </si>
  <si>
    <t>01/01/2018</t>
  </si>
  <si>
    <t>26/04/2019</t>
  </si>
  <si>
    <t xml:space="preserve"> </t>
  </si>
  <si>
    <t>Atención al Ciudadano</t>
  </si>
  <si>
    <t>No</t>
  </si>
  <si>
    <t>Sí</t>
  </si>
  <si>
    <t>Respondió</t>
  </si>
  <si>
    <t>Pregunta</t>
  </si>
  <si>
    <t>Observación</t>
  </si>
  <si>
    <t>1. ¿Cuenta con el plan de trabajo para implementar la propuesta de mejora del trámite?</t>
  </si>
  <si>
    <t>No se aportó por parte del área responsable el plan de trabajo para la implementación de la mejora del trámite. Al respecto el área informó que se encuentra en la elaboración del mismo. No se evidencia seguimiento por parte de planeación. Se realizarán las recomendaciones pertinentes.</t>
  </si>
  <si>
    <t>2. ¿Se implementó la mejora del trámite en la entidad?</t>
  </si>
  <si>
    <t>3. ¿Se actualizó el trámite en el SUIT incluyendo la mejora?</t>
  </si>
  <si>
    <t>4. ¿Se ha realizado la socialización de la mejora tanto en la entidad como con los usuarios?</t>
  </si>
  <si>
    <t>5. ¿El usuario está recibiendo los beneficios de la mejora del trámite?</t>
  </si>
  <si>
    <t xml:space="preserve">6. ¿La entidad cuenta con mecanismos para medir los beneficios generados al usuario  en términos de: reducción de costos, tiempos, documentos, requisitos, aumentos de vigencia y uso de tecnologías de la información y las comunicaciones, como producto de la mejora del trámite? </t>
  </si>
  <si>
    <t>Someter a consideración del público en general el proyecto del Plan Anticorrupción y Atención al Ciudadano 2018 para recibir sugerencias y observaciones.</t>
  </si>
  <si>
    <t>Modificar el Manual de Contratación de la Agencia.</t>
  </si>
  <si>
    <t>Analizar y ajustar los formatos relacionados con mapas anticorrupción de acuerdo con las diferentes fuentes asociadas a la identificación de dichos riesgos.</t>
  </si>
  <si>
    <t>Publicar el Mapa y Matriz de Riesgos ajustado en la Página WEB.</t>
  </si>
  <si>
    <t>Elaborar y Publicar el informe trimestral de PQSR en la página Web de la ANI.</t>
  </si>
  <si>
    <t xml:space="preserve">Afianzar la cultura de servicio al ciudadano – protocolos de servicio - lenguaje claro - derecho de petición. </t>
  </si>
  <si>
    <t>Gestionar módulo de Hojas de Vida del SIGEP.</t>
  </si>
  <si>
    <t>Gestionar el módulo de Vinculación y Desvinculación del SIGEP.</t>
  </si>
  <si>
    <t>Socializar acciones a seguir para la atención a peticiones elevadas en lengua indígena.</t>
  </si>
  <si>
    <t>Presentar Informe de solicitudes de acceso a la información en el informe trimestral de PQSR.</t>
  </si>
  <si>
    <t>Realizar Comité de Contratación.</t>
  </si>
  <si>
    <t>Suscribir actas de confidencialidad de los servidores del GIT de contratación.</t>
  </si>
  <si>
    <t>Presentar informe de gestión del proceso de contratación.</t>
  </si>
  <si>
    <r>
      <rPr>
        <b/>
        <sz val="12"/>
        <rFont val="Arial"/>
        <family val="2"/>
      </rPr>
      <t xml:space="preserve">Internas:
</t>
    </r>
    <r>
      <rPr>
        <sz val="12"/>
        <rFont val="Arial"/>
        <family val="2"/>
      </rPr>
      <t xml:space="preserve">1. Desconocimiento de la normativa.                                                                    2. Intereses particulares
</t>
    </r>
    <r>
      <rPr>
        <b/>
        <sz val="12"/>
        <rFont val="Arial"/>
        <family val="2"/>
      </rPr>
      <t xml:space="preserve">Externas:
</t>
    </r>
    <r>
      <rPr>
        <sz val="12"/>
        <rFont val="Arial"/>
        <family val="2"/>
      </rPr>
      <t>1. Presiones políticas                                                                                                                                                                                  2. Dadiva</t>
    </r>
  </si>
  <si>
    <r>
      <t xml:space="preserve">Internas:
</t>
    </r>
    <r>
      <rPr>
        <sz val="12"/>
        <rFont val="Arial"/>
        <family val="2"/>
      </rPr>
      <t xml:space="preserve">1. Deficiencia en los mecanismos de seguimiento y control que permitan que la información contenida en  los Estudios de Factibilidad, estén  adaptados a una firma en particular.
2. Deficiencia en los controles utilizados para la custodia de la información contenida en los Estudios de Factibilidad.
3. Deficientes  medidas de seguridad en ingreso de personal a las áreas de trabajo 
4. Debilidades en el seguimiento a cargo de las interventorías del proyecto.                                                                                                                                                        
5. Deficiente socialización de los alcances técnicos del proyecto y sus impactos socio-ambientales en el funcionamiento de los predios y de la comunidad.                                                                                                                                                              
6. Alta discrecionalidad en la toma de decisiones. </t>
    </r>
    <r>
      <rPr>
        <b/>
        <sz val="12"/>
        <rFont val="Arial"/>
        <family val="2"/>
      </rPr>
      <t xml:space="preserve">
Externas:
</t>
    </r>
    <r>
      <rPr>
        <sz val="12"/>
        <rFont val="Arial"/>
        <family val="2"/>
      </rPr>
      <t xml:space="preserve">
1. Firmas de Ingeniería, Estructuradores, concesionarios  con conflictos de interés
2. Estudios de factibilidad realizados por personal  externo a la Entidad que manipule la información para obtener un beneficio personal.
3. Información manipulables por funcionarios de la entidad y/o personal externo para obtener un beneficio personal.
4. Inexistencia de control sobre la información contenida en los estudios, antes de que las Firmas Estructuradoras la radiquen ante la Entidad                                                                                                                                   
5. Presión por parte de personas con intereses particulares que pueden influenciar a la comunidad para propiciar el cambio del trazado. Intransigencia de comunidades por conflictos sociales, políticos o intereses particulares.
6. Debilidades en la planificación del desarrollo municipal e instrumentos de planificación y posibles fenómenos de corrupción a nivel municipal.</t>
    </r>
  </si>
  <si>
    <r>
      <t xml:space="preserve">Internas:
</t>
    </r>
    <r>
      <rPr>
        <sz val="12"/>
        <rFont val="Arial"/>
        <family val="2"/>
      </rPr>
      <t xml:space="preserve">
Ausencia de suficientes visitas de control y seguimiento a la gestión predial del concesionario y al desarrollo de los procesos de expropiación en los juzgados</t>
    </r>
    <r>
      <rPr>
        <b/>
        <sz val="12"/>
        <rFont val="Arial"/>
        <family val="2"/>
      </rPr>
      <t xml:space="preserve">
Externas:
</t>
    </r>
    <r>
      <rPr>
        <sz val="12"/>
        <rFont val="Arial"/>
        <family val="2"/>
      </rPr>
      <t>1. En la ficha predial no se incluyen todos los elementos del predio, los cuales al momento de ser incorporados en la ficha predial ajustada, pueden afectar el valor del avalúo de manera intencional.
2. Presión de propietarios y de la comunidad  para modificar el valor del avalúo comercial o el practicado por los peritos asignados por los jueces dentro del proceso de expropiación.
3. Ausencia de control de calidad a los avalúos por parte del concesionario
4. Desactualización de las Oficinas de Catastro y Registro.</t>
    </r>
    <r>
      <rPr>
        <b/>
        <sz val="12"/>
        <rFont val="Arial"/>
        <family val="2"/>
      </rPr>
      <t xml:space="preserve">
</t>
    </r>
  </si>
  <si>
    <r>
      <t xml:space="preserve">Internas:
</t>
    </r>
    <r>
      <rPr>
        <sz val="12"/>
        <rFont val="Arial"/>
        <family val="2"/>
      </rPr>
      <t xml:space="preserve">
1. Tendencia a crear relaciones de familiaridad entre concesionario, interventores, supervisores.
2. No aplicación de políticas institucionales para manejo de relaciones con terceros de la Agencia.
3. Fallas en los controles de seguimiento.
4. Contratación de personal sin el suficiente conocimiento de la legislación y contratación pública o sin la necesaria experiencia y conocimiento en el área especifica
5. Deficiente control en el manejo del archivo para la custodia de información.
6. No contar con los servicios de la Interventoría Integral para los    contratos  de Concesión.                                                                                                                                                                               
7.  Ausencia de suficientes visitas de control y seguimiento a la gestión predial del concesionario y al desarrollo de los procesos de expropiación en los juzgados</t>
    </r>
    <r>
      <rPr>
        <b/>
        <sz val="12"/>
        <rFont val="Arial"/>
        <family val="2"/>
      </rPr>
      <t xml:space="preserve">
Externas:
</t>
    </r>
    <r>
      <rPr>
        <sz val="12"/>
        <rFont val="Arial"/>
        <family val="2"/>
      </rPr>
      <t xml:space="preserve">
1. Tendencia a crear relaciones de familiaridad entre concesionario, interventores, supervisores.
2. Conflicto de intereses del interventor
3. Personal externo con intereses cruzados.
4. Presiones de comunidades, grupos al margen de la ley y/o  presiones  políticas.
5. Personal externo con conflicto de intereses en la manipulación de la información.
6. La falta de disponibilidad de recursos  del interventor o concesionario puede generar suministro de datos falsos o incompletos 
7. Propietarios y/o Grupos Sociales con conflicto de intereses económicos y políticos, que directa o indirectamente tienen que ver con el proceso de adquisición de predios</t>
    </r>
  </si>
  <si>
    <r>
      <t xml:space="preserve">Internas:
</t>
    </r>
    <r>
      <rPr>
        <sz val="12"/>
        <rFont val="Arial"/>
        <family val="2"/>
      </rPr>
      <t>1. Deficientes medidas de seguridad en equipos de computo donde se maneja la Información reservada y clasificada, tales como procesos judiciales, modelos financieros.
2. Deficiencias de mecanismos de seguimiento y control a la información contenida en el Modelo Financiero.
3. Deficiencia en controles suficientes para la custodia del Modelo Financiero.                                                                                                                                                                                                                                     
4. Dilación injustificada entre los tiempos de aprobación de pliegos y su publicación oficial.                                                                                                                                                      
5. Funcionarios y/ o contratista suministren información a terceros.
                                                                                                                                                                                                                                                      6. Relaciones entre funcionarios/contratistas y terceros con motivo de sus trabajos.</t>
    </r>
    <r>
      <rPr>
        <b/>
        <sz val="12"/>
        <rFont val="Arial"/>
        <family val="2"/>
      </rPr>
      <t xml:space="preserve">
Externas:
</t>
    </r>
    <r>
      <rPr>
        <sz val="12"/>
        <rFont val="Arial"/>
        <family val="2"/>
      </rPr>
      <t>1. Gente externa con intereses cruzados                                                                                                  
2. Intereses de  funcionarios de la Entidad.                                                                                         
3. Corrupción o colusión por parte de proponentes o terceros interesados en el proceso de selección.</t>
    </r>
  </si>
  <si>
    <r>
      <t xml:space="preserve">Internas:
</t>
    </r>
    <r>
      <rPr>
        <sz val="12"/>
        <rFont val="Arial"/>
        <family val="2"/>
      </rPr>
      <t>1. Incumplimiento de los procedimientos.                                    
2. Desconocimiento del contrato.                                                 
3. Falta de seguimiento                                                              
4. Perdida de documentos.</t>
    </r>
    <r>
      <rPr>
        <b/>
        <sz val="12"/>
        <rFont val="Arial"/>
        <family val="2"/>
      </rPr>
      <t xml:space="preserve">
Externas:
</t>
    </r>
    <r>
      <rPr>
        <sz val="12"/>
        <rFont val="Arial"/>
        <family val="2"/>
      </rPr>
      <t xml:space="preserve">
1. No realizar los controles adecuados por parte de la fiducia.                                                                     
2. Intereses particulares</t>
    </r>
  </si>
  <si>
    <r>
      <t xml:space="preserve">Internas:
</t>
    </r>
    <r>
      <rPr>
        <sz val="12"/>
        <rFont val="Arial"/>
        <family val="2"/>
      </rPr>
      <t xml:space="preserve">
Liquidaciones de pagos en Excel.
En la actualidad no se cuenta con un programa para pagos que garantice que el modelo financiero de pagos efectuados al concesionario no pueda ser objeto de modificaciones, cambios o manipulación.</t>
    </r>
    <r>
      <rPr>
        <b/>
        <sz val="12"/>
        <rFont val="Arial"/>
        <family val="2"/>
      </rPr>
      <t xml:space="preserve">
Externas:
</t>
    </r>
    <r>
      <rPr>
        <sz val="12"/>
        <rFont val="Arial"/>
        <family val="2"/>
      </rPr>
      <t>Personal externo con intereses cruzados.</t>
    </r>
  </si>
  <si>
    <r>
      <t xml:space="preserve">Internas:
</t>
    </r>
    <r>
      <rPr>
        <sz val="12"/>
        <rFont val="Arial"/>
        <family val="2"/>
      </rPr>
      <t xml:space="preserve">1. Las dependencias que cuentan con la información requerida y los soportes que sirven de prueba no los remiten oportunamente o los remiten incompletos
2. No contar con un sistema de seguimiento actualizado de los avances e inconvenientes principales de los proyectos de  concesiones.
3. Imposibilidad de acceder al módulo de consulta del sistema de información documental Orfeo
</t>
    </r>
    <r>
      <rPr>
        <b/>
        <sz val="12"/>
        <rFont val="Arial"/>
        <family val="2"/>
      </rPr>
      <t xml:space="preserve">
Externas:
</t>
    </r>
    <r>
      <rPr>
        <sz val="12"/>
        <rFont val="Arial"/>
        <family val="2"/>
      </rPr>
      <t>Renuencia de concesionarios o de terceros en remitir la información requerida o de cumplir sus obligaciones.</t>
    </r>
  </si>
  <si>
    <r>
      <rPr>
        <b/>
        <sz val="12"/>
        <rFont val="Arial"/>
        <family val="2"/>
      </rPr>
      <t xml:space="preserve">OBSERVACIONES GENERALES: </t>
    </r>
    <r>
      <rPr>
        <sz val="12"/>
        <rFont val="Arial"/>
        <family val="2"/>
      </rPr>
      <t>De acuerdo con los resultados obtenidos de este seguimiento con respecto a la matriz de riesgos de corrupción, se informó al grupo interno de trabajo de riesgos, las inconsistencias encontradas frente a la nueva metodología adoptada por la Entidad. Lo anterior se informó en la mesa de trabajo realizada el 10 de mayo de 2018.  Cabe resaltar que, el 11 de mayo del presente año, la Oficina de Control Interno recibió un correo del Grupo Interno de Trabajo de Riesgos con los ajustes correspondientes a la valoración del riesgo.
Se encuentra pendiente: 
1. Generar las actualizaciones asociadas a la metodología de los riesgos de corrupción en el manual de la administración del riesgo de la Entidad. 
2. Realizar la actualización de la matriz de riesgo de corrupción que se encuentra publicada en la pagina web de la Entidad, con los ajustes señalados.</t>
    </r>
  </si>
  <si>
    <t>El documento fue publicado y socializado en la Entidad, para generar la participación de los funcionarios a través del correo electrónico institucional a partir del 30 de enero de 2018.
Por otra parte, el plan fue compartido con el Departamento Administrativo de la Función Pública - DAFP, para recibir retroalimentación. 
De igual manera, fue publicado en la página web de la entidad y compartido en las redes sociales como en el facebook y twitter- Agencia Nacional de Infraestructura - ANI.
El plan fue publicado el 31/01/2018, con el fin de recibir retroalimentación de la ciudadanía. Sin embargo, se considera que el Plan Anticorrupción y la matriz de riesgos debe ser publicado con anterioridad a esa fecha para que los ciudadanos hagan sus comentarios y recomendaciones frente al plan. En consecuencia se recomienda que el plan sea publicado por lo menos 10 días antes para que se puedan incluir las observaciones recibidas que den lugar a ajustes.
Frente a la matriz de riesgos de corrupción no se recibieron comentarios por parte de la ciudadanía.</t>
  </si>
  <si>
    <t>El reporte de avance se realiza de acuerdo con lo planeado. Sin embargo, de acuerdo con los lineamientos descritos en la estrategia para la construcción del plan anticorrupción y de atención al ciudadano asociados al subcomponente de transparencia pasiva, no son acordes con la actividad propuesta en este plan. Se recomienda formular una actividad adicional a la de cumplimiento normativo y que genere impacto.
Teniendo en cuenta que se trata de una actividad permanente el porcentaje de avance se reporta proporcional al periodo evaluado, es decir, cumplimiento para  cuatro meses de la anualidad, correspondiendo al 25%. En este caso en particular se cumple con el 25% del informe correspondiente al mes de enero y el 12,5% para el informe correspondiente al mes de abril, debido a que este último se encuentra elaborado pero no publicado. Por lo anterior, se registra un avance del 37.50%, para este primer cuatrimestre.</t>
  </si>
  <si>
    <t>El documento fue publicado y socializado en la Entidad, para generar la participación de los funcionarios a través del correo electrónico institucional a partir del 30 de enero de 2018.
Por otra parte, el plan fue compartido con el Departamento Administrativo de la Función Pública - DAFP, para recibir retroalimentación. 
De igual manera, fue publicado en la página web de la entidad y compartido en las redes sociales como en el facebook y twitter- Agencia Nacional de Infraestructura - ANI.
El plan fue publicado el 31/01/2018, con el fin de recibir retroalimentación de la ciudadanía. Sin embargo, se considera que el Plan Anticorrupción y la matriz de riesgos debe ser publicado con anterioridad a esa fecha para que los ciudadanos hagan sus comentarios y recomendaciones frente al plan. En consecuencia se recomienda que el plan sea publicado por lo menos 10 días antes para que se puedan incluir las observaciones recibidas que den lugar a ajustes.</t>
  </si>
  <si>
    <t>Frente al avance relacionado con esta actividad, se evidenció a través de listas de asistencia, la realización de dos charlas el 2 y 15 de marzo del presente año.
Consecuente con lo anterior, el avance registrado para esta actividad es del 50% con respecto a la meta anual de esta actividad.</t>
  </si>
  <si>
    <t>El porcentaje de avance corresponde a lo ejecutado respecto a lo planeado para la vigencia.
Se recomienda precisar cómo esta actividad contribuye a la estrategia anticorrupción.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</si>
</sst>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C0A]mmm\-yy;@"/>
    <numFmt numFmtId="166" formatCode="&quot;00&quot;#"/>
  </numFmts>
  <fonts count="57">
    <font>
      <sz val="10"/>
      <name val="Arial"/>
    </font>
    <font>
      <sz val="8"/>
      <name val="Arial"/>
      <family val="2"/>
    </font>
    <font>
      <b/>
      <sz val="9"/>
      <color indexed="81"/>
      <name val="Tahoma"/>
      <family val="2"/>
    </font>
    <font>
      <sz val="10"/>
      <name val="Arial"/>
      <family val="2"/>
    </font>
    <font>
      <b/>
      <sz val="20"/>
      <name val="Calibri"/>
      <family val="2"/>
    </font>
    <font>
      <b/>
      <sz val="12"/>
      <color indexed="81"/>
      <name val="Tahoma"/>
      <family val="2"/>
    </font>
    <font>
      <sz val="16"/>
      <name val="Calibri"/>
      <family val="2"/>
    </font>
    <font>
      <sz val="16"/>
      <name val="Arial"/>
      <family val="2"/>
    </font>
    <font>
      <i/>
      <sz val="16"/>
      <name val="Calibri"/>
      <family val="2"/>
    </font>
    <font>
      <b/>
      <sz val="16"/>
      <name val="Calibri"/>
      <family val="2"/>
    </font>
    <font>
      <b/>
      <u/>
      <sz val="16"/>
      <name val="Calibri"/>
      <family val="2"/>
    </font>
    <font>
      <u/>
      <sz val="16"/>
      <name val="Calibri"/>
      <family val="2"/>
    </font>
    <font>
      <sz val="16"/>
      <color indexed="30"/>
      <name val="Calibri"/>
      <family val="2"/>
    </font>
    <font>
      <sz val="16"/>
      <color indexed="10"/>
      <name val="Calibri"/>
      <family val="2"/>
    </font>
    <font>
      <sz val="16"/>
      <color indexed="60"/>
      <name val="Calibri"/>
      <family val="2"/>
    </font>
    <font>
      <u/>
      <sz val="16"/>
      <color indexed="60"/>
      <name val="Calibri"/>
      <family val="2"/>
    </font>
    <font>
      <u/>
      <sz val="5"/>
      <color theme="10"/>
      <name val="Arial"/>
      <family val="2"/>
    </font>
    <font>
      <sz val="10"/>
      <name val="Calibri"/>
      <family val="2"/>
      <scheme val="minor"/>
    </font>
    <font>
      <b/>
      <sz val="11"/>
      <name val="Calibri"/>
      <family val="2"/>
      <scheme val="minor"/>
    </font>
    <font>
      <sz val="11"/>
      <name val="Calibri"/>
      <family val="2"/>
      <scheme val="minor"/>
    </font>
    <font>
      <b/>
      <sz val="12"/>
      <name val="Calibri"/>
      <family val="2"/>
      <scheme val="minor"/>
    </font>
    <font>
      <sz val="12"/>
      <name val="Calibri"/>
      <family val="2"/>
      <scheme val="minor"/>
    </font>
    <font>
      <b/>
      <sz val="24"/>
      <name val="Calibri"/>
      <family val="2"/>
      <scheme val="minor"/>
    </font>
    <font>
      <b/>
      <sz val="20"/>
      <name val="Calibri"/>
      <family val="2"/>
      <scheme val="minor"/>
    </font>
    <font>
      <sz val="20"/>
      <name val="Calibri"/>
      <family val="2"/>
      <scheme val="minor"/>
    </font>
    <font>
      <b/>
      <sz val="11"/>
      <color rgb="FF000000"/>
      <name val="Calibri"/>
      <family val="2"/>
    </font>
    <font>
      <sz val="11"/>
      <color rgb="FF000000"/>
      <name val="Calibri"/>
      <family val="2"/>
    </font>
    <font>
      <sz val="10"/>
      <color theme="8" tint="-0.249977111117893"/>
      <name val="Calibri"/>
      <family val="2"/>
      <scheme val="minor"/>
    </font>
    <font>
      <sz val="16"/>
      <name val="Calibri"/>
      <family val="2"/>
      <scheme val="minor"/>
    </font>
    <font>
      <u/>
      <sz val="16"/>
      <color theme="10"/>
      <name val="Arial"/>
      <family val="2"/>
    </font>
    <font>
      <sz val="14"/>
      <name val="Calibri"/>
      <family val="2"/>
      <scheme val="minor"/>
    </font>
    <font>
      <sz val="16"/>
      <color rgb="FF0070C0"/>
      <name val="Calibri"/>
      <family val="2"/>
      <scheme val="minor"/>
    </font>
    <font>
      <u/>
      <sz val="14"/>
      <color theme="10"/>
      <name val="Arial"/>
      <family val="2"/>
    </font>
    <font>
      <sz val="16"/>
      <color theme="5" tint="-0.249977111117893"/>
      <name val="Calibri"/>
      <family val="2"/>
      <scheme val="minor"/>
    </font>
    <font>
      <sz val="18"/>
      <name val="Calibri"/>
      <family val="2"/>
      <scheme val="minor"/>
    </font>
    <font>
      <sz val="18"/>
      <color theme="8" tint="-0.249977111117893"/>
      <name val="Calibri"/>
      <family val="2"/>
      <scheme val="minor"/>
    </font>
    <font>
      <b/>
      <sz val="18"/>
      <name val="Calibri"/>
      <family val="2"/>
      <scheme val="minor"/>
    </font>
    <font>
      <sz val="20"/>
      <color theme="8" tint="-0.249977111117893"/>
      <name val="Calibri"/>
      <family val="2"/>
      <scheme val="minor"/>
    </font>
    <font>
      <b/>
      <sz val="28"/>
      <name val="Calibri"/>
      <family val="2"/>
      <scheme val="minor"/>
    </font>
    <font>
      <sz val="28"/>
      <name val="Calibri"/>
      <family val="2"/>
      <scheme val="minor"/>
    </font>
    <font>
      <b/>
      <sz val="16"/>
      <name val="Calibri"/>
      <family val="2"/>
      <scheme val="minor"/>
    </font>
    <font>
      <b/>
      <sz val="26"/>
      <name val="Calibri"/>
      <family val="2"/>
      <scheme val="minor"/>
    </font>
    <font>
      <b/>
      <sz val="24"/>
      <color theme="8" tint="-0.249977111117893"/>
      <name val="Calibri"/>
      <family val="2"/>
      <scheme val="minor"/>
    </font>
    <font>
      <sz val="26"/>
      <name val="Calibri"/>
      <family val="2"/>
      <scheme val="minor"/>
    </font>
    <font>
      <b/>
      <u/>
      <sz val="28"/>
      <name val="Calibri"/>
      <family val="2"/>
      <scheme val="minor"/>
    </font>
    <font>
      <sz val="28"/>
      <color theme="1"/>
      <name val="Calibri"/>
      <family val="2"/>
      <scheme val="minor"/>
    </font>
    <font>
      <sz val="11"/>
      <color indexed="81"/>
      <name val="Tahoma"/>
      <family val="2"/>
    </font>
    <font>
      <u/>
      <sz val="28"/>
      <color theme="10"/>
      <name val="Arial"/>
      <family val="2"/>
    </font>
    <font>
      <sz val="12"/>
      <name val="Arial"/>
      <family val="2"/>
    </font>
    <font>
      <b/>
      <sz val="12"/>
      <name val="Arial"/>
      <family val="2"/>
    </font>
    <font>
      <b/>
      <sz val="24"/>
      <color indexed="81"/>
      <name val="Tahoma"/>
      <family val="2"/>
    </font>
    <font>
      <sz val="24"/>
      <color indexed="81"/>
      <name val="Tahoma"/>
      <family val="2"/>
    </font>
    <font>
      <sz val="9"/>
      <name val="SansSerif"/>
    </font>
    <font>
      <b/>
      <sz val="11"/>
      <color indexed="59"/>
      <name val="SansSerif"/>
    </font>
    <font>
      <b/>
      <sz val="11"/>
      <color indexed="72"/>
      <name val="SansSerif"/>
    </font>
    <font>
      <b/>
      <sz val="9"/>
      <color indexed="72"/>
      <name val="SansSerif"/>
    </font>
    <font>
      <sz val="9"/>
      <color indexed="72"/>
      <name val="SansSerif"/>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39997558519241921"/>
        <bgColor indexed="64"/>
      </patternFill>
    </fill>
  </fills>
  <borders count="105">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diagonal/>
    </border>
    <border>
      <left/>
      <right style="medium">
        <color indexed="8"/>
      </right>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s>
  <cellStyleXfs count="4">
    <xf numFmtId="0" fontId="0" fillId="0" borderId="0"/>
    <xf numFmtId="0" fontId="16" fillId="0" borderId="0" applyNumberFormat="0" applyFill="0" applyBorder="0" applyAlignment="0" applyProtection="0">
      <alignment vertical="top"/>
      <protection locked="0"/>
    </xf>
    <xf numFmtId="164" fontId="3" fillId="0" borderId="0" applyFont="0" applyFill="0" applyBorder="0" applyAlignment="0" applyProtection="0"/>
    <xf numFmtId="9" fontId="3" fillId="0" borderId="0" applyFont="0" applyFill="0" applyBorder="0" applyAlignment="0" applyProtection="0"/>
  </cellStyleXfs>
  <cellXfs count="449">
    <xf numFmtId="0" fontId="0" fillId="0" borderId="0" xfId="0"/>
    <xf numFmtId="0" fontId="17" fillId="0" borderId="0" xfId="0" applyFont="1"/>
    <xf numFmtId="0" fontId="18" fillId="2" borderId="1" xfId="0" applyFont="1" applyFill="1" applyBorder="1" applyAlignment="1">
      <alignment horizontal="center" vertical="top" wrapText="1"/>
    </xf>
    <xf numFmtId="0" fontId="18" fillId="2" borderId="2" xfId="0" applyFont="1" applyFill="1" applyBorder="1" applyAlignment="1">
      <alignment horizontal="center" vertical="center" wrapText="1"/>
    </xf>
    <xf numFmtId="0" fontId="19" fillId="0" borderId="1" xfId="0" applyFont="1" applyBorder="1" applyAlignment="1">
      <alignment horizontal="center" vertical="top" wrapText="1"/>
    </xf>
    <xf numFmtId="0" fontId="19" fillId="0" borderId="2" xfId="0" applyFont="1" applyBorder="1" applyAlignment="1">
      <alignment horizontal="center" vertical="top" wrapText="1"/>
    </xf>
    <xf numFmtId="0" fontId="20" fillId="4" borderId="3" xfId="0" applyFont="1" applyFill="1" applyBorder="1" applyAlignment="1">
      <alignment horizontal="left" vertical="center"/>
    </xf>
    <xf numFmtId="0" fontId="20" fillId="4" borderId="4" xfId="0" applyFont="1" applyFill="1" applyBorder="1" applyAlignment="1">
      <alignment horizontal="left" vertical="center"/>
    </xf>
    <xf numFmtId="0" fontId="20" fillId="4" borderId="5" xfId="0" applyFont="1" applyFill="1" applyBorder="1" applyAlignment="1">
      <alignment vertical="center" wrapText="1"/>
    </xf>
    <xf numFmtId="0" fontId="21" fillId="4" borderId="6" xfId="0" applyFont="1" applyFill="1" applyBorder="1" applyAlignment="1">
      <alignment horizontal="center" vertical="center"/>
    </xf>
    <xf numFmtId="14" fontId="21" fillId="4" borderId="7" xfId="0" applyNumberFormat="1" applyFont="1" applyFill="1" applyBorder="1" applyAlignment="1">
      <alignment horizontal="center" vertical="center" wrapText="1"/>
    </xf>
    <xf numFmtId="166" fontId="21" fillId="4" borderId="8" xfId="0" applyNumberFormat="1" applyFont="1" applyFill="1" applyBorder="1" applyAlignment="1">
      <alignment horizontal="center" vertical="center"/>
    </xf>
    <xf numFmtId="0" fontId="22" fillId="3" borderId="1" xfId="0" applyFont="1" applyFill="1" applyBorder="1" applyAlignment="1">
      <alignment vertical="center" wrapText="1"/>
    </xf>
    <xf numFmtId="0" fontId="22" fillId="3" borderId="9" xfId="0" applyFont="1" applyFill="1" applyBorder="1" applyAlignment="1">
      <alignment vertical="center" wrapText="1"/>
    </xf>
    <xf numFmtId="0" fontId="23" fillId="3" borderId="10" xfId="0" applyFont="1" applyFill="1" applyBorder="1" applyAlignment="1">
      <alignment vertical="center" wrapText="1"/>
    </xf>
    <xf numFmtId="0" fontId="23" fillId="3" borderId="11" xfId="0" applyFont="1" applyFill="1" applyBorder="1" applyAlignment="1">
      <alignment vertical="center" wrapText="1"/>
    </xf>
    <xf numFmtId="0" fontId="24" fillId="3" borderId="12" xfId="0" applyFont="1" applyFill="1" applyBorder="1" applyAlignment="1">
      <alignment vertical="center" wrapText="1"/>
    </xf>
    <xf numFmtId="0" fontId="24" fillId="3" borderId="13" xfId="0" applyFont="1" applyFill="1" applyBorder="1" applyAlignment="1">
      <alignment vertical="center" wrapText="1"/>
    </xf>
    <xf numFmtId="0" fontId="24" fillId="3" borderId="14" xfId="0" applyFont="1" applyFill="1" applyBorder="1" applyAlignment="1">
      <alignment vertical="center" wrapText="1"/>
    </xf>
    <xf numFmtId="0" fontId="24" fillId="3" borderId="15" xfId="0" applyFont="1" applyFill="1" applyBorder="1" applyAlignment="1">
      <alignment vertical="center" wrapText="1"/>
    </xf>
    <xf numFmtId="164" fontId="17" fillId="0" borderId="0" xfId="2" applyFont="1"/>
    <xf numFmtId="9" fontId="17" fillId="0" borderId="0" xfId="3" applyFont="1"/>
    <xf numFmtId="0" fontId="17" fillId="0" borderId="0" xfId="0" applyFont="1" applyAlignment="1">
      <alignment vertical="center" wrapText="1"/>
    </xf>
    <xf numFmtId="0" fontId="25" fillId="0" borderId="16"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7" xfId="0" applyFont="1" applyBorder="1" applyAlignment="1">
      <alignment horizontal="center" vertical="center"/>
    </xf>
    <xf numFmtId="0" fontId="25" fillId="0" borderId="17" xfId="0" applyFont="1" applyBorder="1" applyAlignment="1">
      <alignment horizontal="center" vertical="center" wrapText="1"/>
    </xf>
    <xf numFmtId="0" fontId="17" fillId="0" borderId="0" xfId="3" applyNumberFormat="1" applyFont="1" applyAlignment="1">
      <alignment wrapText="1"/>
    </xf>
    <xf numFmtId="0" fontId="17" fillId="0" borderId="0" xfId="0" applyFont="1" applyFill="1"/>
    <xf numFmtId="0" fontId="23" fillId="0" borderId="18" xfId="0" applyFont="1" applyFill="1" applyBorder="1" applyAlignment="1">
      <alignment vertical="center" wrapText="1"/>
    </xf>
    <xf numFmtId="0" fontId="23" fillId="0" borderId="10" xfId="0" applyFont="1" applyFill="1" applyBorder="1" applyAlignment="1">
      <alignment vertical="center" wrapText="1"/>
    </xf>
    <xf numFmtId="0" fontId="23" fillId="0" borderId="11" xfId="0" applyFont="1" applyFill="1" applyBorder="1" applyAlignment="1">
      <alignment vertical="center" wrapText="1"/>
    </xf>
    <xf numFmtId="9" fontId="0" fillId="0" borderId="0" xfId="0" applyNumberFormat="1"/>
    <xf numFmtId="9" fontId="0" fillId="0" borderId="0" xfId="3" applyFont="1"/>
    <xf numFmtId="0" fontId="19" fillId="0" borderId="1" xfId="0" applyFont="1" applyBorder="1" applyAlignment="1">
      <alignment horizontal="center" vertical="top" wrapText="1"/>
    </xf>
    <xf numFmtId="0" fontId="18" fillId="2" borderId="1" xfId="0" applyFont="1" applyFill="1" applyBorder="1" applyAlignment="1">
      <alignment horizontal="center" vertical="top" wrapText="1"/>
    </xf>
    <xf numFmtId="9" fontId="17" fillId="0" borderId="0" xfId="0" applyNumberFormat="1" applyFont="1"/>
    <xf numFmtId="0" fontId="27" fillId="0" borderId="0" xfId="0" applyFont="1" applyAlignment="1">
      <alignment wrapText="1"/>
    </xf>
    <xf numFmtId="0" fontId="28" fillId="0" borderId="19" xfId="0" applyFont="1" applyFill="1" applyBorder="1" applyAlignment="1">
      <alignment horizontal="justify" vertical="top" wrapText="1"/>
    </xf>
    <xf numFmtId="0" fontId="28" fillId="5" borderId="19" xfId="0" applyFont="1" applyFill="1" applyBorder="1" applyAlignment="1">
      <alignment horizontal="left" vertical="top" wrapText="1"/>
    </xf>
    <xf numFmtId="0" fontId="28" fillId="4" borderId="19" xfId="0" applyFont="1" applyFill="1" applyBorder="1" applyAlignment="1">
      <alignment horizontal="left" vertical="top" wrapText="1"/>
    </xf>
    <xf numFmtId="0" fontId="28" fillId="3" borderId="19" xfId="0" applyFont="1" applyFill="1" applyBorder="1" applyAlignment="1">
      <alignment vertical="top" wrapText="1"/>
    </xf>
    <xf numFmtId="9" fontId="28" fillId="0" borderId="19" xfId="3" applyFont="1" applyFill="1" applyBorder="1" applyAlignment="1">
      <alignment horizontal="left" vertical="top" wrapText="1"/>
    </xf>
    <xf numFmtId="0" fontId="28" fillId="0" borderId="19" xfId="0" applyFont="1" applyFill="1" applyBorder="1" applyAlignment="1">
      <alignment horizontal="left" vertical="top" wrapText="1"/>
    </xf>
    <xf numFmtId="0" fontId="29" fillId="0" borderId="19" xfId="1" applyFont="1" applyFill="1" applyBorder="1" applyAlignment="1" applyProtection="1">
      <alignment horizontal="justify" vertical="top" wrapText="1"/>
    </xf>
    <xf numFmtId="0" fontId="28" fillId="0" borderId="20" xfId="0" applyFont="1" applyFill="1" applyBorder="1" applyAlignment="1">
      <alignment horizontal="justify" vertical="top" wrapText="1"/>
    </xf>
    <xf numFmtId="0" fontId="28" fillId="5" borderId="20" xfId="0" applyFont="1" applyFill="1" applyBorder="1" applyAlignment="1">
      <alignment horizontal="left" vertical="top" wrapText="1"/>
    </xf>
    <xf numFmtId="0" fontId="28" fillId="4" borderId="20" xfId="0" applyFont="1" applyFill="1" applyBorder="1" applyAlignment="1">
      <alignment horizontal="left" vertical="top" wrapText="1"/>
    </xf>
    <xf numFmtId="0" fontId="28" fillId="3" borderId="20" xfId="0" applyFont="1" applyFill="1" applyBorder="1" applyAlignment="1">
      <alignment vertical="top" wrapText="1"/>
    </xf>
    <xf numFmtId="9" fontId="28" fillId="0" borderId="20" xfId="3" applyFont="1" applyFill="1" applyBorder="1" applyAlignment="1">
      <alignment horizontal="left" vertical="top" wrapText="1"/>
    </xf>
    <xf numFmtId="0" fontId="28" fillId="0" borderId="20" xfId="0" applyFont="1" applyFill="1" applyBorder="1" applyAlignment="1">
      <alignment horizontal="left" vertical="top" wrapText="1"/>
    </xf>
    <xf numFmtId="0" fontId="6" fillId="5" borderId="20" xfId="0" applyFont="1" applyFill="1" applyBorder="1" applyAlignment="1">
      <alignment horizontal="left" vertical="top" wrapText="1"/>
    </xf>
    <xf numFmtId="0" fontId="28" fillId="0" borderId="21" xfId="0" applyFont="1" applyFill="1" applyBorder="1" applyAlignment="1">
      <alignment horizontal="justify" vertical="top" wrapText="1"/>
    </xf>
    <xf numFmtId="0" fontId="28" fillId="0" borderId="21" xfId="0" applyFont="1" applyFill="1" applyBorder="1" applyAlignment="1">
      <alignment horizontal="left" vertical="top" wrapText="1"/>
    </xf>
    <xf numFmtId="0" fontId="28" fillId="3" borderId="21" xfId="0" applyFont="1" applyFill="1" applyBorder="1" applyAlignment="1">
      <alignment vertical="top" wrapText="1"/>
    </xf>
    <xf numFmtId="9" fontId="28" fillId="0" borderId="21" xfId="3" applyFont="1" applyFill="1" applyBorder="1" applyAlignment="1">
      <alignment horizontal="left" vertical="top" wrapText="1"/>
    </xf>
    <xf numFmtId="0" fontId="28" fillId="0" borderId="19" xfId="0" applyFont="1" applyFill="1" applyBorder="1" applyAlignment="1">
      <alignment vertical="top" wrapText="1"/>
    </xf>
    <xf numFmtId="0" fontId="28" fillId="4" borderId="19" xfId="0" applyFont="1" applyFill="1" applyBorder="1" applyAlignment="1">
      <alignment vertical="top" wrapText="1"/>
    </xf>
    <xf numFmtId="0" fontId="28" fillId="0" borderId="20" xfId="0" applyFont="1" applyFill="1" applyBorder="1" applyAlignment="1">
      <alignment vertical="top" wrapText="1"/>
    </xf>
    <xf numFmtId="0" fontId="28" fillId="4" borderId="20" xfId="0" applyFont="1" applyFill="1" applyBorder="1" applyAlignment="1">
      <alignment vertical="top" wrapText="1"/>
    </xf>
    <xf numFmtId="0" fontId="28" fillId="0" borderId="21" xfId="0" applyFont="1" applyFill="1" applyBorder="1" applyAlignment="1">
      <alignment vertical="top" wrapText="1"/>
    </xf>
    <xf numFmtId="0" fontId="28" fillId="4" borderId="21" xfId="0" applyFont="1" applyFill="1" applyBorder="1" applyAlignment="1">
      <alignment vertical="top" wrapText="1"/>
    </xf>
    <xf numFmtId="0" fontId="28" fillId="5" borderId="19" xfId="0" applyFont="1" applyFill="1" applyBorder="1" applyAlignment="1">
      <alignment vertical="top" wrapText="1"/>
    </xf>
    <xf numFmtId="0" fontId="29" fillId="0" borderId="19" xfId="1" applyFont="1" applyFill="1" applyBorder="1" applyAlignment="1" applyProtection="1">
      <alignment horizontal="left" vertical="top" wrapText="1"/>
    </xf>
    <xf numFmtId="0" fontId="28" fillId="5" borderId="20" xfId="0" applyFont="1" applyFill="1" applyBorder="1" applyAlignment="1">
      <alignment vertical="top" wrapText="1"/>
    </xf>
    <xf numFmtId="0" fontId="29" fillId="0" borderId="20" xfId="1" applyFont="1" applyFill="1" applyBorder="1" applyAlignment="1" applyProtection="1">
      <alignment horizontal="left" vertical="top" wrapText="1"/>
    </xf>
    <xf numFmtId="0" fontId="28" fillId="5" borderId="21" xfId="0" applyFont="1" applyFill="1" applyBorder="1" applyAlignment="1">
      <alignment horizontal="left" vertical="top" wrapText="1"/>
    </xf>
    <xf numFmtId="0" fontId="28" fillId="4" borderId="21" xfId="0" applyFont="1" applyFill="1" applyBorder="1" applyAlignment="1">
      <alignment horizontal="left" vertical="top" wrapText="1"/>
    </xf>
    <xf numFmtId="0" fontId="28" fillId="3" borderId="21" xfId="0" applyFont="1" applyFill="1" applyBorder="1" applyAlignment="1">
      <alignment horizontal="left" vertical="top" wrapText="1"/>
    </xf>
    <xf numFmtId="0" fontId="29" fillId="0" borderId="21" xfId="1" applyFont="1" applyFill="1" applyBorder="1" applyAlignment="1" applyProtection="1">
      <alignment horizontal="left" vertical="top" wrapText="1"/>
    </xf>
    <xf numFmtId="0" fontId="28" fillId="0" borderId="22" xfId="0" applyFont="1" applyFill="1" applyBorder="1" applyAlignment="1">
      <alignment vertical="top" wrapText="1"/>
    </xf>
    <xf numFmtId="0" fontId="28" fillId="5" borderId="22" xfId="0" applyFont="1" applyFill="1" applyBorder="1" applyAlignment="1">
      <alignment vertical="top" wrapText="1"/>
    </xf>
    <xf numFmtId="0" fontId="28" fillId="4" borderId="22" xfId="0" applyFont="1" applyFill="1" applyBorder="1" applyAlignment="1">
      <alignment vertical="top" wrapText="1"/>
    </xf>
    <xf numFmtId="0" fontId="28" fillId="3" borderId="22" xfId="0" applyFont="1" applyFill="1" applyBorder="1" applyAlignment="1">
      <alignment vertical="top" wrapText="1"/>
    </xf>
    <xf numFmtId="9" fontId="28" fillId="0" borderId="22" xfId="3" applyFont="1" applyFill="1" applyBorder="1" applyAlignment="1">
      <alignment horizontal="left" vertical="top" wrapText="1"/>
    </xf>
    <xf numFmtId="0" fontId="28" fillId="0" borderId="22" xfId="0" applyFont="1" applyFill="1" applyBorder="1" applyAlignment="1">
      <alignment horizontal="left" vertical="top" wrapText="1"/>
    </xf>
    <xf numFmtId="0" fontId="28" fillId="0" borderId="22" xfId="0" applyFont="1" applyFill="1" applyBorder="1" applyAlignment="1">
      <alignment horizontal="justify" vertical="top" wrapText="1"/>
    </xf>
    <xf numFmtId="0" fontId="17" fillId="0" borderId="0" xfId="0" applyFont="1" applyAlignment="1">
      <alignment wrapText="1"/>
    </xf>
    <xf numFmtId="9" fontId="28" fillId="0" borderId="23" xfId="3" applyFont="1" applyFill="1" applyBorder="1" applyAlignment="1">
      <alignment horizontal="left" vertical="top" wrapText="1"/>
    </xf>
    <xf numFmtId="0" fontId="28" fillId="0" borderId="23" xfId="0" applyFont="1" applyFill="1" applyBorder="1" applyAlignment="1">
      <alignment horizontal="left" vertical="top" wrapText="1"/>
    </xf>
    <xf numFmtId="0" fontId="29" fillId="0" borderId="23" xfId="1" applyFont="1" applyFill="1" applyBorder="1" applyAlignment="1" applyProtection="1">
      <alignment horizontal="left" vertical="top" wrapText="1"/>
    </xf>
    <xf numFmtId="0" fontId="28" fillId="0" borderId="23" xfId="0" applyFont="1" applyFill="1" applyBorder="1" applyAlignment="1">
      <alignment horizontal="justify" vertical="top" wrapText="1"/>
    </xf>
    <xf numFmtId="0" fontId="17" fillId="6" borderId="0" xfId="0" applyFont="1" applyFill="1"/>
    <xf numFmtId="9" fontId="28" fillId="6" borderId="19" xfId="3" applyFont="1" applyFill="1" applyBorder="1" applyAlignment="1">
      <alignment horizontal="left" vertical="top" wrapText="1"/>
    </xf>
    <xf numFmtId="0" fontId="28" fillId="6" borderId="19" xfId="0" applyFont="1" applyFill="1" applyBorder="1" applyAlignment="1">
      <alignment horizontal="left" vertical="top" wrapText="1"/>
    </xf>
    <xf numFmtId="0" fontId="28" fillId="6" borderId="19" xfId="0" applyFont="1" applyFill="1" applyBorder="1" applyAlignment="1">
      <alignment horizontal="justify" vertical="top" wrapText="1"/>
    </xf>
    <xf numFmtId="0" fontId="28" fillId="6" borderId="24" xfId="0" applyFont="1" applyFill="1" applyBorder="1" applyAlignment="1">
      <alignment horizontal="justify" vertical="top" wrapText="1"/>
    </xf>
    <xf numFmtId="9" fontId="28" fillId="6" borderId="20" xfId="3" applyFont="1" applyFill="1" applyBorder="1" applyAlignment="1">
      <alignment horizontal="left" vertical="top" wrapText="1"/>
    </xf>
    <xf numFmtId="0" fontId="28" fillId="6" borderId="20" xfId="0" applyFont="1" applyFill="1" applyBorder="1" applyAlignment="1">
      <alignment horizontal="left" vertical="top" wrapText="1"/>
    </xf>
    <xf numFmtId="0" fontId="28" fillId="6" borderId="20" xfId="0" applyFont="1" applyFill="1" applyBorder="1" applyAlignment="1">
      <alignment horizontal="justify" vertical="top" wrapText="1"/>
    </xf>
    <xf numFmtId="0" fontId="28" fillId="6" borderId="25" xfId="0" applyFont="1" applyFill="1" applyBorder="1" applyAlignment="1">
      <alignment horizontal="justify" vertical="top" wrapText="1"/>
    </xf>
    <xf numFmtId="9" fontId="28" fillId="6" borderId="21" xfId="3" applyFont="1" applyFill="1" applyBorder="1" applyAlignment="1">
      <alignment horizontal="left" vertical="top" wrapText="1"/>
    </xf>
    <xf numFmtId="0" fontId="28" fillId="6" borderId="21" xfId="0" applyFont="1" applyFill="1" applyBorder="1" applyAlignment="1">
      <alignment horizontal="left" vertical="top" wrapText="1"/>
    </xf>
    <xf numFmtId="0" fontId="28" fillId="6" borderId="21" xfId="0" applyFont="1" applyFill="1" applyBorder="1" applyAlignment="1">
      <alignment horizontal="justify" vertical="top" wrapText="1"/>
    </xf>
    <xf numFmtId="0" fontId="28" fillId="6" borderId="26" xfId="0" applyFont="1" applyFill="1" applyBorder="1" applyAlignment="1">
      <alignment horizontal="justify" vertical="top" wrapText="1"/>
    </xf>
    <xf numFmtId="9" fontId="28" fillId="6" borderId="22" xfId="3" applyFont="1" applyFill="1" applyBorder="1" applyAlignment="1">
      <alignment horizontal="left" vertical="top" wrapText="1"/>
    </xf>
    <xf numFmtId="0" fontId="28" fillId="6" borderId="22" xfId="0" applyFont="1" applyFill="1" applyBorder="1" applyAlignment="1">
      <alignment horizontal="left" vertical="top" wrapText="1"/>
    </xf>
    <xf numFmtId="0" fontId="28" fillId="6" borderId="22" xfId="0" applyFont="1" applyFill="1" applyBorder="1" applyAlignment="1">
      <alignment horizontal="justify" vertical="top" wrapText="1"/>
    </xf>
    <xf numFmtId="0" fontId="28" fillId="6" borderId="27" xfId="0" applyFont="1" applyFill="1" applyBorder="1" applyAlignment="1">
      <alignment horizontal="justify" vertical="top" wrapText="1"/>
    </xf>
    <xf numFmtId="0" fontId="22" fillId="6" borderId="28" xfId="0" applyFont="1" applyFill="1" applyBorder="1" applyAlignment="1">
      <alignment vertical="center" wrapText="1"/>
    </xf>
    <xf numFmtId="0" fontId="23" fillId="6" borderId="10" xfId="0" applyFont="1" applyFill="1" applyBorder="1" applyAlignment="1">
      <alignment vertical="center" wrapText="1"/>
    </xf>
    <xf numFmtId="0" fontId="24" fillId="6" borderId="12" xfId="0" applyFont="1" applyFill="1" applyBorder="1" applyAlignment="1">
      <alignment vertical="center" wrapText="1"/>
    </xf>
    <xf numFmtId="0" fontId="24" fillId="6" borderId="14" xfId="0" applyFont="1" applyFill="1" applyBorder="1" applyAlignment="1">
      <alignment vertical="center" wrapText="1"/>
    </xf>
    <xf numFmtId="0" fontId="30" fillId="7" borderId="21" xfId="0" applyFont="1" applyFill="1" applyBorder="1" applyAlignment="1">
      <alignment horizontal="left" vertical="top" wrapText="1"/>
    </xf>
    <xf numFmtId="0" fontId="30" fillId="7" borderId="19" xfId="0" applyFont="1" applyFill="1" applyBorder="1" applyAlignment="1">
      <alignment vertical="top" wrapText="1"/>
    </xf>
    <xf numFmtId="0" fontId="30" fillId="7" borderId="20" xfId="0" applyFont="1" applyFill="1" applyBorder="1" applyAlignment="1">
      <alignment vertical="top" wrapText="1"/>
    </xf>
    <xf numFmtId="0" fontId="30" fillId="7" borderId="23" xfId="0" applyFont="1" applyFill="1" applyBorder="1" applyAlignment="1">
      <alignment vertical="top" wrapText="1"/>
    </xf>
    <xf numFmtId="0" fontId="30" fillId="7" borderId="22" xfId="0" applyFont="1" applyFill="1" applyBorder="1" applyAlignment="1">
      <alignment horizontal="left" vertical="top" wrapText="1"/>
    </xf>
    <xf numFmtId="0" fontId="30" fillId="7" borderId="20" xfId="0" applyFont="1" applyFill="1" applyBorder="1" applyAlignment="1">
      <alignment horizontal="left" vertical="top" wrapText="1"/>
    </xf>
    <xf numFmtId="0" fontId="24" fillId="3" borderId="12" xfId="0" applyFont="1" applyFill="1" applyBorder="1" applyAlignment="1">
      <alignment horizontal="left" vertical="center" wrapText="1"/>
    </xf>
    <xf numFmtId="0" fontId="24" fillId="3" borderId="14" xfId="0" applyFont="1" applyFill="1" applyBorder="1" applyAlignment="1">
      <alignment horizontal="left" vertical="center" wrapText="1"/>
    </xf>
    <xf numFmtId="9" fontId="30" fillId="7" borderId="29" xfId="0" applyNumberFormat="1" applyFont="1" applyFill="1" applyBorder="1" applyAlignment="1">
      <alignment horizontal="left" vertical="top" wrapText="1"/>
    </xf>
    <xf numFmtId="0" fontId="17" fillId="0" borderId="0" xfId="0" applyFont="1" applyAlignment="1">
      <alignment horizontal="left"/>
    </xf>
    <xf numFmtId="9" fontId="30" fillId="7" borderId="30" xfId="0" applyNumberFormat="1" applyFont="1" applyFill="1" applyBorder="1" applyAlignment="1">
      <alignment horizontal="left" vertical="top" wrapText="1"/>
    </xf>
    <xf numFmtId="0" fontId="30" fillId="7" borderId="19" xfId="0" applyFont="1" applyFill="1" applyBorder="1" applyAlignment="1">
      <alignment horizontal="left" vertical="top" wrapText="1"/>
    </xf>
    <xf numFmtId="9" fontId="30" fillId="7" borderId="31" xfId="0" applyNumberFormat="1" applyFont="1" applyFill="1" applyBorder="1" applyAlignment="1">
      <alignment horizontal="left" vertical="top" wrapText="1"/>
    </xf>
    <xf numFmtId="9" fontId="30" fillId="7" borderId="32" xfId="0" applyNumberFormat="1" applyFont="1" applyFill="1" applyBorder="1" applyAlignment="1">
      <alignment horizontal="left" vertical="top" wrapText="1"/>
    </xf>
    <xf numFmtId="0" fontId="30" fillId="7" borderId="23" xfId="0" applyFont="1" applyFill="1" applyBorder="1" applyAlignment="1">
      <alignment horizontal="left" vertical="top" wrapText="1"/>
    </xf>
    <xf numFmtId="9" fontId="30" fillId="7" borderId="33" xfId="0" applyNumberFormat="1" applyFont="1" applyFill="1" applyBorder="1" applyAlignment="1">
      <alignment horizontal="left" vertical="top" wrapText="1"/>
    </xf>
    <xf numFmtId="0" fontId="22" fillId="3" borderId="1" xfId="0" applyFont="1" applyFill="1" applyBorder="1" applyAlignment="1">
      <alignment horizontal="left" vertical="center" wrapText="1"/>
    </xf>
    <xf numFmtId="0" fontId="23" fillId="3" borderId="10" xfId="0" applyFont="1" applyFill="1" applyBorder="1" applyAlignment="1">
      <alignment horizontal="left" vertical="center" wrapText="1"/>
    </xf>
    <xf numFmtId="0" fontId="18" fillId="2" borderId="1" xfId="0" applyFont="1" applyFill="1" applyBorder="1" applyAlignment="1">
      <alignment horizontal="left" vertical="top" wrapText="1"/>
    </xf>
    <xf numFmtId="0" fontId="19" fillId="0" borderId="1" xfId="0" applyFont="1" applyBorder="1" applyAlignment="1">
      <alignment horizontal="left" vertical="top" wrapText="1"/>
    </xf>
    <xf numFmtId="0" fontId="31" fillId="6" borderId="24" xfId="0" applyFont="1" applyFill="1" applyBorder="1" applyAlignment="1">
      <alignment horizontal="justify" vertical="top" wrapText="1"/>
    </xf>
    <xf numFmtId="0" fontId="31" fillId="0" borderId="19" xfId="0" applyFont="1" applyFill="1" applyBorder="1" applyAlignment="1">
      <alignment horizontal="justify" vertical="top" wrapText="1"/>
    </xf>
    <xf numFmtId="0" fontId="0" fillId="5" borderId="10" xfId="0" applyFill="1" applyBorder="1" applyAlignment="1"/>
    <xf numFmtId="0" fontId="0" fillId="5" borderId="10" xfId="0" applyFill="1" applyBorder="1" applyAlignment="1">
      <alignment horizontal="left"/>
    </xf>
    <xf numFmtId="0" fontId="0" fillId="5" borderId="11" xfId="0" applyFill="1" applyBorder="1" applyAlignment="1"/>
    <xf numFmtId="0" fontId="17" fillId="5" borderId="0" xfId="0" applyFont="1" applyFill="1"/>
    <xf numFmtId="49" fontId="24" fillId="5" borderId="34" xfId="0" applyNumberFormat="1" applyFont="1" applyFill="1" applyBorder="1" applyAlignment="1">
      <alignment horizontal="center" vertical="center" wrapText="1"/>
    </xf>
    <xf numFmtId="165" fontId="24" fillId="5" borderId="35" xfId="0" applyNumberFormat="1" applyFont="1" applyFill="1" applyBorder="1" applyAlignment="1">
      <alignment horizontal="center" vertical="center" wrapText="1"/>
    </xf>
    <xf numFmtId="165" fontId="24" fillId="5" borderId="21" xfId="0" applyNumberFormat="1" applyFont="1" applyFill="1" applyBorder="1" applyAlignment="1">
      <alignment horizontal="center" vertical="center" wrapText="1"/>
    </xf>
    <xf numFmtId="165" fontId="24" fillId="5" borderId="36" xfId="0" applyNumberFormat="1" applyFont="1" applyFill="1" applyBorder="1" applyAlignment="1">
      <alignment horizontal="center" vertical="center" wrapText="1"/>
    </xf>
    <xf numFmtId="165" fontId="24" fillId="5" borderId="22" xfId="0" applyNumberFormat="1" applyFont="1" applyFill="1" applyBorder="1" applyAlignment="1">
      <alignment horizontal="center" vertical="center" wrapText="1"/>
    </xf>
    <xf numFmtId="0" fontId="17" fillId="8" borderId="0" xfId="0" applyFont="1" applyFill="1" applyAlignment="1">
      <alignment vertical="center" wrapText="1"/>
    </xf>
    <xf numFmtId="0" fontId="30" fillId="7" borderId="21" xfId="0" applyFont="1" applyFill="1" applyBorder="1" applyAlignment="1">
      <alignment horizontal="justify" vertical="top" wrapText="1"/>
    </xf>
    <xf numFmtId="0" fontId="32" fillId="7" borderId="23" xfId="1" applyFont="1" applyFill="1" applyBorder="1" applyAlignment="1" applyProtection="1">
      <alignment vertical="top" wrapText="1"/>
    </xf>
    <xf numFmtId="0" fontId="31" fillId="6" borderId="25" xfId="0" applyFont="1" applyFill="1" applyBorder="1" applyAlignment="1">
      <alignment horizontal="justify" vertical="top" wrapText="1"/>
    </xf>
    <xf numFmtId="0" fontId="33" fillId="6" borderId="24" xfId="0" applyFont="1" applyFill="1" applyBorder="1" applyAlignment="1">
      <alignment horizontal="justify" vertical="top" wrapText="1"/>
    </xf>
    <xf numFmtId="0" fontId="33" fillId="6" borderId="27" xfId="0" applyFont="1" applyFill="1" applyBorder="1" applyAlignment="1">
      <alignment horizontal="justify" vertical="top" wrapText="1"/>
    </xf>
    <xf numFmtId="0" fontId="34" fillId="0" borderId="0" xfId="0" applyFont="1"/>
    <xf numFmtId="0" fontId="34" fillId="0" borderId="0" xfId="0" applyFont="1" applyFill="1"/>
    <xf numFmtId="0" fontId="35" fillId="0" borderId="0" xfId="0" applyFont="1"/>
    <xf numFmtId="0" fontId="35" fillId="0" borderId="0" xfId="0" applyFont="1" applyFill="1"/>
    <xf numFmtId="0" fontId="34" fillId="0" borderId="0" xfId="0" applyFont="1" applyFill="1" applyBorder="1" applyAlignment="1">
      <alignment horizontal="center" vertical="center"/>
    </xf>
    <xf numFmtId="0" fontId="36" fillId="0" borderId="0" xfId="0" applyFont="1" applyFill="1" applyBorder="1" applyAlignment="1">
      <alignment vertical="center" wrapText="1"/>
    </xf>
    <xf numFmtId="14" fontId="34" fillId="0" borderId="0" xfId="0" applyNumberFormat="1" applyFont="1" applyFill="1" applyBorder="1" applyAlignment="1">
      <alignment horizontal="center" vertical="center" wrapText="1"/>
    </xf>
    <xf numFmtId="0" fontId="36" fillId="0" borderId="0" xfId="0" applyFont="1" applyFill="1"/>
    <xf numFmtId="0" fontId="36" fillId="0" borderId="0" xfId="0" applyFont="1" applyBorder="1" applyAlignment="1">
      <alignment vertical="center"/>
    </xf>
    <xf numFmtId="0" fontId="37" fillId="0" borderId="0" xfId="0" applyFont="1"/>
    <xf numFmtId="0" fontId="24" fillId="0" borderId="0" xfId="0" applyFont="1"/>
    <xf numFmtId="0" fontId="37" fillId="0" borderId="0" xfId="0" applyFont="1" applyAlignment="1">
      <alignment vertical="center"/>
    </xf>
    <xf numFmtId="0" fontId="24" fillId="0" borderId="0" xfId="0" applyFont="1" applyAlignment="1">
      <alignment vertical="center"/>
    </xf>
    <xf numFmtId="164" fontId="37" fillId="0" borderId="0" xfId="2" applyFont="1" applyAlignment="1">
      <alignment vertical="center"/>
    </xf>
    <xf numFmtId="9" fontId="37" fillId="0" borderId="0" xfId="0" applyNumberFormat="1" applyFont="1" applyAlignment="1">
      <alignment vertical="center"/>
    </xf>
    <xf numFmtId="9" fontId="37" fillId="0" borderId="0" xfId="3" applyFont="1" applyAlignment="1">
      <alignment vertical="center"/>
    </xf>
    <xf numFmtId="0" fontId="39" fillId="0" borderId="0" xfId="0" applyFont="1" applyFill="1" applyBorder="1" applyAlignment="1">
      <alignment vertical="center"/>
    </xf>
    <xf numFmtId="0" fontId="38" fillId="0" borderId="0" xfId="0" applyFont="1" applyFill="1" applyBorder="1" applyAlignment="1">
      <alignment vertical="top"/>
    </xf>
    <xf numFmtId="0" fontId="38" fillId="0" borderId="0" xfId="0" applyFont="1" applyFill="1" applyBorder="1" applyAlignment="1">
      <alignment horizontal="left" vertical="top"/>
    </xf>
    <xf numFmtId="0" fontId="43" fillId="0" borderId="6" xfId="0" applyFont="1" applyFill="1" applyBorder="1" applyAlignment="1">
      <alignment horizontal="center" vertical="center"/>
    </xf>
    <xf numFmtId="14" fontId="43" fillId="0" borderId="7" xfId="0" applyNumberFormat="1" applyFont="1" applyFill="1" applyBorder="1" applyAlignment="1">
      <alignment horizontal="center" vertical="center"/>
    </xf>
    <xf numFmtId="0" fontId="41" fillId="0" borderId="57" xfId="0" applyFont="1" applyFill="1" applyBorder="1" applyAlignment="1">
      <alignment horizontal="center" vertical="center"/>
    </xf>
    <xf numFmtId="0" fontId="41" fillId="0" borderId="58" xfId="0" applyFont="1" applyFill="1" applyBorder="1" applyAlignment="1">
      <alignment horizontal="center" vertical="center" wrapText="1"/>
    </xf>
    <xf numFmtId="0" fontId="41" fillId="0" borderId="3" xfId="0" applyFont="1" applyFill="1" applyBorder="1" applyAlignment="1">
      <alignment horizontal="center" vertical="center"/>
    </xf>
    <xf numFmtId="0" fontId="41" fillId="0" borderId="4" xfId="0" applyFont="1" applyFill="1" applyBorder="1" applyAlignment="1">
      <alignment horizontal="center" vertical="center"/>
    </xf>
    <xf numFmtId="0" fontId="41" fillId="0" borderId="5" xfId="0" applyFont="1" applyFill="1" applyBorder="1" applyAlignment="1">
      <alignment horizontal="center" vertical="center"/>
    </xf>
    <xf numFmtId="166" fontId="43" fillId="0" borderId="8" xfId="0" applyNumberFormat="1" applyFont="1" applyFill="1" applyBorder="1" applyAlignment="1">
      <alignment horizontal="center" vertical="center"/>
    </xf>
    <xf numFmtId="0" fontId="38" fillId="0" borderId="69" xfId="0" applyFont="1" applyFill="1" applyBorder="1" applyAlignment="1">
      <alignment horizontal="center" vertical="center" wrapText="1"/>
    </xf>
    <xf numFmtId="17" fontId="38" fillId="0" borderId="69" xfId="0" applyNumberFormat="1" applyFont="1" applyFill="1" applyBorder="1" applyAlignment="1">
      <alignment horizontal="center" vertical="top"/>
    </xf>
    <xf numFmtId="165" fontId="38" fillId="8" borderId="38" xfId="0" applyNumberFormat="1" applyFont="1" applyFill="1" applyBorder="1" applyAlignment="1">
      <alignment horizontal="center" vertical="center" wrapText="1"/>
    </xf>
    <xf numFmtId="0" fontId="21" fillId="0" borderId="0" xfId="0" applyFont="1" applyFill="1" applyBorder="1" applyAlignment="1">
      <alignment wrapText="1"/>
    </xf>
    <xf numFmtId="0" fontId="38" fillId="8" borderId="39" xfId="0" applyFont="1" applyFill="1" applyBorder="1" applyAlignment="1">
      <alignment horizontal="center" vertical="center" wrapText="1"/>
    </xf>
    <xf numFmtId="165" fontId="38" fillId="8" borderId="39" xfId="0" applyNumberFormat="1" applyFont="1" applyFill="1" applyBorder="1" applyAlignment="1">
      <alignment horizontal="center" vertical="center" wrapText="1"/>
    </xf>
    <xf numFmtId="0" fontId="39" fillId="0" borderId="69" xfId="0" applyFont="1" applyFill="1" applyBorder="1" applyAlignment="1">
      <alignment horizontal="left"/>
    </xf>
    <xf numFmtId="0" fontId="38" fillId="3" borderId="20" xfId="0" applyFont="1" applyFill="1" applyBorder="1" applyAlignment="1">
      <alignment horizontal="center" vertical="center" wrapText="1"/>
    </xf>
    <xf numFmtId="0" fontId="39" fillId="0" borderId="20" xfId="0" applyFont="1" applyFill="1" applyBorder="1" applyAlignment="1">
      <alignment horizontal="justify" vertical="center" wrapText="1"/>
    </xf>
    <xf numFmtId="0" fontId="38" fillId="8" borderId="39" xfId="0" applyFont="1" applyFill="1" applyBorder="1" applyAlignment="1">
      <alignment horizontal="center" vertical="center" wrapText="1"/>
    </xf>
    <xf numFmtId="9" fontId="34" fillId="0" borderId="0" xfId="0" applyNumberFormat="1" applyFont="1"/>
    <xf numFmtId="9" fontId="34" fillId="0" borderId="0" xfId="3" applyFont="1"/>
    <xf numFmtId="0" fontId="38" fillId="3" borderId="73" xfId="0" applyFont="1" applyFill="1" applyBorder="1" applyAlignment="1">
      <alignment horizontal="center" vertical="center" wrapText="1"/>
    </xf>
    <xf numFmtId="0" fontId="39" fillId="0" borderId="73" xfId="0" applyFont="1" applyFill="1" applyBorder="1" applyAlignment="1">
      <alignment horizontal="justify" vertical="center" wrapText="1"/>
    </xf>
    <xf numFmtId="9" fontId="39" fillId="0" borderId="73" xfId="0" applyNumberFormat="1" applyFont="1" applyFill="1" applyBorder="1" applyAlignment="1">
      <alignment horizontal="center" vertical="center" wrapText="1"/>
    </xf>
    <xf numFmtId="0" fontId="39" fillId="0" borderId="74" xfId="1" applyFont="1" applyFill="1" applyBorder="1" applyAlignment="1" applyProtection="1">
      <alignment horizontal="justify" vertical="center" wrapText="1"/>
    </xf>
    <xf numFmtId="0" fontId="38" fillId="3" borderId="0" xfId="0" applyFont="1" applyFill="1" applyBorder="1" applyAlignment="1">
      <alignment horizontal="center" vertical="center" wrapText="1"/>
    </xf>
    <xf numFmtId="0" fontId="39" fillId="0" borderId="0" xfId="0" applyFont="1" applyFill="1" applyBorder="1" applyAlignment="1">
      <alignment horizontal="justify" vertical="center" wrapText="1"/>
    </xf>
    <xf numFmtId="0" fontId="24" fillId="0" borderId="0" xfId="0" applyFont="1" applyBorder="1" applyAlignment="1">
      <alignment vertical="center"/>
    </xf>
    <xf numFmtId="0" fontId="43" fillId="0" borderId="2" xfId="0" applyFont="1" applyFill="1" applyBorder="1" applyAlignment="1">
      <alignment horizontal="justify" vertical="center" wrapText="1"/>
    </xf>
    <xf numFmtId="10" fontId="44" fillId="0" borderId="75" xfId="0" applyNumberFormat="1" applyFont="1" applyFill="1" applyBorder="1" applyAlignment="1">
      <alignment horizontal="center" vertical="center" wrapText="1"/>
    </xf>
    <xf numFmtId="0" fontId="24" fillId="0" borderId="28" xfId="0" applyFont="1" applyFill="1" applyBorder="1" applyAlignment="1">
      <alignment vertical="top" wrapText="1"/>
    </xf>
    <xf numFmtId="0" fontId="24" fillId="0" borderId="28" xfId="0" applyFont="1" applyFill="1" applyBorder="1" applyAlignment="1">
      <alignment wrapText="1"/>
    </xf>
    <xf numFmtId="0" fontId="24" fillId="0" borderId="17" xfId="0" applyFont="1" applyFill="1" applyBorder="1" applyAlignment="1">
      <alignment vertical="top" wrapText="1"/>
    </xf>
    <xf numFmtId="0" fontId="38" fillId="3" borderId="48" xfId="0" applyFont="1" applyFill="1" applyBorder="1" applyAlignment="1">
      <alignment horizontal="center" vertical="center" wrapText="1"/>
    </xf>
    <xf numFmtId="0" fontId="39" fillId="0" borderId="48" xfId="0" applyFont="1" applyFill="1" applyBorder="1" applyAlignment="1">
      <alignment horizontal="left" vertical="center" wrapText="1"/>
    </xf>
    <xf numFmtId="0" fontId="39" fillId="0" borderId="48" xfId="0" applyFont="1" applyFill="1" applyBorder="1" applyAlignment="1">
      <alignment vertical="center" wrapText="1"/>
    </xf>
    <xf numFmtId="0" fontId="39" fillId="0" borderId="76" xfId="0" applyFont="1" applyFill="1" applyBorder="1" applyAlignment="1">
      <alignment vertical="center" wrapText="1"/>
    </xf>
    <xf numFmtId="0" fontId="38" fillId="3" borderId="71" xfId="0" applyFont="1" applyFill="1" applyBorder="1" applyAlignment="1">
      <alignment horizontal="center" vertical="center" wrapText="1"/>
    </xf>
    <xf numFmtId="0" fontId="39" fillId="0" borderId="20" xfId="1" applyFont="1" applyFill="1" applyBorder="1" applyAlignment="1" applyProtection="1">
      <alignment horizontal="justify" vertical="center" wrapText="1"/>
    </xf>
    <xf numFmtId="0" fontId="39" fillId="0" borderId="78" xfId="1" applyFont="1" applyFill="1" applyBorder="1" applyAlignment="1" applyProtection="1">
      <alignment horizontal="justify" vertical="center" wrapText="1"/>
    </xf>
    <xf numFmtId="0" fontId="24" fillId="0" borderId="28" xfId="0" applyFont="1" applyBorder="1"/>
    <xf numFmtId="17" fontId="45" fillId="0" borderId="20" xfId="0" applyNumberFormat="1" applyFont="1" applyBorder="1" applyAlignment="1">
      <alignment horizontal="justify" vertical="center" wrapText="1"/>
    </xf>
    <xf numFmtId="0" fontId="47" fillId="0" borderId="20" xfId="1" applyFont="1" applyFill="1" applyBorder="1" applyAlignment="1" applyProtection="1">
      <alignment horizontal="justify" vertical="center" wrapText="1"/>
    </xf>
    <xf numFmtId="17" fontId="39" fillId="0" borderId="20" xfId="0" applyNumberFormat="1" applyFont="1" applyFill="1" applyBorder="1" applyAlignment="1">
      <alignment horizontal="justify" vertical="center" wrapText="1"/>
    </xf>
    <xf numFmtId="17" fontId="39" fillId="0" borderId="20" xfId="0" applyNumberFormat="1" applyFont="1" applyBorder="1" applyAlignment="1">
      <alignment horizontal="justify" vertical="center" wrapText="1"/>
    </xf>
    <xf numFmtId="10" fontId="37" fillId="0" borderId="0" xfId="3" applyNumberFormat="1" applyFont="1" applyAlignment="1">
      <alignment vertical="center"/>
    </xf>
    <xf numFmtId="16" fontId="34" fillId="0" borderId="0" xfId="0" applyNumberFormat="1" applyFont="1" applyFill="1"/>
    <xf numFmtId="10" fontId="39" fillId="0" borderId="20" xfId="0" applyNumberFormat="1" applyFont="1" applyFill="1" applyBorder="1" applyAlignment="1">
      <alignment horizontal="center" vertical="center" wrapText="1"/>
    </xf>
    <xf numFmtId="0" fontId="48" fillId="0" borderId="0" xfId="0" applyFont="1" applyBorder="1" applyAlignment="1">
      <alignment horizontal="justify" vertical="center"/>
    </xf>
    <xf numFmtId="0" fontId="52" fillId="0" borderId="0" xfId="0" applyNumberFormat="1" applyFont="1" applyFill="1" applyBorder="1" applyAlignment="1" applyProtection="1">
      <alignment horizontal="left" vertical="top" wrapText="1"/>
    </xf>
    <xf numFmtId="0" fontId="0" fillId="0" borderId="0" xfId="0" applyNumberFormat="1" applyFont="1" applyFill="1" applyBorder="1" applyAlignment="1"/>
    <xf numFmtId="0" fontId="55" fillId="0" borderId="99" xfId="0" applyNumberFormat="1" applyFont="1" applyFill="1" applyBorder="1" applyAlignment="1" applyProtection="1">
      <alignment horizontal="center" vertical="center" wrapText="1"/>
    </xf>
    <xf numFmtId="0" fontId="55" fillId="2" borderId="99" xfId="0" applyNumberFormat="1" applyFont="1" applyFill="1" applyBorder="1" applyAlignment="1" applyProtection="1">
      <alignment horizontal="center" vertical="center" wrapText="1"/>
    </xf>
    <xf numFmtId="0" fontId="56" fillId="3" borderId="102" xfId="0" applyNumberFormat="1" applyFont="1" applyFill="1" applyBorder="1" applyAlignment="1" applyProtection="1">
      <alignment horizontal="center" vertical="center" wrapText="1"/>
    </xf>
    <xf numFmtId="0" fontId="56" fillId="3" borderId="102" xfId="0" applyNumberFormat="1" applyFont="1" applyFill="1" applyBorder="1" applyAlignment="1" applyProtection="1">
      <alignment horizontal="left" vertical="center" wrapText="1"/>
    </xf>
    <xf numFmtId="0" fontId="56" fillId="3" borderId="103" xfId="0" applyNumberFormat="1" applyFont="1" applyFill="1" applyBorder="1" applyAlignment="1" applyProtection="1">
      <alignment horizontal="left" vertical="center" wrapText="1"/>
    </xf>
    <xf numFmtId="0" fontId="48" fillId="0" borderId="0" xfId="0" applyFont="1"/>
    <xf numFmtId="0" fontId="20" fillId="9" borderId="65" xfId="0" applyFont="1" applyFill="1" applyBorder="1" applyAlignment="1" applyProtection="1">
      <alignment horizontal="center" vertical="center" wrapText="1"/>
    </xf>
    <xf numFmtId="0" fontId="20" fillId="9" borderId="39" xfId="0" applyFont="1" applyFill="1" applyBorder="1" applyAlignment="1" applyProtection="1">
      <alignment horizontal="center" vertical="center" wrapText="1"/>
    </xf>
    <xf numFmtId="0" fontId="20" fillId="9" borderId="38" xfId="0" applyFont="1" applyFill="1" applyBorder="1" applyAlignment="1" applyProtection="1">
      <alignment horizontal="center" vertical="center" wrapText="1"/>
    </xf>
    <xf numFmtId="0" fontId="48" fillId="0" borderId="0" xfId="0" applyFont="1" applyBorder="1" applyAlignment="1">
      <alignment horizontal="justify" vertical="center" wrapText="1"/>
    </xf>
    <xf numFmtId="14" fontId="48" fillId="0" borderId="0" xfId="0" applyNumberFormat="1" applyFont="1" applyBorder="1" applyAlignment="1">
      <alignment horizontal="justify" vertical="center"/>
    </xf>
    <xf numFmtId="0" fontId="48" fillId="0" borderId="0" xfId="0" applyFont="1" applyBorder="1"/>
    <xf numFmtId="0" fontId="48" fillId="0" borderId="0" xfId="0" applyFont="1" applyAlignment="1">
      <alignment horizontal="right"/>
    </xf>
    <xf numFmtId="9" fontId="30" fillId="7" borderId="65" xfId="0" applyNumberFormat="1" applyFont="1" applyFill="1" applyBorder="1" applyAlignment="1">
      <alignment horizontal="justify" vertical="top" wrapText="1"/>
    </xf>
    <xf numFmtId="9" fontId="30" fillId="7" borderId="59" xfId="0" applyNumberFormat="1" applyFont="1" applyFill="1" applyBorder="1" applyAlignment="1">
      <alignment horizontal="justify" vertical="top" wrapText="1"/>
    </xf>
    <xf numFmtId="0" fontId="30" fillId="7" borderId="39" xfId="0" applyFont="1" applyFill="1" applyBorder="1" applyAlignment="1">
      <alignment horizontal="justify" vertical="top" wrapText="1"/>
    </xf>
    <xf numFmtId="0" fontId="30" fillId="7" borderId="23" xfId="0" applyFont="1" applyFill="1" applyBorder="1" applyAlignment="1">
      <alignment horizontal="justify" vertical="top" wrapText="1"/>
    </xf>
    <xf numFmtId="0" fontId="32" fillId="7" borderId="39" xfId="1" applyFont="1" applyFill="1" applyBorder="1" applyAlignment="1" applyProtection="1">
      <alignment horizontal="center" vertical="top" wrapText="1"/>
    </xf>
    <xf numFmtId="0" fontId="32" fillId="7" borderId="23" xfId="1" applyFont="1" applyFill="1" applyBorder="1" applyAlignment="1" applyProtection="1">
      <alignment horizontal="center" vertical="top" wrapText="1"/>
    </xf>
    <xf numFmtId="0" fontId="31" fillId="6" borderId="38" xfId="0" applyFont="1" applyFill="1" applyBorder="1" applyAlignment="1">
      <alignment horizontal="justify" vertical="top" wrapText="1"/>
    </xf>
    <xf numFmtId="0" fontId="31" fillId="6" borderId="66" xfId="0" applyFont="1" applyFill="1" applyBorder="1" applyAlignment="1">
      <alignment horizontal="justify" vertical="top" wrapText="1"/>
    </xf>
    <xf numFmtId="0" fontId="31" fillId="6" borderId="37" xfId="0" applyFont="1" applyFill="1" applyBorder="1" applyAlignment="1">
      <alignment horizontal="justify" vertical="top" wrapText="1"/>
    </xf>
    <xf numFmtId="0" fontId="28" fillId="6" borderId="38" xfId="0" applyFont="1" applyFill="1" applyBorder="1" applyAlignment="1">
      <alignment horizontal="justify" vertical="top" wrapText="1"/>
    </xf>
    <xf numFmtId="0" fontId="28" fillId="6" borderId="37" xfId="0" applyFont="1" applyFill="1" applyBorder="1" applyAlignment="1">
      <alignment horizontal="justify" vertical="top" wrapText="1"/>
    </xf>
    <xf numFmtId="0" fontId="29" fillId="6" borderId="39" xfId="1" applyFont="1" applyFill="1" applyBorder="1" applyAlignment="1" applyProtection="1">
      <alignment horizontal="center" vertical="top" wrapText="1"/>
    </xf>
    <xf numFmtId="0" fontId="29" fillId="6" borderId="23" xfId="1" applyFont="1" applyFill="1" applyBorder="1" applyAlignment="1" applyProtection="1">
      <alignment horizontal="center" vertical="top" wrapText="1"/>
    </xf>
    <xf numFmtId="0" fontId="28" fillId="6" borderId="39" xfId="0" applyFont="1" applyFill="1" applyBorder="1" applyAlignment="1">
      <alignment horizontal="justify" vertical="top" wrapText="1"/>
    </xf>
    <xf numFmtId="0" fontId="28" fillId="6" borderId="23" xfId="0" applyFont="1" applyFill="1" applyBorder="1" applyAlignment="1">
      <alignment horizontal="justify" vertical="top" wrapText="1"/>
    </xf>
    <xf numFmtId="0" fontId="28" fillId="6" borderId="39" xfId="0" applyFont="1" applyFill="1" applyBorder="1" applyAlignment="1">
      <alignment horizontal="center" vertical="top" wrapText="1"/>
    </xf>
    <xf numFmtId="0" fontId="28" fillId="6" borderId="23" xfId="0" applyFont="1" applyFill="1" applyBorder="1" applyAlignment="1">
      <alignment horizontal="center" vertical="top" wrapText="1"/>
    </xf>
    <xf numFmtId="9" fontId="28" fillId="6" borderId="39" xfId="3" applyFont="1" applyFill="1" applyBorder="1" applyAlignment="1">
      <alignment horizontal="center" vertical="top" wrapText="1"/>
    </xf>
    <xf numFmtId="9" fontId="28" fillId="6" borderId="23" xfId="3" applyFont="1" applyFill="1" applyBorder="1" applyAlignment="1">
      <alignment horizontal="center" vertical="top" wrapText="1"/>
    </xf>
    <xf numFmtId="0" fontId="40" fillId="3" borderId="62" xfId="0" applyFont="1" applyFill="1" applyBorder="1" applyAlignment="1">
      <alignment horizontal="center" vertical="center" wrapText="1"/>
    </xf>
    <xf numFmtId="0" fontId="40" fillId="3" borderId="19" xfId="0" applyFont="1" applyFill="1" applyBorder="1" applyAlignment="1">
      <alignment horizontal="center" vertical="center" wrapText="1"/>
    </xf>
    <xf numFmtId="0" fontId="40" fillId="3" borderId="63" xfId="0" applyFont="1" applyFill="1" applyBorder="1" applyAlignment="1">
      <alignment horizontal="center" vertical="center" wrapText="1"/>
    </xf>
    <xf numFmtId="0" fontId="40" fillId="3" borderId="20" xfId="0" applyFont="1" applyFill="1" applyBorder="1" applyAlignment="1">
      <alignment horizontal="center" vertical="center" wrapText="1"/>
    </xf>
    <xf numFmtId="0" fontId="40" fillId="3" borderId="35" xfId="0" applyFont="1" applyFill="1" applyBorder="1" applyAlignment="1">
      <alignment horizontal="center" vertical="center" wrapText="1"/>
    </xf>
    <xf numFmtId="0" fontId="40" fillId="3" borderId="21" xfId="0" applyFont="1" applyFill="1" applyBorder="1" applyAlignment="1">
      <alignment horizontal="center" vertical="center" wrapText="1"/>
    </xf>
    <xf numFmtId="49" fontId="24" fillId="5" borderId="64" xfId="0" applyNumberFormat="1" applyFont="1" applyFill="1" applyBorder="1" applyAlignment="1">
      <alignment horizontal="center" vertical="center" wrapText="1"/>
    </xf>
    <xf numFmtId="49" fontId="24" fillId="5" borderId="12" xfId="0" applyNumberFormat="1" applyFont="1" applyFill="1" applyBorder="1" applyAlignment="1">
      <alignment horizontal="center" vertical="center" wrapText="1"/>
    </xf>
    <xf numFmtId="49" fontId="24" fillId="5" borderId="13" xfId="0" applyNumberFormat="1" applyFont="1" applyFill="1" applyBorder="1" applyAlignment="1">
      <alignment horizontal="center" vertical="center" wrapText="1"/>
    </xf>
    <xf numFmtId="0" fontId="34" fillId="5" borderId="19" xfId="0" applyFont="1" applyFill="1" applyBorder="1" applyAlignment="1">
      <alignment horizontal="center" vertical="center" wrapText="1"/>
    </xf>
    <xf numFmtId="0" fontId="34" fillId="5" borderId="48" xfId="0" applyFont="1" applyFill="1" applyBorder="1" applyAlignment="1">
      <alignment horizontal="center" vertical="center" wrapText="1"/>
    </xf>
    <xf numFmtId="0" fontId="34" fillId="5" borderId="21" xfId="0" applyFont="1" applyFill="1" applyBorder="1" applyAlignment="1">
      <alignment horizontal="center" vertical="center" wrapText="1"/>
    </xf>
    <xf numFmtId="0" fontId="7" fillId="3" borderId="19" xfId="1" applyFont="1" applyFill="1" applyBorder="1" applyAlignment="1" applyProtection="1">
      <alignment horizontal="center" vertical="center" wrapText="1"/>
    </xf>
    <xf numFmtId="0" fontId="7" fillId="3" borderId="20" xfId="1" applyFont="1" applyFill="1" applyBorder="1" applyAlignment="1" applyProtection="1">
      <alignment horizontal="center" vertical="center" wrapText="1"/>
    </xf>
    <xf numFmtId="0" fontId="7" fillId="3" borderId="21" xfId="1" applyFont="1" applyFill="1" applyBorder="1" applyAlignment="1" applyProtection="1">
      <alignment horizontal="center" vertical="center" wrapText="1"/>
    </xf>
    <xf numFmtId="0" fontId="28" fillId="3" borderId="19" xfId="0" applyFont="1" applyFill="1" applyBorder="1" applyAlignment="1">
      <alignment horizontal="center" vertical="top" wrapText="1"/>
    </xf>
    <xf numFmtId="0" fontId="28" fillId="3" borderId="20" xfId="0" applyFont="1" applyFill="1" applyBorder="1" applyAlignment="1">
      <alignment horizontal="center" vertical="top" wrapText="1"/>
    </xf>
    <xf numFmtId="0" fontId="28" fillId="3" borderId="21" xfId="0" applyFont="1" applyFill="1" applyBorder="1" applyAlignment="1">
      <alignment horizontal="center" vertical="top" wrapText="1"/>
    </xf>
    <xf numFmtId="0" fontId="24" fillId="5" borderId="18"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24" fillId="5" borderId="11" xfId="0" applyFont="1" applyFill="1" applyBorder="1" applyAlignment="1">
      <alignment horizontal="center" vertical="center" wrapText="1"/>
    </xf>
    <xf numFmtId="0" fontId="28" fillId="3" borderId="19" xfId="0" applyFont="1" applyFill="1" applyBorder="1" applyAlignment="1">
      <alignment horizontal="center" vertical="center" wrapText="1"/>
    </xf>
    <xf numFmtId="0" fontId="28" fillId="3" borderId="23" xfId="0" applyFont="1" applyFill="1" applyBorder="1" applyAlignment="1">
      <alignment horizontal="center" vertical="center" wrapText="1"/>
    </xf>
    <xf numFmtId="0" fontId="28" fillId="3" borderId="20" xfId="0" applyFont="1" applyFill="1" applyBorder="1" applyAlignment="1">
      <alignment horizontal="center" vertical="center" wrapText="1"/>
    </xf>
    <xf numFmtId="0" fontId="28" fillId="3" borderId="21" xfId="0" applyFont="1" applyFill="1" applyBorder="1" applyAlignment="1">
      <alignment horizontal="center" vertical="center" wrapText="1"/>
    </xf>
    <xf numFmtId="0" fontId="23" fillId="3" borderId="59"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8" fillId="3" borderId="22" xfId="0" applyFont="1" applyFill="1" applyBorder="1" applyAlignment="1">
      <alignment horizontal="center" vertical="center" wrapText="1"/>
    </xf>
    <xf numFmtId="0" fontId="22" fillId="0" borderId="60" xfId="0" applyFont="1" applyFill="1" applyBorder="1" applyAlignment="1">
      <alignment horizontal="center" vertical="center" wrapText="1"/>
    </xf>
    <xf numFmtId="0" fontId="22" fillId="0" borderId="28" xfId="0" applyFont="1" applyFill="1" applyBorder="1" applyAlignment="1">
      <alignment horizontal="center" vertical="center" wrapText="1"/>
    </xf>
    <xf numFmtId="0" fontId="22" fillId="3" borderId="28"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24" fillId="3" borderId="42" xfId="0" applyFont="1" applyFill="1" applyBorder="1" applyAlignment="1">
      <alignment horizontal="left" vertical="center" wrapText="1"/>
    </xf>
    <xf numFmtId="0" fontId="24" fillId="3" borderId="12" xfId="0" applyFont="1" applyFill="1" applyBorder="1" applyAlignment="1">
      <alignment horizontal="left" vertical="center" wrapText="1"/>
    </xf>
    <xf numFmtId="0" fontId="24" fillId="3" borderId="13" xfId="0" applyFont="1" applyFill="1" applyBorder="1" applyAlignment="1">
      <alignment horizontal="left" vertical="center" wrapText="1"/>
    </xf>
    <xf numFmtId="0" fontId="40" fillId="3" borderId="59" xfId="0" applyFont="1" applyFill="1" applyBorder="1" applyAlignment="1">
      <alignment horizontal="center" vertical="center" wrapText="1"/>
    </xf>
    <xf numFmtId="0" fontId="40" fillId="3" borderId="23" xfId="0" applyFont="1" applyFill="1" applyBorder="1" applyAlignment="1">
      <alignment horizontal="center" vertical="center" wrapText="1"/>
    </xf>
    <xf numFmtId="0" fontId="40" fillId="3" borderId="36" xfId="0" applyFont="1" applyFill="1" applyBorder="1" applyAlignment="1">
      <alignment horizontal="center" vertical="center" wrapText="1"/>
    </xf>
    <xf numFmtId="0" fontId="40" fillId="3" borderId="22" xfId="0" applyFont="1" applyFill="1" applyBorder="1" applyAlignment="1">
      <alignment horizontal="center" vertical="center" wrapText="1"/>
    </xf>
    <xf numFmtId="0" fontId="28" fillId="0" borderId="39" xfId="0" applyFont="1" applyFill="1" applyBorder="1" applyAlignment="1">
      <alignment horizontal="justify" vertical="top" wrapText="1"/>
    </xf>
    <xf numFmtId="0" fontId="28" fillId="0" borderId="23" xfId="0" applyFont="1" applyFill="1" applyBorder="1" applyAlignment="1">
      <alignment horizontal="justify" vertical="top" wrapText="1"/>
    </xf>
    <xf numFmtId="0" fontId="28" fillId="5" borderId="39" xfId="0" applyFont="1" applyFill="1" applyBorder="1" applyAlignment="1">
      <alignment horizontal="center" vertical="top" wrapText="1"/>
    </xf>
    <xf numFmtId="0" fontId="28" fillId="5" borderId="23" xfId="0" applyFont="1" applyFill="1" applyBorder="1" applyAlignment="1">
      <alignment horizontal="center" vertical="top" wrapText="1"/>
    </xf>
    <xf numFmtId="0" fontId="28" fillId="4" borderId="39" xfId="0" applyFont="1" applyFill="1" applyBorder="1" applyAlignment="1">
      <alignment horizontal="center" vertical="top" wrapText="1"/>
    </xf>
    <xf numFmtId="0" fontId="28" fillId="4" borderId="23" xfId="0" applyFont="1" applyFill="1" applyBorder="1" applyAlignment="1">
      <alignment horizontal="center" vertical="top" wrapText="1"/>
    </xf>
    <xf numFmtId="0" fontId="19" fillId="0" borderId="2" xfId="0" applyFont="1" applyBorder="1" applyAlignment="1">
      <alignment horizontal="center" vertical="top" wrapText="1"/>
    </xf>
    <xf numFmtId="0" fontId="19" fillId="0" borderId="1" xfId="0" applyFont="1" applyBorder="1" applyAlignment="1">
      <alignment horizontal="center" vertical="top" wrapText="1"/>
    </xf>
    <xf numFmtId="0" fontId="19" fillId="0" borderId="9" xfId="0" applyFont="1" applyBorder="1" applyAlignment="1">
      <alignment horizontal="center" vertical="top" wrapText="1"/>
    </xf>
    <xf numFmtId="0" fontId="18" fillId="2" borderId="2" xfId="0" applyFont="1" applyFill="1" applyBorder="1" applyAlignment="1">
      <alignment horizontal="center" vertical="top" wrapText="1"/>
    </xf>
    <xf numFmtId="0" fontId="18" fillId="2" borderId="1" xfId="0" applyFont="1" applyFill="1" applyBorder="1" applyAlignment="1">
      <alignment horizontal="center" vertical="top" wrapText="1"/>
    </xf>
    <xf numFmtId="0" fontId="18" fillId="2" borderId="9" xfId="0" applyFont="1" applyFill="1" applyBorder="1" applyAlignment="1">
      <alignment horizontal="center" vertical="top" wrapText="1"/>
    </xf>
    <xf numFmtId="0" fontId="23" fillId="3" borderId="36"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4" fillId="3" borderId="61" xfId="0" applyFont="1" applyFill="1" applyBorder="1" applyAlignment="1">
      <alignment horizontal="left" vertical="center" wrapText="1"/>
    </xf>
    <xf numFmtId="0" fontId="24" fillId="3" borderId="14" xfId="0" applyFont="1" applyFill="1" applyBorder="1" applyAlignment="1">
      <alignment horizontal="left" vertical="center" wrapText="1"/>
    </xf>
    <xf numFmtId="0" fontId="24" fillId="3" borderId="15" xfId="0" applyFont="1" applyFill="1" applyBorder="1" applyAlignment="1">
      <alignment horizontal="left" vertical="center" wrapText="1"/>
    </xf>
    <xf numFmtId="0" fontId="40" fillId="0" borderId="0" xfId="0" applyFont="1" applyAlignment="1">
      <alignment horizontal="center"/>
    </xf>
    <xf numFmtId="0" fontId="34" fillId="5" borderId="46" xfId="0" applyFont="1" applyFill="1" applyBorder="1" applyAlignment="1">
      <alignment horizontal="center" vertical="center" wrapText="1"/>
    </xf>
    <xf numFmtId="0" fontId="34" fillId="5" borderId="47" xfId="0" applyFont="1" applyFill="1" applyBorder="1" applyAlignment="1">
      <alignment horizontal="center" vertical="center" wrapText="1"/>
    </xf>
    <xf numFmtId="0" fontId="34" fillId="5" borderId="41" xfId="0" applyFont="1" applyFill="1" applyBorder="1" applyAlignment="1">
      <alignment horizontal="center" vertical="center" wrapText="1"/>
    </xf>
    <xf numFmtId="0" fontId="34" fillId="5" borderId="0" xfId="0" applyFont="1" applyFill="1" applyBorder="1" applyAlignment="1">
      <alignment horizontal="center" vertical="center" wrapText="1"/>
    </xf>
    <xf numFmtId="0" fontId="24" fillId="5" borderId="40" xfId="0" applyFont="1" applyFill="1" applyBorder="1" applyAlignment="1">
      <alignment horizontal="center" vertical="center" wrapText="1"/>
    </xf>
    <xf numFmtId="0" fontId="24" fillId="5" borderId="49" xfId="0" applyFont="1" applyFill="1" applyBorder="1" applyAlignment="1">
      <alignment horizontal="center" vertical="center" wrapText="1"/>
    </xf>
    <xf numFmtId="49" fontId="24" fillId="5" borderId="42" xfId="0" applyNumberFormat="1" applyFont="1" applyFill="1" applyBorder="1" applyAlignment="1">
      <alignment horizontal="center" vertical="center" wrapText="1"/>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20" fillId="0" borderId="52" xfId="0" applyFont="1" applyBorder="1" applyAlignment="1">
      <alignment horizontal="center" vertical="center"/>
    </xf>
    <xf numFmtId="0" fontId="20" fillId="0" borderId="53" xfId="0" applyFont="1" applyBorder="1" applyAlignment="1">
      <alignment horizontal="center" vertical="center"/>
    </xf>
    <xf numFmtId="0" fontId="20" fillId="0" borderId="54" xfId="0" applyFont="1" applyBorder="1" applyAlignment="1">
      <alignment horizontal="center" vertical="center"/>
    </xf>
    <xf numFmtId="0" fontId="20" fillId="0" borderId="44" xfId="0" applyFont="1" applyBorder="1" applyAlignment="1">
      <alignment horizontal="center" vertical="center"/>
    </xf>
    <xf numFmtId="0" fontId="20" fillId="0" borderId="55" xfId="0" applyFont="1" applyBorder="1" applyAlignment="1">
      <alignment horizontal="center" vertical="center"/>
    </xf>
    <xf numFmtId="0" fontId="20" fillId="0" borderId="56" xfId="0" applyFont="1" applyBorder="1" applyAlignment="1">
      <alignment horizontal="center" vertical="center"/>
    </xf>
    <xf numFmtId="0" fontId="20" fillId="0" borderId="45" xfId="0" applyFont="1" applyBorder="1" applyAlignment="1">
      <alignment horizontal="center" vertical="center"/>
    </xf>
    <xf numFmtId="0" fontId="40" fillId="0" borderId="57" xfId="0" applyFont="1" applyBorder="1" applyAlignment="1">
      <alignment horizontal="center" vertical="center"/>
    </xf>
    <xf numFmtId="0" fontId="40" fillId="0" borderId="54" xfId="0" applyFont="1" applyBorder="1" applyAlignment="1">
      <alignment horizontal="center" vertical="center"/>
    </xf>
    <xf numFmtId="0" fontId="40" fillId="0" borderId="58" xfId="0" applyFont="1" applyBorder="1" applyAlignment="1">
      <alignment horizontal="center" vertical="center"/>
    </xf>
    <xf numFmtId="0" fontId="40" fillId="0" borderId="56" xfId="0" applyFont="1" applyBorder="1" applyAlignment="1">
      <alignment horizontal="center" vertical="center"/>
    </xf>
    <xf numFmtId="0" fontId="17" fillId="0" borderId="0" xfId="0" applyFont="1" applyBorder="1" applyAlignment="1">
      <alignment horizontal="left" vertical="top"/>
    </xf>
    <xf numFmtId="49" fontId="24" fillId="5" borderId="31" xfId="0" applyNumberFormat="1" applyFont="1" applyFill="1" applyBorder="1" applyAlignment="1">
      <alignment horizontal="center" vertical="center" wrapText="1"/>
    </xf>
    <xf numFmtId="0" fontId="38" fillId="0" borderId="43" xfId="0" applyFont="1" applyBorder="1" applyAlignment="1">
      <alignment horizontal="center" vertical="center"/>
    </xf>
    <xf numFmtId="0" fontId="38" fillId="0" borderId="10" xfId="0" applyFont="1" applyBorder="1" applyAlignment="1">
      <alignment horizontal="center" vertical="center"/>
    </xf>
    <xf numFmtId="0" fontId="38" fillId="0" borderId="30" xfId="0" applyFont="1" applyBorder="1" applyAlignment="1">
      <alignment horizontal="center" vertical="center"/>
    </xf>
    <xf numFmtId="0" fontId="28" fillId="0" borderId="44" xfId="0" applyFont="1" applyBorder="1" applyAlignment="1">
      <alignment horizontal="center" vertical="center"/>
    </xf>
    <xf numFmtId="0" fontId="28" fillId="0" borderId="12" xfId="0" applyFont="1" applyBorder="1" applyAlignment="1">
      <alignment horizontal="center" vertical="center"/>
    </xf>
    <xf numFmtId="0" fontId="28" fillId="0" borderId="31" xfId="0" applyFont="1" applyBorder="1" applyAlignment="1">
      <alignment horizontal="center" vertical="center"/>
    </xf>
    <xf numFmtId="0" fontId="28" fillId="0" borderId="45" xfId="0" applyFont="1" applyBorder="1" applyAlignment="1">
      <alignment horizontal="center" vertical="center"/>
    </xf>
    <xf numFmtId="0" fontId="28" fillId="0" borderId="14" xfId="0" applyFont="1" applyBorder="1" applyAlignment="1">
      <alignment horizontal="center" vertical="center"/>
    </xf>
    <xf numFmtId="0" fontId="28" fillId="0" borderId="33" xfId="0" applyFont="1" applyBorder="1" applyAlignment="1">
      <alignment horizontal="center" vertical="center"/>
    </xf>
    <xf numFmtId="0" fontId="23" fillId="3" borderId="2"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36" fillId="0" borderId="52" xfId="0" applyFont="1" applyBorder="1" applyAlignment="1">
      <alignment horizontal="center" vertical="center"/>
    </xf>
    <xf numFmtId="0" fontId="36" fillId="0" borderId="44" xfId="0" applyFont="1" applyBorder="1" applyAlignment="1">
      <alignment horizontal="center" vertical="center"/>
    </xf>
    <xf numFmtId="0" fontId="36" fillId="0" borderId="45" xfId="0" applyFont="1" applyBorder="1" applyAlignment="1">
      <alignment horizontal="center" vertical="center"/>
    </xf>
    <xf numFmtId="0" fontId="41" fillId="0" borderId="67" xfId="0" applyFont="1" applyFill="1" applyBorder="1" applyAlignment="1">
      <alignment horizontal="center" vertical="center"/>
    </xf>
    <xf numFmtId="0" fontId="41" fillId="0" borderId="51" xfId="0" applyFont="1" applyFill="1" applyBorder="1" applyAlignment="1">
      <alignment horizontal="center" vertical="center"/>
    </xf>
    <xf numFmtId="0" fontId="41" fillId="0" borderId="68" xfId="0" applyFont="1" applyFill="1" applyBorder="1" applyAlignment="1">
      <alignment horizontal="center" vertical="center"/>
    </xf>
    <xf numFmtId="0" fontId="22" fillId="8" borderId="71" xfId="0" applyFont="1" applyFill="1" applyBorder="1" applyAlignment="1">
      <alignment horizontal="center" vertical="center" wrapText="1"/>
    </xf>
    <xf numFmtId="0" fontId="42" fillId="8" borderId="71" xfId="0" applyFont="1" applyFill="1" applyBorder="1" applyAlignment="1">
      <alignment horizontal="center" vertical="center" wrapText="1"/>
    </xf>
    <xf numFmtId="0" fontId="22" fillId="8" borderId="72" xfId="0" applyFont="1" applyFill="1" applyBorder="1" applyAlignment="1">
      <alignment horizontal="center" vertical="center" wrapText="1"/>
    </xf>
    <xf numFmtId="0" fontId="43" fillId="0" borderId="44" xfId="0" applyFont="1" applyFill="1" applyBorder="1" applyAlignment="1">
      <alignment horizontal="center" vertical="center"/>
    </xf>
    <xf numFmtId="0" fontId="43" fillId="0" borderId="12" xfId="0" applyFont="1" applyFill="1" applyBorder="1" applyAlignment="1">
      <alignment horizontal="center" vertical="center"/>
    </xf>
    <xf numFmtId="0" fontId="43" fillId="0" borderId="31" xfId="0" applyFont="1" applyFill="1" applyBorder="1" applyAlignment="1">
      <alignment horizontal="center" vertical="center"/>
    </xf>
    <xf numFmtId="0" fontId="43" fillId="0" borderId="45" xfId="0" applyFont="1" applyFill="1" applyBorder="1" applyAlignment="1">
      <alignment horizontal="center" vertical="center" wrapText="1"/>
    </xf>
    <xf numFmtId="0" fontId="43" fillId="0" borderId="14" xfId="0" applyFont="1" applyFill="1" applyBorder="1" applyAlignment="1">
      <alignment horizontal="center" vertical="center" wrapText="1"/>
    </xf>
    <xf numFmtId="0" fontId="43" fillId="0" borderId="33" xfId="0" applyFont="1" applyFill="1" applyBorder="1" applyAlignment="1">
      <alignment horizontal="center" vertical="center" wrapText="1"/>
    </xf>
    <xf numFmtId="165" fontId="38" fillId="8" borderId="39" xfId="0" applyNumberFormat="1" applyFont="1" applyFill="1" applyBorder="1" applyAlignment="1">
      <alignment horizontal="center" vertical="center" wrapText="1"/>
    </xf>
    <xf numFmtId="0" fontId="24" fillId="0" borderId="28" xfId="0" applyFont="1" applyFill="1" applyBorder="1" applyAlignment="1">
      <alignment horizontal="left" wrapText="1"/>
    </xf>
    <xf numFmtId="0" fontId="24" fillId="0" borderId="77" xfId="0" applyFont="1" applyFill="1" applyBorder="1" applyAlignment="1">
      <alignment horizontal="center" vertical="top" wrapText="1"/>
    </xf>
    <xf numFmtId="0" fontId="24" fillId="0" borderId="9" xfId="0" applyFont="1" applyFill="1" applyBorder="1" applyAlignment="1">
      <alignment horizontal="center" vertical="top" wrapText="1"/>
    </xf>
    <xf numFmtId="0" fontId="39" fillId="0" borderId="42" xfId="0" applyFont="1" applyFill="1" applyBorder="1" applyAlignment="1">
      <alignment horizontal="justify" vertical="center" wrapText="1"/>
    </xf>
    <xf numFmtId="0" fontId="39" fillId="0" borderId="31" xfId="0" applyFont="1" applyFill="1" applyBorder="1" applyAlignment="1">
      <alignment horizontal="justify" vertical="center" wrapText="1"/>
    </xf>
    <xf numFmtId="0" fontId="39" fillId="0" borderId="21" xfId="0" applyFont="1" applyFill="1" applyBorder="1" applyAlignment="1">
      <alignment horizontal="justify" vertical="center" wrapText="1"/>
    </xf>
    <xf numFmtId="0" fontId="39" fillId="0" borderId="23" xfId="0" applyFont="1" applyFill="1" applyBorder="1" applyAlignment="1">
      <alignment horizontal="justify" vertical="center" wrapText="1"/>
    </xf>
    <xf numFmtId="10" fontId="39" fillId="0" borderId="21" xfId="0" applyNumberFormat="1" applyFont="1" applyFill="1" applyBorder="1" applyAlignment="1">
      <alignment horizontal="center" vertical="center" wrapText="1"/>
    </xf>
    <xf numFmtId="10" fontId="39" fillId="0" borderId="23" xfId="0" applyNumberFormat="1" applyFont="1" applyFill="1" applyBorder="1" applyAlignment="1">
      <alignment horizontal="center" vertical="center" wrapText="1"/>
    </xf>
    <xf numFmtId="0" fontId="38" fillId="3" borderId="21" xfId="0" applyFont="1" applyFill="1" applyBorder="1" applyAlignment="1">
      <alignment horizontal="justify" vertical="center" wrapText="1"/>
    </xf>
    <xf numFmtId="0" fontId="38" fillId="3" borderId="23" xfId="0" applyFont="1" applyFill="1" applyBorder="1" applyAlignment="1">
      <alignment horizontal="justify" vertical="center" wrapText="1"/>
    </xf>
    <xf numFmtId="17" fontId="45" fillId="0" borderId="21" xfId="0" applyNumberFormat="1" applyFont="1" applyBorder="1" applyAlignment="1">
      <alignment horizontal="justify" vertical="center" wrapText="1"/>
    </xf>
    <xf numFmtId="17" fontId="45" fillId="0" borderId="23" xfId="0" applyNumberFormat="1" applyFont="1" applyBorder="1" applyAlignment="1">
      <alignment horizontal="justify" vertical="center" wrapText="1"/>
    </xf>
    <xf numFmtId="0" fontId="39" fillId="0" borderId="34" xfId="0" applyFont="1" applyFill="1" applyBorder="1" applyAlignment="1">
      <alignment horizontal="justify" vertical="center" wrapText="1"/>
    </xf>
    <xf numFmtId="0" fontId="39" fillId="0" borderId="29" xfId="0" applyFont="1" applyFill="1" applyBorder="1" applyAlignment="1">
      <alignment horizontal="justify" vertical="center" wrapText="1"/>
    </xf>
    <xf numFmtId="0" fontId="39" fillId="0" borderId="49" xfId="0" applyFont="1" applyFill="1" applyBorder="1" applyAlignment="1">
      <alignment horizontal="justify" vertical="center" wrapText="1"/>
    </xf>
    <xf numFmtId="0" fontId="39" fillId="0" borderId="32" xfId="0" applyFont="1" applyFill="1" applyBorder="1" applyAlignment="1">
      <alignment horizontal="justify" vertical="center" wrapText="1"/>
    </xf>
    <xf numFmtId="0" fontId="47" fillId="0" borderId="21" xfId="1" applyFont="1" applyFill="1" applyBorder="1" applyAlignment="1" applyProtection="1">
      <alignment horizontal="justify" vertical="center" wrapText="1"/>
    </xf>
    <xf numFmtId="0" fontId="47" fillId="0" borderId="23" xfId="1" applyFont="1" applyFill="1" applyBorder="1" applyAlignment="1" applyProtection="1">
      <alignment horizontal="justify" vertical="center" wrapText="1"/>
    </xf>
    <xf numFmtId="0" fontId="39" fillId="0" borderId="21" xfId="1" applyFont="1" applyFill="1" applyBorder="1" applyAlignment="1" applyProtection="1">
      <alignment horizontal="justify" vertical="center" wrapText="1"/>
    </xf>
    <xf numFmtId="0" fontId="39" fillId="0" borderId="23" xfId="1" applyFont="1" applyFill="1" applyBorder="1" applyAlignment="1" applyProtection="1">
      <alignment horizontal="justify" vertical="center" wrapText="1"/>
    </xf>
    <xf numFmtId="0" fontId="45" fillId="0" borderId="34" xfId="0" applyFont="1" applyFill="1" applyBorder="1" applyAlignment="1">
      <alignment horizontal="justify" vertical="center" wrapText="1"/>
    </xf>
    <xf numFmtId="0" fontId="45" fillId="0" borderId="29" xfId="0" applyFont="1" applyFill="1" applyBorder="1" applyAlignment="1">
      <alignment horizontal="justify" vertical="center" wrapText="1"/>
    </xf>
    <xf numFmtId="0" fontId="45" fillId="0" borderId="49" xfId="0" applyFont="1" applyFill="1" applyBorder="1" applyAlignment="1">
      <alignment horizontal="justify" vertical="center" wrapText="1"/>
    </xf>
    <xf numFmtId="0" fontId="45" fillId="0" borderId="32" xfId="0" applyFont="1" applyFill="1" applyBorder="1" applyAlignment="1">
      <alignment horizontal="justify" vertical="center" wrapText="1"/>
    </xf>
    <xf numFmtId="0" fontId="45" fillId="0" borderId="21" xfId="1" applyFont="1" applyFill="1" applyBorder="1" applyAlignment="1" applyProtection="1">
      <alignment horizontal="justify" vertical="center" wrapText="1"/>
    </xf>
    <xf numFmtId="0" fontId="45" fillId="0" borderId="23" xfId="1" applyFont="1" applyFill="1" applyBorder="1" applyAlignment="1" applyProtection="1">
      <alignment horizontal="justify" vertical="center" wrapText="1"/>
    </xf>
    <xf numFmtId="10" fontId="39" fillId="0" borderId="21" xfId="0" applyNumberFormat="1" applyFont="1" applyFill="1" applyBorder="1" applyAlignment="1">
      <alignment horizontal="justify" vertical="center" wrapText="1"/>
    </xf>
    <xf numFmtId="10" fontId="39" fillId="0" borderId="23" xfId="0" applyNumberFormat="1" applyFont="1" applyFill="1" applyBorder="1" applyAlignment="1">
      <alignment horizontal="justify" vertical="center" wrapText="1"/>
    </xf>
    <xf numFmtId="0" fontId="53" fillId="0" borderId="0" xfId="0" applyNumberFormat="1" applyFont="1" applyFill="1" applyBorder="1" applyAlignment="1" applyProtection="1">
      <alignment horizontal="center" vertical="center" wrapText="1"/>
    </xf>
    <xf numFmtId="0" fontId="0" fillId="0" borderId="0" xfId="0" applyNumberFormat="1" applyFont="1" applyFill="1" applyBorder="1" applyAlignment="1"/>
    <xf numFmtId="0" fontId="54" fillId="0" borderId="0" xfId="0" applyNumberFormat="1" applyFont="1" applyFill="1" applyBorder="1" applyAlignment="1" applyProtection="1">
      <alignment horizontal="left" vertical="center" wrapText="1"/>
    </xf>
    <xf numFmtId="0" fontId="54" fillId="0" borderId="88" xfId="0" applyFont="1" applyBorder="1" applyAlignment="1">
      <alignment horizontal="left" vertical="center" wrapText="1"/>
    </xf>
    <xf numFmtId="0" fontId="54" fillId="0" borderId="89" xfId="0" applyFont="1" applyBorder="1" applyAlignment="1">
      <alignment horizontal="left" vertical="center" wrapText="1"/>
    </xf>
    <xf numFmtId="0" fontId="54" fillId="0" borderId="90" xfId="0" applyFont="1" applyBorder="1" applyAlignment="1">
      <alignment horizontal="left" vertical="center" wrapText="1"/>
    </xf>
    <xf numFmtId="0" fontId="54" fillId="0" borderId="91" xfId="0" applyFont="1" applyBorder="1" applyAlignment="1">
      <alignment horizontal="left" vertical="center" wrapText="1"/>
    </xf>
    <xf numFmtId="0" fontId="54" fillId="0" borderId="92" xfId="0" applyFont="1" applyBorder="1" applyAlignment="1">
      <alignment horizontal="left" vertical="center" wrapText="1"/>
    </xf>
    <xf numFmtId="0" fontId="54" fillId="0" borderId="93" xfId="0" applyFont="1" applyBorder="1" applyAlignment="1">
      <alignment horizontal="left" vertical="center" wrapText="1"/>
    </xf>
    <xf numFmtId="0" fontId="54" fillId="0" borderId="94" xfId="0" applyFont="1" applyBorder="1" applyAlignment="1">
      <alignment horizontal="left" vertical="center" wrapText="1"/>
    </xf>
    <xf numFmtId="0" fontId="54" fillId="0" borderId="95" xfId="0" applyFont="1" applyBorder="1" applyAlignment="1">
      <alignment horizontal="left" vertical="center" wrapText="1"/>
    </xf>
    <xf numFmtId="0" fontId="54" fillId="0" borderId="96" xfId="0" applyFont="1" applyBorder="1" applyAlignment="1">
      <alignment horizontal="left" vertical="center" wrapText="1"/>
    </xf>
    <xf numFmtId="0" fontId="55" fillId="0" borderId="88" xfId="0" applyFont="1" applyBorder="1" applyAlignment="1">
      <alignment horizontal="center" vertical="center" wrapText="1"/>
    </xf>
    <xf numFmtId="0" fontId="55" fillId="0" borderId="89" xfId="0" applyFont="1" applyBorder="1" applyAlignment="1">
      <alignment horizontal="center" vertical="center" wrapText="1"/>
    </xf>
    <xf numFmtId="0" fontId="55" fillId="0" borderId="90" xfId="0" applyFont="1" applyBorder="1" applyAlignment="1">
      <alignment horizontal="center" vertical="center" wrapText="1"/>
    </xf>
    <xf numFmtId="0" fontId="54" fillId="0" borderId="97" xfId="0" applyFont="1" applyBorder="1" applyAlignment="1">
      <alignment horizontal="left" vertical="center" wrapText="1"/>
    </xf>
    <xf numFmtId="0" fontId="54" fillId="0" borderId="98" xfId="0" applyFont="1" applyBorder="1" applyAlignment="1">
      <alignment horizontal="left" vertical="center" wrapText="1"/>
    </xf>
    <xf numFmtId="0" fontId="56" fillId="3" borderId="100" xfId="0" applyFont="1" applyFill="1" applyBorder="1" applyAlignment="1">
      <alignment horizontal="left" vertical="center" wrapText="1"/>
    </xf>
    <xf numFmtId="0" fontId="56" fillId="3" borderId="101" xfId="0" applyFont="1" applyFill="1" applyBorder="1" applyAlignment="1">
      <alignment horizontal="left" vertical="center" wrapText="1"/>
    </xf>
    <xf numFmtId="0" fontId="56" fillId="3" borderId="104" xfId="0" applyFont="1" applyFill="1" applyBorder="1" applyAlignment="1">
      <alignment horizontal="left" vertical="center" wrapText="1"/>
    </xf>
    <xf numFmtId="0" fontId="56" fillId="3" borderId="91" xfId="0" applyFont="1" applyFill="1" applyBorder="1" applyAlignment="1">
      <alignment horizontal="left" vertical="center" wrapText="1"/>
    </xf>
    <xf numFmtId="0" fontId="56" fillId="3" borderId="93" xfId="0" applyFont="1" applyFill="1" applyBorder="1" applyAlignment="1">
      <alignment horizontal="left" vertical="center" wrapText="1"/>
    </xf>
    <xf numFmtId="0" fontId="56" fillId="3" borderId="97" xfId="0" applyFont="1" applyFill="1" applyBorder="1" applyAlignment="1">
      <alignment horizontal="left" vertical="center" wrapText="1"/>
    </xf>
    <xf numFmtId="0" fontId="56" fillId="3" borderId="98" xfId="0" applyFont="1" applyFill="1" applyBorder="1" applyAlignment="1">
      <alignment horizontal="left" vertical="center" wrapText="1"/>
    </xf>
    <xf numFmtId="0" fontId="56" fillId="3" borderId="94" xfId="0" applyFont="1" applyFill="1" applyBorder="1" applyAlignment="1">
      <alignment horizontal="left" vertical="center" wrapText="1"/>
    </xf>
    <xf numFmtId="0" fontId="56" fillId="3" borderId="96" xfId="0" applyFont="1" applyFill="1" applyBorder="1" applyAlignment="1">
      <alignment horizontal="left" vertical="center" wrapText="1"/>
    </xf>
    <xf numFmtId="0" fontId="56" fillId="3" borderId="91" xfId="0" applyFont="1" applyFill="1" applyBorder="1" applyAlignment="1">
      <alignment horizontal="center" vertical="center" wrapText="1"/>
    </xf>
    <xf numFmtId="0" fontId="56" fillId="3" borderId="93" xfId="0" applyFont="1" applyFill="1" applyBorder="1" applyAlignment="1">
      <alignment horizontal="center" vertical="center" wrapText="1"/>
    </xf>
    <xf numFmtId="0" fontId="56" fillId="3" borderId="97" xfId="0" applyFont="1" applyFill="1" applyBorder="1" applyAlignment="1">
      <alignment horizontal="center" vertical="center" wrapText="1"/>
    </xf>
    <xf numFmtId="0" fontId="56" fillId="3" borderId="98" xfId="0" applyFont="1" applyFill="1" applyBorder="1" applyAlignment="1">
      <alignment horizontal="center" vertical="center" wrapText="1"/>
    </xf>
    <xf numFmtId="0" fontId="56" fillId="3" borderId="94" xfId="0" applyFont="1" applyFill="1" applyBorder="1" applyAlignment="1">
      <alignment horizontal="center" vertical="center" wrapText="1"/>
    </xf>
    <xf numFmtId="0" fontId="56" fillId="3" borderId="96" xfId="0" applyFont="1" applyFill="1" applyBorder="1" applyAlignment="1">
      <alignment horizontal="center" vertical="center" wrapText="1"/>
    </xf>
    <xf numFmtId="0" fontId="56" fillId="3" borderId="92" xfId="0" applyFont="1" applyFill="1" applyBorder="1" applyAlignment="1">
      <alignment horizontal="left" vertical="center" wrapText="1"/>
    </xf>
    <xf numFmtId="0" fontId="56" fillId="3" borderId="95" xfId="0" applyFont="1" applyFill="1" applyBorder="1" applyAlignment="1">
      <alignment horizontal="left" vertical="center" wrapText="1"/>
    </xf>
    <xf numFmtId="0" fontId="56" fillId="0" borderId="100" xfId="0" applyFont="1" applyBorder="1" applyAlignment="1">
      <alignment horizontal="left" vertical="center" wrapText="1"/>
    </xf>
    <xf numFmtId="0" fontId="56" fillId="0" borderId="101" xfId="0" applyFont="1" applyBorder="1" applyAlignment="1">
      <alignment horizontal="left" vertical="center" wrapText="1"/>
    </xf>
    <xf numFmtId="0" fontId="56" fillId="0" borderId="104" xfId="0" applyFont="1" applyBorder="1" applyAlignment="1">
      <alignment horizontal="left" vertical="center" wrapText="1"/>
    </xf>
    <xf numFmtId="0" fontId="56" fillId="3" borderId="100" xfId="0" applyFont="1" applyFill="1" applyBorder="1" applyAlignment="1">
      <alignment horizontal="center" vertical="center" wrapText="1"/>
    </xf>
    <xf numFmtId="0" fontId="56" fillId="3" borderId="101" xfId="0" applyFont="1" applyFill="1" applyBorder="1" applyAlignment="1">
      <alignment horizontal="center" vertical="center" wrapText="1"/>
    </xf>
    <xf numFmtId="0" fontId="56" fillId="3" borderId="104" xfId="0" applyFont="1" applyFill="1" applyBorder="1" applyAlignment="1">
      <alignment horizontal="center" vertical="center" wrapText="1"/>
    </xf>
    <xf numFmtId="0" fontId="56" fillId="3" borderId="100" xfId="0" applyFont="1" applyFill="1" applyBorder="1" applyAlignment="1">
      <alignment horizontal="justify" vertical="center" wrapText="1"/>
    </xf>
    <xf numFmtId="0" fontId="56" fillId="3" borderId="101" xfId="0" applyFont="1" applyFill="1" applyBorder="1" applyAlignment="1">
      <alignment horizontal="justify" vertical="center" wrapText="1"/>
    </xf>
    <xf numFmtId="0" fontId="56" fillId="3" borderId="104" xfId="0" applyFont="1" applyFill="1" applyBorder="1" applyAlignment="1">
      <alignment horizontal="justify" vertical="center" wrapText="1"/>
    </xf>
    <xf numFmtId="0" fontId="20" fillId="9" borderId="70" xfId="0" applyFont="1" applyFill="1" applyBorder="1" applyAlignment="1" applyProtection="1">
      <alignment horizontal="center" vertical="center" wrapText="1"/>
    </xf>
    <xf numFmtId="0" fontId="20" fillId="9" borderId="71" xfId="0" applyFont="1" applyFill="1" applyBorder="1" applyAlignment="1" applyProtection="1">
      <alignment horizontal="center" vertical="center" wrapText="1"/>
    </xf>
    <xf numFmtId="0" fontId="20" fillId="9" borderId="72" xfId="0" applyFont="1" applyFill="1" applyBorder="1" applyAlignment="1" applyProtection="1">
      <alignment horizontal="center" vertical="center" wrapText="1"/>
    </xf>
    <xf numFmtId="0" fontId="20" fillId="9" borderId="2" xfId="0" applyFont="1" applyFill="1" applyBorder="1" applyAlignment="1" applyProtection="1">
      <alignment horizontal="center" vertical="center" wrapText="1"/>
    </xf>
    <xf numFmtId="0" fontId="20" fillId="9" borderId="9" xfId="0" applyFont="1" applyFill="1" applyBorder="1" applyAlignment="1" applyProtection="1">
      <alignment horizontal="center" vertical="center" wrapText="1"/>
    </xf>
    <xf numFmtId="0" fontId="20" fillId="9" borderId="1" xfId="0" applyFont="1" applyFill="1" applyBorder="1" applyAlignment="1" applyProtection="1">
      <alignment horizontal="center" vertical="center" wrapText="1"/>
    </xf>
    <xf numFmtId="0" fontId="21" fillId="0" borderId="0" xfId="0" applyFont="1" applyFill="1" applyBorder="1" applyAlignment="1">
      <alignment horizontal="left" wrapText="1"/>
    </xf>
    <xf numFmtId="0" fontId="48" fillId="0" borderId="0" xfId="0" applyFont="1" applyAlignment="1">
      <alignment horizontal="center" wrapText="1"/>
    </xf>
    <xf numFmtId="0" fontId="48" fillId="0" borderId="0" xfId="0" applyFont="1" applyBorder="1" applyAlignment="1">
      <alignment horizontal="justify" vertical="center" wrapText="1"/>
    </xf>
    <xf numFmtId="0" fontId="48" fillId="0" borderId="0" xfId="0" applyFont="1" applyBorder="1" applyAlignment="1">
      <alignment horizontal="justify" vertical="center"/>
    </xf>
    <xf numFmtId="0" fontId="48" fillId="0" borderId="79" xfId="0" applyFont="1" applyBorder="1" applyAlignment="1">
      <alignment horizontal="justify" vertical="center"/>
    </xf>
    <xf numFmtId="0" fontId="48" fillId="0" borderId="82" xfId="0" applyFont="1" applyBorder="1" applyAlignment="1">
      <alignment horizontal="justify" vertical="center"/>
    </xf>
    <xf numFmtId="0" fontId="48" fillId="0" borderId="80" xfId="0" applyFont="1" applyBorder="1" applyAlignment="1">
      <alignment horizontal="justify" vertical="center"/>
    </xf>
    <xf numFmtId="0" fontId="48" fillId="0" borderId="83" xfId="0" applyFont="1" applyBorder="1" applyAlignment="1">
      <alignment horizontal="justify" vertical="center"/>
    </xf>
    <xf numFmtId="0" fontId="48" fillId="0" borderId="80" xfId="0" applyFont="1" applyBorder="1" applyAlignment="1">
      <alignment horizontal="justify" vertical="center" wrapText="1"/>
    </xf>
    <xf numFmtId="0" fontId="48" fillId="0" borderId="83" xfId="0" applyFont="1" applyBorder="1" applyAlignment="1">
      <alignment horizontal="justify" vertical="center" wrapText="1"/>
    </xf>
    <xf numFmtId="14" fontId="48" fillId="0" borderId="80" xfId="0" applyNumberFormat="1" applyFont="1" applyBorder="1" applyAlignment="1">
      <alignment horizontal="justify" vertical="center"/>
    </xf>
    <xf numFmtId="14" fontId="48" fillId="0" borderId="83" xfId="0" applyNumberFormat="1" applyFont="1" applyBorder="1" applyAlignment="1">
      <alignment horizontal="justify" vertical="center"/>
    </xf>
    <xf numFmtId="0" fontId="48" fillId="0" borderId="81" xfId="0" applyFont="1" applyBorder="1" applyAlignment="1">
      <alignment horizontal="justify" vertical="center" wrapText="1"/>
    </xf>
    <xf numFmtId="0" fontId="48" fillId="0" borderId="84" xfId="0" applyFont="1" applyBorder="1" applyAlignment="1">
      <alignment horizontal="justify" vertical="center" wrapText="1"/>
    </xf>
    <xf numFmtId="0" fontId="49" fillId="0" borderId="83" xfId="0" applyFont="1" applyBorder="1" applyAlignment="1">
      <alignment horizontal="justify" vertical="center" wrapText="1"/>
    </xf>
    <xf numFmtId="0" fontId="48" fillId="0" borderId="83" xfId="0" applyFont="1" applyFill="1" applyBorder="1" applyAlignment="1">
      <alignment horizontal="justify" vertical="center" wrapText="1"/>
    </xf>
    <xf numFmtId="0" fontId="48" fillId="0" borderId="84" xfId="0" applyFont="1" applyBorder="1" applyAlignment="1">
      <alignment horizontal="justify" vertical="center"/>
    </xf>
    <xf numFmtId="14" fontId="48" fillId="0" borderId="86" xfId="0" applyNumberFormat="1" applyFont="1" applyBorder="1" applyAlignment="1">
      <alignment horizontal="justify" vertical="center"/>
    </xf>
    <xf numFmtId="0" fontId="48" fillId="0" borderId="86" xfId="0" applyFont="1" applyBorder="1" applyAlignment="1">
      <alignment horizontal="justify" vertical="center" wrapText="1"/>
    </xf>
    <xf numFmtId="0" fontId="48" fillId="0" borderId="87" xfId="0" applyFont="1" applyBorder="1" applyAlignment="1">
      <alignment horizontal="justify" vertical="center" wrapText="1"/>
    </xf>
    <xf numFmtId="0" fontId="48" fillId="0" borderId="85" xfId="0" applyFont="1" applyBorder="1" applyAlignment="1">
      <alignment horizontal="justify" vertical="center"/>
    </xf>
    <xf numFmtId="0" fontId="48" fillId="0" borderId="86" xfId="0" applyFont="1" applyBorder="1" applyAlignment="1">
      <alignment horizontal="justify" vertical="center"/>
    </xf>
    <xf numFmtId="0" fontId="49" fillId="0" borderId="86" xfId="0" applyFont="1" applyBorder="1" applyAlignment="1">
      <alignment horizontal="justify" vertical="center" wrapText="1"/>
    </xf>
  </cellXfs>
  <cellStyles count="4">
    <cellStyle name="Hipervínculo" xfId="1" builtinId="8"/>
    <cellStyle name="Millares" xfId="2" builtinId="3"/>
    <cellStyle name="Normal" xfId="0" builtinId="0"/>
    <cellStyle name="Porcentaje" xfId="3" builtinId="5"/>
  </cellStyles>
  <dxfs count="6">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1466850</xdr:colOff>
      <xdr:row>4</xdr:row>
      <xdr:rowOff>180975</xdr:rowOff>
    </xdr:to>
    <xdr:pic>
      <xdr:nvPicPr>
        <xdr:cNvPr id="21757" name="Imagen 2">
          <a:extLst>
            <a:ext uri="{FF2B5EF4-FFF2-40B4-BE49-F238E27FC236}">
              <a16:creationId xmlns:a16="http://schemas.microsoft.com/office/drawing/2014/main" xmlns="" id="{00000000-0008-0000-0000-0000FD5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0" y="161925"/>
          <a:ext cx="146685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444500</xdr:colOff>
      <xdr:row>1</xdr:row>
      <xdr:rowOff>215900</xdr:rowOff>
    </xdr:from>
    <xdr:to>
      <xdr:col>1</xdr:col>
      <xdr:colOff>3317875</xdr:colOff>
      <xdr:row>3</xdr:row>
      <xdr:rowOff>738941</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0250" y="533400"/>
          <a:ext cx="2873375" cy="21105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ujueta\Documents\GESTION%20OCI\PIL_PLAN%20DE%20INFORME%20DE%20LEY\PIL%202017\PIL%2036_SEGUIMIENTO%20PLANES%20ANTICORRUPCI&#211;N\PIL%2036_3_2017\COMPONENTES\1_GESTI&#211;N%20DEL%20RIESGO\SEGUIMIENTO%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OCI"/>
      <sheetName val="CONTROLES"/>
      <sheetName val="LISTA"/>
    </sheetNames>
    <sheetDataSet>
      <sheetData sheetId="0"/>
      <sheetData sheetId="1"/>
      <sheetData sheetId="2">
        <row r="1">
          <cell r="A1" t="str">
            <v>Sistema estratégico de planeación y gestión</v>
          </cell>
          <cell r="B1" t="str">
            <v>Riesgo Bajo</v>
          </cell>
        </row>
        <row r="2">
          <cell r="A2" t="str">
            <v>Estructuración de proyectos de infraestructura de transporte</v>
          </cell>
          <cell r="B2" t="str">
            <v>Riesgo Moderado</v>
          </cell>
        </row>
        <row r="3">
          <cell r="A3" t="str">
            <v>Gestión de la contratación pública</v>
          </cell>
          <cell r="B3" t="str">
            <v>Riesgo Alto</v>
          </cell>
        </row>
        <row r="4">
          <cell r="A4" t="str">
            <v>Gestión contractual y seguimiento de proyectos de infraestructura de transporte</v>
          </cell>
          <cell r="B4" t="str">
            <v>Riesgo Extremo</v>
          </cell>
        </row>
        <row r="5">
          <cell r="A5" t="str">
            <v>Gestión del talento humano</v>
          </cell>
        </row>
        <row r="6">
          <cell r="A6" t="str">
            <v>Gestión administrativa y financiera</v>
          </cell>
        </row>
        <row r="7">
          <cell r="A7" t="str">
            <v>Gestión de la información y comunicación</v>
          </cell>
        </row>
        <row r="8">
          <cell r="A8" t="str">
            <v>Gestión Jurídica</v>
          </cell>
        </row>
        <row r="9">
          <cell r="A9" t="str">
            <v>Transparencia, participación, servicio al ciudadano y comunicación.</v>
          </cell>
        </row>
        <row r="10">
          <cell r="A10" t="str">
            <v>Evaluación y control institucional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ani.gov.co/basic-page/audiencias-publicas-16498Acta%20Comit&#233;%20MIPG%20del%2020%20de%20octubre" TargetMode="External"/><Relationship Id="rId3" Type="http://schemas.openxmlformats.org/officeDocument/2006/relationships/hyperlink" Target="http://www.ani.gov.co/basic-page/audiencia-publica-virtual-16498" TargetMode="External"/><Relationship Id="rId7" Type="http://schemas.openxmlformats.org/officeDocument/2006/relationships/hyperlink" Target="https://www.sivirtual.gov.co/memoficha-tramite/-/tramite/T641" TargetMode="External"/><Relationship Id="rId12" Type="http://schemas.openxmlformats.org/officeDocument/2006/relationships/comments" Target="../comments1.xml"/><Relationship Id="rId2" Type="http://schemas.openxmlformats.org/officeDocument/2006/relationships/hyperlink" Target="http://www.ani.gov.co/sites/default/files/mapa_de_riesgos_de_corrupcion_2015.pdf" TargetMode="External"/><Relationship Id="rId1" Type="http://schemas.openxmlformats.org/officeDocument/2006/relationships/hyperlink" Target="http://www.ani.gov.co/politicas-y-programas/planes" TargetMode="External"/><Relationship Id="rId6" Type="http://schemas.openxmlformats.org/officeDocument/2006/relationships/hyperlink" Target="http://www.ani.gov.co/contenido-destacado/rendicion-de-cuentas-18239" TargetMode="External"/><Relationship Id="rId11" Type="http://schemas.openxmlformats.org/officeDocument/2006/relationships/vmlDrawing" Target="../drawings/vmlDrawing1.vml"/><Relationship Id="rId5" Type="http://schemas.openxmlformats.org/officeDocument/2006/relationships/hyperlink" Target="https://www.contratos.gov.co/consultas/detalleProceso.do?numConstancia=15-11-3973551" TargetMode="External"/><Relationship Id="rId10" Type="http://schemas.openxmlformats.org/officeDocument/2006/relationships/drawing" Target="../drawings/drawing1.xml"/><Relationship Id="rId4" Type="http://schemas.openxmlformats.org/officeDocument/2006/relationships/hyperlink" Target="https://twitter.com/ANI_Colombia"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ani.gov.co/sites/default/files/res_738_2018.pdf" TargetMode="External"/><Relationship Id="rId13" Type="http://schemas.openxmlformats.org/officeDocument/2006/relationships/vmlDrawing" Target="../drawings/vmlDrawing2.vml"/><Relationship Id="rId3" Type="http://schemas.openxmlformats.org/officeDocument/2006/relationships/hyperlink" Target="http://www.ani.gov.co/participacion-ciudadana/audiencias-publicas" TargetMode="External"/><Relationship Id="rId7" Type="http://schemas.openxmlformats.org/officeDocument/2006/relationships/hyperlink" Target="http://www.ani.gov.co/riesgos-y-medidas-anticorrupcion" TargetMode="External"/><Relationship Id="rId12" Type="http://schemas.openxmlformats.org/officeDocument/2006/relationships/drawing" Target="../drawings/drawing2.xml"/><Relationship Id="rId2" Type="http://schemas.openxmlformats.org/officeDocument/2006/relationships/hyperlink" Target="http://www.ani.gov.co/riesgos-y-medidas-anticorrupcion" TargetMode="External"/><Relationship Id="rId1" Type="http://schemas.openxmlformats.org/officeDocument/2006/relationships/hyperlink" Target="http://www.ani.gov.co/planes/plan-anticorrupcion-ani-21718" TargetMode="External"/><Relationship Id="rId6" Type="http://schemas.openxmlformats.org/officeDocument/2006/relationships/hyperlink" Target="http://www.ani.gov.co/rendicion-de-cuentas/informes" TargetMode="External"/><Relationship Id="rId11" Type="http://schemas.openxmlformats.org/officeDocument/2006/relationships/printerSettings" Target="../printerSettings/printerSettings2.bin"/><Relationship Id="rId5" Type="http://schemas.openxmlformats.org/officeDocument/2006/relationships/hyperlink" Target="http://www.ani.gov.co/rendicion-de-cuentas/informes" TargetMode="External"/><Relationship Id="rId10" Type="http://schemas.openxmlformats.org/officeDocument/2006/relationships/hyperlink" Target="http://www.ani.gov.co/con-la-modernizacion-del-aeropuerto-los-garzones-monteria-aprueba-asignatura-pendiente-para" TargetMode="External"/><Relationship Id="rId4" Type="http://schemas.openxmlformats.org/officeDocument/2006/relationships/hyperlink" Target="http://www.ani.gov.co/rendicion-de-cuentas/informes" TargetMode="External"/><Relationship Id="rId9" Type="http://schemas.openxmlformats.org/officeDocument/2006/relationships/hyperlink" Target="http://www.ani.gov.co/participacion-en-linea/proyectos-de-normatividad" TargetMode="External"/><Relationship Id="rId1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3:AA39"/>
  <sheetViews>
    <sheetView showGridLines="0" topLeftCell="Q1" zoomScale="50" zoomScaleNormal="50" zoomScaleSheetLayoutView="20" workbookViewId="0">
      <selection activeCell="R15" sqref="R15"/>
    </sheetView>
  </sheetViews>
  <sheetFormatPr baseColWidth="10" defaultRowHeight="12.75"/>
  <cols>
    <col min="1" max="1" width="6.85546875" style="1" customWidth="1"/>
    <col min="2" max="2" width="7.42578125" style="1" customWidth="1"/>
    <col min="3" max="3" width="26.140625" style="1" customWidth="1"/>
    <col min="4" max="4" width="31.28515625" style="1" customWidth="1"/>
    <col min="5" max="5" width="13.7109375" style="1" customWidth="1"/>
    <col min="6" max="6" width="24.28515625" style="1" customWidth="1"/>
    <col min="7" max="7" width="25" style="1" customWidth="1"/>
    <col min="8" max="8" width="34.140625" style="1" customWidth="1"/>
    <col min="9" max="9" width="23.140625" style="1" customWidth="1"/>
    <col min="10" max="10" width="21.42578125" style="1" customWidth="1"/>
    <col min="11" max="11" width="89.140625" style="1" customWidth="1"/>
    <col min="12" max="12" width="46.42578125" style="1" customWidth="1"/>
    <col min="13" max="13" width="53.28515625" style="1" customWidth="1"/>
    <col min="14" max="14" width="17.140625" style="82" customWidth="1"/>
    <col min="15" max="15" width="18.28515625" style="82" customWidth="1"/>
    <col min="16" max="16" width="82.140625" style="82" customWidth="1"/>
    <col min="17" max="17" width="26.28515625" style="82" customWidth="1"/>
    <col min="18" max="18" width="83.5703125" style="82" customWidth="1"/>
    <col min="19" max="20" width="31.42578125" style="112" customWidth="1"/>
    <col min="21" max="21" width="77.7109375" style="1" customWidth="1"/>
    <col min="22" max="22" width="31.42578125" style="1" customWidth="1"/>
    <col min="23" max="23" width="77.7109375" style="1" customWidth="1"/>
    <col min="24" max="24" width="35.85546875" style="1" customWidth="1"/>
    <col min="25" max="26" width="11.42578125" style="1"/>
    <col min="27" max="27" width="15" style="1" bestFit="1" customWidth="1"/>
    <col min="28" max="16384" width="11.42578125" style="1"/>
  </cols>
  <sheetData>
    <row r="3" spans="2:27" ht="21.75" thickBot="1">
      <c r="B3" s="297"/>
      <c r="C3" s="297"/>
      <c r="D3" s="297"/>
      <c r="E3" s="297"/>
      <c r="F3" s="297"/>
      <c r="G3" s="297"/>
      <c r="H3" s="297"/>
      <c r="I3" s="297"/>
      <c r="J3" s="297"/>
      <c r="K3" s="297"/>
      <c r="L3" s="297"/>
      <c r="M3" s="297"/>
      <c r="N3" s="297"/>
      <c r="O3" s="297"/>
      <c r="P3" s="297"/>
      <c r="Q3" s="297"/>
      <c r="R3" s="297"/>
      <c r="S3" s="297"/>
      <c r="T3" s="297"/>
      <c r="U3" s="297"/>
      <c r="V3" s="297"/>
      <c r="W3" s="297"/>
    </row>
    <row r="4" spans="2:27" ht="36">
      <c r="B4" s="305"/>
      <c r="C4" s="306"/>
      <c r="D4" s="307"/>
      <c r="E4" s="320" t="s">
        <v>0</v>
      </c>
      <c r="F4" s="321"/>
      <c r="G4" s="321"/>
      <c r="H4" s="321"/>
      <c r="I4" s="321"/>
      <c r="J4" s="321"/>
      <c r="K4" s="321"/>
      <c r="L4" s="321"/>
      <c r="M4" s="321"/>
      <c r="N4" s="321"/>
      <c r="O4" s="321"/>
      <c r="P4" s="321"/>
      <c r="Q4" s="321"/>
      <c r="R4" s="321"/>
      <c r="S4" s="321"/>
      <c r="T4" s="321"/>
      <c r="U4" s="322"/>
      <c r="V4" s="6" t="s">
        <v>23</v>
      </c>
      <c r="W4" s="9" t="s">
        <v>28</v>
      </c>
    </row>
    <row r="5" spans="2:27" ht="21">
      <c r="B5" s="308"/>
      <c r="C5" s="309"/>
      <c r="D5" s="310"/>
      <c r="E5" s="314" t="s">
        <v>24</v>
      </c>
      <c r="F5" s="315"/>
      <c r="G5" s="323" t="s">
        <v>25</v>
      </c>
      <c r="H5" s="324"/>
      <c r="I5" s="324"/>
      <c r="J5" s="324"/>
      <c r="K5" s="324"/>
      <c r="L5" s="324"/>
      <c r="M5" s="324"/>
      <c r="N5" s="324"/>
      <c r="O5" s="324"/>
      <c r="P5" s="324"/>
      <c r="Q5" s="324"/>
      <c r="R5" s="324"/>
      <c r="S5" s="324"/>
      <c r="T5" s="324"/>
      <c r="U5" s="325"/>
      <c r="V5" s="7" t="s">
        <v>22</v>
      </c>
      <c r="W5" s="11">
        <v>1</v>
      </c>
    </row>
    <row r="6" spans="2:27" ht="21.75" thickBot="1">
      <c r="B6" s="311"/>
      <c r="C6" s="312"/>
      <c r="D6" s="313"/>
      <c r="E6" s="316" t="s">
        <v>26</v>
      </c>
      <c r="F6" s="317"/>
      <c r="G6" s="326" t="s">
        <v>27</v>
      </c>
      <c r="H6" s="327"/>
      <c r="I6" s="327"/>
      <c r="J6" s="327"/>
      <c r="K6" s="327"/>
      <c r="L6" s="327"/>
      <c r="M6" s="327"/>
      <c r="N6" s="327"/>
      <c r="O6" s="327"/>
      <c r="P6" s="327"/>
      <c r="Q6" s="327"/>
      <c r="R6" s="327"/>
      <c r="S6" s="327"/>
      <c r="T6" s="327"/>
      <c r="U6" s="328"/>
      <c r="V6" s="8" t="s">
        <v>21</v>
      </c>
      <c r="W6" s="10">
        <v>41666</v>
      </c>
    </row>
    <row r="7" spans="2:27" ht="13.5" thickBot="1">
      <c r="B7" s="318"/>
      <c r="C7" s="318"/>
    </row>
    <row r="8" spans="2:27" ht="27" thickBot="1">
      <c r="B8" s="329" t="s">
        <v>50</v>
      </c>
      <c r="C8" s="330"/>
      <c r="D8" s="330"/>
      <c r="E8" s="330"/>
      <c r="F8" s="330"/>
      <c r="G8" s="330"/>
      <c r="H8" s="330"/>
      <c r="I8" s="330"/>
      <c r="J8" s="330"/>
      <c r="K8" s="330"/>
      <c r="L8" s="330"/>
      <c r="M8" s="330"/>
      <c r="N8" s="330"/>
      <c r="O8" s="330"/>
      <c r="P8" s="330"/>
      <c r="Q8" s="330"/>
      <c r="R8" s="330"/>
      <c r="S8" s="330"/>
      <c r="T8" s="330"/>
      <c r="U8" s="330"/>
      <c r="V8" s="330"/>
      <c r="W8" s="331"/>
    </row>
    <row r="9" spans="2:27" s="128" customFormat="1" ht="26.25">
      <c r="B9" s="298" t="s">
        <v>163</v>
      </c>
      <c r="C9" s="299"/>
      <c r="D9" s="250" t="s">
        <v>8</v>
      </c>
      <c r="E9" s="250" t="s">
        <v>18</v>
      </c>
      <c r="F9" s="250" t="s">
        <v>168</v>
      </c>
      <c r="G9" s="250" t="s">
        <v>11</v>
      </c>
      <c r="H9" s="302" t="s">
        <v>6</v>
      </c>
      <c r="I9" s="259" t="s">
        <v>7</v>
      </c>
      <c r="J9" s="260"/>
      <c r="K9" s="260"/>
      <c r="L9" s="260"/>
      <c r="M9" s="261"/>
      <c r="N9" s="125"/>
      <c r="O9" s="125"/>
      <c r="P9" s="125"/>
      <c r="Q9" s="125"/>
      <c r="R9" s="125"/>
      <c r="S9" s="126"/>
      <c r="T9" s="126"/>
      <c r="U9" s="125"/>
      <c r="V9" s="125"/>
      <c r="W9" s="127"/>
    </row>
    <row r="10" spans="2:27" s="128" customFormat="1" ht="26.25">
      <c r="B10" s="300"/>
      <c r="C10" s="301"/>
      <c r="D10" s="251"/>
      <c r="E10" s="251"/>
      <c r="F10" s="251"/>
      <c r="G10" s="251"/>
      <c r="H10" s="303"/>
      <c r="I10" s="247" t="s">
        <v>13</v>
      </c>
      <c r="J10" s="248"/>
      <c r="K10" s="248"/>
      <c r="L10" s="248"/>
      <c r="M10" s="249"/>
      <c r="N10" s="248" t="s">
        <v>19</v>
      </c>
      <c r="O10" s="248"/>
      <c r="P10" s="248"/>
      <c r="Q10" s="248"/>
      <c r="R10" s="319"/>
      <c r="S10" s="304" t="s">
        <v>20</v>
      </c>
      <c r="T10" s="248"/>
      <c r="U10" s="248"/>
      <c r="V10" s="248"/>
      <c r="W10" s="249"/>
    </row>
    <row r="11" spans="2:27" s="128" customFormat="1" ht="52.5" customHeight="1" thickBot="1">
      <c r="B11" s="300"/>
      <c r="C11" s="301"/>
      <c r="D11" s="252"/>
      <c r="E11" s="252"/>
      <c r="F11" s="252"/>
      <c r="G11" s="252"/>
      <c r="H11" s="129" t="s">
        <v>12</v>
      </c>
      <c r="I11" s="130" t="s">
        <v>14</v>
      </c>
      <c r="J11" s="131" t="s">
        <v>17</v>
      </c>
      <c r="K11" s="131" t="s">
        <v>16</v>
      </c>
      <c r="L11" s="131" t="s">
        <v>15</v>
      </c>
      <c r="M11" s="131" t="s">
        <v>65</v>
      </c>
      <c r="N11" s="130" t="s">
        <v>14</v>
      </c>
      <c r="O11" s="131" t="s">
        <v>17</v>
      </c>
      <c r="P11" s="131" t="s">
        <v>16</v>
      </c>
      <c r="Q11" s="131" t="s">
        <v>15</v>
      </c>
      <c r="R11" s="131" t="s">
        <v>65</v>
      </c>
      <c r="S11" s="132" t="s">
        <v>14</v>
      </c>
      <c r="T11" s="133" t="s">
        <v>17</v>
      </c>
      <c r="U11" s="133" t="s">
        <v>16</v>
      </c>
      <c r="V11" s="133" t="s">
        <v>15</v>
      </c>
      <c r="W11" s="133" t="s">
        <v>65</v>
      </c>
    </row>
    <row r="12" spans="2:27" ht="162" customHeight="1" thickBot="1">
      <c r="B12" s="241" t="s">
        <v>66</v>
      </c>
      <c r="C12" s="242"/>
      <c r="D12" s="124" t="s">
        <v>71</v>
      </c>
      <c r="E12" s="39" t="s">
        <v>30</v>
      </c>
      <c r="F12" s="40" t="s">
        <v>51</v>
      </c>
      <c r="G12" s="41" t="s">
        <v>47</v>
      </c>
      <c r="H12" s="253" t="s">
        <v>56</v>
      </c>
      <c r="I12" s="42">
        <v>1</v>
      </c>
      <c r="J12" s="43" t="s">
        <v>77</v>
      </c>
      <c r="K12" s="38" t="s">
        <v>95</v>
      </c>
      <c r="L12" s="44" t="s">
        <v>78</v>
      </c>
      <c r="M12" s="38" t="s">
        <v>90</v>
      </c>
      <c r="N12" s="83">
        <v>1</v>
      </c>
      <c r="O12" s="84" t="s">
        <v>77</v>
      </c>
      <c r="P12" s="85"/>
      <c r="Q12" s="84"/>
      <c r="R12" s="86" t="s">
        <v>90</v>
      </c>
      <c r="S12" s="111">
        <v>1</v>
      </c>
      <c r="T12" s="103" t="s">
        <v>77</v>
      </c>
      <c r="U12" s="135" t="s">
        <v>224</v>
      </c>
      <c r="V12" s="103" t="s">
        <v>225</v>
      </c>
      <c r="W12" s="123" t="s">
        <v>90</v>
      </c>
    </row>
    <row r="13" spans="2:27" ht="200.25" customHeight="1" thickBot="1">
      <c r="B13" s="243"/>
      <c r="C13" s="244"/>
      <c r="D13" s="45" t="s">
        <v>169</v>
      </c>
      <c r="E13" s="46" t="s">
        <v>181</v>
      </c>
      <c r="F13" s="47" t="s">
        <v>51</v>
      </c>
      <c r="G13" s="48" t="s">
        <v>47</v>
      </c>
      <c r="H13" s="254"/>
      <c r="I13" s="49">
        <v>0.2</v>
      </c>
      <c r="J13" s="50" t="s">
        <v>79</v>
      </c>
      <c r="K13" s="45" t="s">
        <v>80</v>
      </c>
      <c r="L13" s="45" t="s">
        <v>81</v>
      </c>
      <c r="M13" s="45" t="s">
        <v>99</v>
      </c>
      <c r="N13" s="87">
        <v>0.95</v>
      </c>
      <c r="O13" s="88" t="s">
        <v>79</v>
      </c>
      <c r="P13" s="89" t="s">
        <v>170</v>
      </c>
      <c r="Q13" s="88" t="s">
        <v>183</v>
      </c>
      <c r="R13" s="90" t="s">
        <v>197</v>
      </c>
      <c r="S13" s="111">
        <v>1</v>
      </c>
      <c r="T13" s="103" t="s">
        <v>77</v>
      </c>
      <c r="U13" s="135" t="s">
        <v>212</v>
      </c>
      <c r="V13" s="103" t="s">
        <v>183</v>
      </c>
      <c r="W13" s="123" t="s">
        <v>227</v>
      </c>
      <c r="X13" s="134" t="s">
        <v>226</v>
      </c>
      <c r="AA13" s="20"/>
    </row>
    <row r="14" spans="2:27" ht="340.5" customHeight="1" thickBot="1">
      <c r="B14" s="243"/>
      <c r="C14" s="244"/>
      <c r="D14" s="45" t="s">
        <v>58</v>
      </c>
      <c r="E14" s="51" t="s">
        <v>52</v>
      </c>
      <c r="F14" s="47" t="s">
        <v>29</v>
      </c>
      <c r="G14" s="48" t="s">
        <v>47</v>
      </c>
      <c r="H14" s="254"/>
      <c r="I14" s="49">
        <v>0.2</v>
      </c>
      <c r="J14" s="50" t="s">
        <v>79</v>
      </c>
      <c r="K14" s="50" t="s">
        <v>82</v>
      </c>
      <c r="L14" s="50"/>
      <c r="M14" s="45" t="s">
        <v>100</v>
      </c>
      <c r="N14" s="87">
        <v>0.2</v>
      </c>
      <c r="O14" s="88" t="s">
        <v>79</v>
      </c>
      <c r="P14" s="89" t="s">
        <v>171</v>
      </c>
      <c r="Q14" s="88" t="s">
        <v>172</v>
      </c>
      <c r="R14" s="90" t="s">
        <v>241</v>
      </c>
      <c r="S14" s="111">
        <v>1</v>
      </c>
      <c r="T14" s="103" t="s">
        <v>77</v>
      </c>
      <c r="U14" s="135" t="s">
        <v>242</v>
      </c>
      <c r="V14" s="103" t="s">
        <v>202</v>
      </c>
      <c r="W14" s="123" t="s">
        <v>228</v>
      </c>
      <c r="X14" s="134" t="s">
        <v>230</v>
      </c>
    </row>
    <row r="15" spans="2:27" ht="380.25" customHeight="1" thickBot="1">
      <c r="B15" s="243"/>
      <c r="C15" s="244"/>
      <c r="D15" s="45" t="s">
        <v>173</v>
      </c>
      <c r="E15" s="51" t="s">
        <v>54</v>
      </c>
      <c r="F15" s="47" t="s">
        <v>29</v>
      </c>
      <c r="G15" s="48" t="s">
        <v>47</v>
      </c>
      <c r="H15" s="254"/>
      <c r="I15" s="49">
        <v>0.1</v>
      </c>
      <c r="J15" s="50" t="s">
        <v>79</v>
      </c>
      <c r="K15" s="50" t="s">
        <v>148</v>
      </c>
      <c r="L15" s="50" t="s">
        <v>83</v>
      </c>
      <c r="M15" s="45" t="s">
        <v>102</v>
      </c>
      <c r="N15" s="87">
        <v>1</v>
      </c>
      <c r="O15" s="88" t="s">
        <v>77</v>
      </c>
      <c r="P15" s="89" t="s">
        <v>174</v>
      </c>
      <c r="Q15" s="88" t="s">
        <v>152</v>
      </c>
      <c r="R15" s="90" t="s">
        <v>184</v>
      </c>
      <c r="S15" s="111">
        <v>1</v>
      </c>
      <c r="T15" s="103" t="s">
        <v>77</v>
      </c>
      <c r="U15" s="135" t="s">
        <v>232</v>
      </c>
      <c r="V15" s="103" t="s">
        <v>225</v>
      </c>
      <c r="W15" s="123" t="s">
        <v>229</v>
      </c>
      <c r="X15" s="21"/>
      <c r="Y15" s="21"/>
    </row>
    <row r="16" spans="2:27" ht="186" customHeight="1" thickBot="1">
      <c r="B16" s="243"/>
      <c r="C16" s="244"/>
      <c r="D16" s="45" t="s">
        <v>59</v>
      </c>
      <c r="E16" s="46" t="s">
        <v>53</v>
      </c>
      <c r="F16" s="47" t="s">
        <v>29</v>
      </c>
      <c r="G16" s="48" t="s">
        <v>47</v>
      </c>
      <c r="H16" s="254"/>
      <c r="I16" s="50" t="s">
        <v>136</v>
      </c>
      <c r="J16" s="50" t="s">
        <v>135</v>
      </c>
      <c r="K16" s="50" t="s">
        <v>104</v>
      </c>
      <c r="L16" s="50" t="s">
        <v>136</v>
      </c>
      <c r="M16" s="45" t="s">
        <v>138</v>
      </c>
      <c r="N16" s="87">
        <v>0.9</v>
      </c>
      <c r="O16" s="88" t="s">
        <v>79</v>
      </c>
      <c r="P16" s="89" t="s">
        <v>166</v>
      </c>
      <c r="Q16" s="88" t="s">
        <v>152</v>
      </c>
      <c r="R16" s="90" t="s">
        <v>185</v>
      </c>
      <c r="S16" s="111">
        <v>1</v>
      </c>
      <c r="T16" s="103" t="s">
        <v>77</v>
      </c>
      <c r="U16" s="135" t="s">
        <v>213</v>
      </c>
      <c r="V16" s="103" t="s">
        <v>214</v>
      </c>
      <c r="W16" s="123" t="s">
        <v>231</v>
      </c>
      <c r="X16" s="134" t="s">
        <v>233</v>
      </c>
    </row>
    <row r="17" spans="2:27" ht="409.5" customHeight="1" thickBot="1">
      <c r="B17" s="243"/>
      <c r="C17" s="244"/>
      <c r="D17" s="45" t="s">
        <v>72</v>
      </c>
      <c r="E17" s="46" t="s">
        <v>55</v>
      </c>
      <c r="F17" s="47" t="s">
        <v>29</v>
      </c>
      <c r="G17" s="48" t="s">
        <v>47</v>
      </c>
      <c r="H17" s="254"/>
      <c r="I17" s="50" t="s">
        <v>136</v>
      </c>
      <c r="J17" s="50" t="s">
        <v>135</v>
      </c>
      <c r="K17" s="50" t="s">
        <v>105</v>
      </c>
      <c r="L17" s="50" t="s">
        <v>136</v>
      </c>
      <c r="M17" s="45" t="s">
        <v>139</v>
      </c>
      <c r="N17" s="87">
        <v>1</v>
      </c>
      <c r="O17" s="84" t="s">
        <v>77</v>
      </c>
      <c r="P17" s="89" t="s">
        <v>164</v>
      </c>
      <c r="Q17" s="88" t="s">
        <v>159</v>
      </c>
      <c r="R17" s="90" t="s">
        <v>198</v>
      </c>
      <c r="S17" s="111">
        <v>1</v>
      </c>
      <c r="T17" s="103" t="s">
        <v>77</v>
      </c>
      <c r="U17" s="135" t="s">
        <v>232</v>
      </c>
      <c r="V17" s="103" t="s">
        <v>225</v>
      </c>
      <c r="W17" s="123" t="s">
        <v>234</v>
      </c>
    </row>
    <row r="18" spans="2:27" ht="163.5" customHeight="1" thickBot="1">
      <c r="B18" s="243"/>
      <c r="C18" s="244"/>
      <c r="D18" s="45" t="s">
        <v>73</v>
      </c>
      <c r="E18" s="50" t="s">
        <v>48</v>
      </c>
      <c r="F18" s="47" t="s">
        <v>29</v>
      </c>
      <c r="G18" s="48" t="s">
        <v>47</v>
      </c>
      <c r="H18" s="254"/>
      <c r="I18" s="50" t="s">
        <v>136</v>
      </c>
      <c r="J18" s="50" t="s">
        <v>135</v>
      </c>
      <c r="K18" s="50" t="s">
        <v>107</v>
      </c>
      <c r="L18" s="50" t="s">
        <v>136</v>
      </c>
      <c r="M18" s="45" t="s">
        <v>140</v>
      </c>
      <c r="N18" s="87" t="s">
        <v>136</v>
      </c>
      <c r="O18" s="88" t="s">
        <v>135</v>
      </c>
      <c r="P18" s="89" t="s">
        <v>107</v>
      </c>
      <c r="Q18" s="88" t="s">
        <v>136</v>
      </c>
      <c r="R18" s="90" t="s">
        <v>186</v>
      </c>
      <c r="S18" s="111">
        <v>1</v>
      </c>
      <c r="T18" s="103" t="s">
        <v>77</v>
      </c>
      <c r="U18" s="103" t="s">
        <v>216</v>
      </c>
      <c r="V18" s="103" t="s">
        <v>215</v>
      </c>
      <c r="W18" s="123" t="s">
        <v>235</v>
      </c>
    </row>
    <row r="19" spans="2:27" ht="238.5" customHeight="1" thickBot="1">
      <c r="B19" s="243"/>
      <c r="C19" s="244"/>
      <c r="D19" s="45" t="s">
        <v>74</v>
      </c>
      <c r="E19" s="50" t="s">
        <v>31</v>
      </c>
      <c r="F19" s="48" t="s">
        <v>29</v>
      </c>
      <c r="G19" s="48" t="s">
        <v>57</v>
      </c>
      <c r="H19" s="254"/>
      <c r="I19" s="50" t="s">
        <v>136</v>
      </c>
      <c r="J19" s="50" t="s">
        <v>135</v>
      </c>
      <c r="K19" s="50" t="s">
        <v>106</v>
      </c>
      <c r="L19" s="50" t="s">
        <v>136</v>
      </c>
      <c r="M19" s="45" t="s">
        <v>141</v>
      </c>
      <c r="N19" s="87" t="s">
        <v>136</v>
      </c>
      <c r="O19" s="88" t="s">
        <v>135</v>
      </c>
      <c r="P19" s="89" t="s">
        <v>106</v>
      </c>
      <c r="Q19" s="88" t="s">
        <v>136</v>
      </c>
      <c r="R19" s="90" t="s">
        <v>187</v>
      </c>
      <c r="S19" s="111">
        <v>0.95</v>
      </c>
      <c r="T19" s="103" t="s">
        <v>217</v>
      </c>
      <c r="U19" s="103" t="s">
        <v>218</v>
      </c>
      <c r="V19" s="103" t="s">
        <v>236</v>
      </c>
      <c r="W19" s="123" t="s">
        <v>243</v>
      </c>
      <c r="X19" s="123" t="s">
        <v>261</v>
      </c>
    </row>
    <row r="20" spans="2:27" ht="240.75" customHeight="1" thickBot="1">
      <c r="B20" s="245"/>
      <c r="C20" s="246"/>
      <c r="D20" s="52" t="s">
        <v>62</v>
      </c>
      <c r="E20" s="53" t="s">
        <v>31</v>
      </c>
      <c r="F20" s="54" t="s">
        <v>63</v>
      </c>
      <c r="G20" s="54" t="s">
        <v>178</v>
      </c>
      <c r="H20" s="255"/>
      <c r="I20" s="53" t="s">
        <v>136</v>
      </c>
      <c r="J20" s="53" t="s">
        <v>135</v>
      </c>
      <c r="K20" s="53" t="s">
        <v>106</v>
      </c>
      <c r="L20" s="53" t="s">
        <v>136</v>
      </c>
      <c r="M20" s="52" t="s">
        <v>142</v>
      </c>
      <c r="N20" s="91" t="s">
        <v>136</v>
      </c>
      <c r="O20" s="92" t="s">
        <v>135</v>
      </c>
      <c r="P20" s="93" t="s">
        <v>106</v>
      </c>
      <c r="Q20" s="92" t="s">
        <v>136</v>
      </c>
      <c r="R20" s="94" t="s">
        <v>188</v>
      </c>
      <c r="S20" s="111">
        <v>1</v>
      </c>
      <c r="T20" s="103" t="s">
        <v>77</v>
      </c>
      <c r="U20" s="103" t="s">
        <v>244</v>
      </c>
      <c r="V20" s="103" t="s">
        <v>220</v>
      </c>
      <c r="W20" s="123" t="s">
        <v>237</v>
      </c>
    </row>
    <row r="21" spans="2:27" ht="408.75" customHeight="1" thickBot="1">
      <c r="B21" s="241" t="s">
        <v>245</v>
      </c>
      <c r="C21" s="242"/>
      <c r="D21" s="56" t="s">
        <v>175</v>
      </c>
      <c r="E21" s="56" t="s">
        <v>48</v>
      </c>
      <c r="F21" s="57" t="s">
        <v>60</v>
      </c>
      <c r="G21" s="41" t="s">
        <v>61</v>
      </c>
      <c r="H21" s="256" t="s">
        <v>56</v>
      </c>
      <c r="I21" s="43" t="s">
        <v>136</v>
      </c>
      <c r="J21" s="43" t="s">
        <v>135</v>
      </c>
      <c r="K21" s="43" t="s">
        <v>107</v>
      </c>
      <c r="L21" s="43" t="s">
        <v>136</v>
      </c>
      <c r="M21" s="56" t="s">
        <v>143</v>
      </c>
      <c r="N21" s="83" t="s">
        <v>136</v>
      </c>
      <c r="O21" s="84" t="s">
        <v>135</v>
      </c>
      <c r="P21" s="85" t="s">
        <v>107</v>
      </c>
      <c r="Q21" s="84" t="s">
        <v>136</v>
      </c>
      <c r="R21" s="86" t="s">
        <v>189</v>
      </c>
      <c r="S21" s="113">
        <v>1</v>
      </c>
      <c r="T21" s="114" t="s">
        <v>77</v>
      </c>
      <c r="U21" s="104" t="s">
        <v>246</v>
      </c>
      <c r="V21" s="104" t="s">
        <v>203</v>
      </c>
      <c r="W21" s="123" t="s">
        <v>247</v>
      </c>
    </row>
    <row r="22" spans="2:27" ht="174" customHeight="1">
      <c r="B22" s="243"/>
      <c r="C22" s="244"/>
      <c r="D22" s="58" t="s">
        <v>176</v>
      </c>
      <c r="E22" s="58" t="s">
        <v>48</v>
      </c>
      <c r="F22" s="59" t="s">
        <v>60</v>
      </c>
      <c r="G22" s="48" t="s">
        <v>61</v>
      </c>
      <c r="H22" s="257"/>
      <c r="I22" s="50" t="s">
        <v>136</v>
      </c>
      <c r="J22" s="50" t="s">
        <v>135</v>
      </c>
      <c r="K22" s="50" t="s">
        <v>107</v>
      </c>
      <c r="L22" s="50" t="s">
        <v>136</v>
      </c>
      <c r="M22" s="58" t="s">
        <v>150</v>
      </c>
      <c r="N22" s="87" t="s">
        <v>136</v>
      </c>
      <c r="O22" s="88" t="s">
        <v>135</v>
      </c>
      <c r="P22" s="89" t="s">
        <v>107</v>
      </c>
      <c r="Q22" s="88" t="s">
        <v>136</v>
      </c>
      <c r="R22" s="90" t="s">
        <v>189</v>
      </c>
      <c r="S22" s="115">
        <v>1</v>
      </c>
      <c r="T22" s="108" t="s">
        <v>77</v>
      </c>
      <c r="U22" s="105" t="s">
        <v>248</v>
      </c>
      <c r="V22" s="105" t="s">
        <v>204</v>
      </c>
      <c r="W22" s="228" t="s">
        <v>249</v>
      </c>
    </row>
    <row r="23" spans="2:27" ht="130.5" customHeight="1" thickBot="1">
      <c r="B23" s="245"/>
      <c r="C23" s="246"/>
      <c r="D23" s="60" t="s">
        <v>177</v>
      </c>
      <c r="E23" s="60" t="s">
        <v>33</v>
      </c>
      <c r="F23" s="61" t="s">
        <v>60</v>
      </c>
      <c r="G23" s="54" t="s">
        <v>61</v>
      </c>
      <c r="H23" s="258"/>
      <c r="I23" s="53" t="s">
        <v>136</v>
      </c>
      <c r="J23" s="53" t="s">
        <v>135</v>
      </c>
      <c r="K23" s="53" t="s">
        <v>108</v>
      </c>
      <c r="L23" s="53" t="s">
        <v>136</v>
      </c>
      <c r="M23" s="60" t="s">
        <v>144</v>
      </c>
      <c r="N23" s="91" t="s">
        <v>136</v>
      </c>
      <c r="O23" s="92" t="s">
        <v>135</v>
      </c>
      <c r="P23" s="93" t="s">
        <v>108</v>
      </c>
      <c r="Q23" s="92" t="s">
        <v>136</v>
      </c>
      <c r="R23" s="94" t="s">
        <v>190</v>
      </c>
      <c r="S23" s="116">
        <v>1</v>
      </c>
      <c r="T23" s="117" t="s">
        <v>77</v>
      </c>
      <c r="U23" s="106" t="s">
        <v>250</v>
      </c>
      <c r="V23" s="136" t="s">
        <v>205</v>
      </c>
      <c r="W23" s="229"/>
    </row>
    <row r="24" spans="2:27" ht="409.5" customHeight="1">
      <c r="B24" s="241" t="s">
        <v>42</v>
      </c>
      <c r="C24" s="242"/>
      <c r="D24" s="280" t="s">
        <v>43</v>
      </c>
      <c r="E24" s="282" t="s">
        <v>209</v>
      </c>
      <c r="F24" s="280" t="s">
        <v>49</v>
      </c>
      <c r="G24" s="284" t="s">
        <v>44</v>
      </c>
      <c r="H24" s="262" t="s">
        <v>56</v>
      </c>
      <c r="I24" s="42">
        <v>0.5</v>
      </c>
      <c r="J24" s="43" t="s">
        <v>79</v>
      </c>
      <c r="K24" s="43" t="s">
        <v>84</v>
      </c>
      <c r="L24" s="63" t="s">
        <v>85</v>
      </c>
      <c r="M24" s="38" t="s">
        <v>103</v>
      </c>
      <c r="N24" s="239">
        <v>1</v>
      </c>
      <c r="O24" s="237" t="s">
        <v>77</v>
      </c>
      <c r="P24" s="235" t="s">
        <v>196</v>
      </c>
      <c r="Q24" s="233" t="s">
        <v>195</v>
      </c>
      <c r="R24" s="231" t="s">
        <v>200</v>
      </c>
      <c r="S24" s="222">
        <v>1</v>
      </c>
      <c r="T24" s="224" t="s">
        <v>77</v>
      </c>
      <c r="U24" s="224" t="s">
        <v>251</v>
      </c>
      <c r="V24" s="226" t="s">
        <v>210</v>
      </c>
      <c r="W24" s="228" t="s">
        <v>252</v>
      </c>
      <c r="X24" s="77"/>
    </row>
    <row r="25" spans="2:27" ht="215.25" customHeight="1">
      <c r="B25" s="276"/>
      <c r="C25" s="277"/>
      <c r="D25" s="281"/>
      <c r="E25" s="283"/>
      <c r="F25" s="281"/>
      <c r="G25" s="285"/>
      <c r="H25" s="263"/>
      <c r="I25" s="78"/>
      <c r="J25" s="79"/>
      <c r="K25" s="79"/>
      <c r="L25" s="80"/>
      <c r="M25" s="81"/>
      <c r="N25" s="240"/>
      <c r="O25" s="238"/>
      <c r="P25" s="236"/>
      <c r="Q25" s="234"/>
      <c r="R25" s="232"/>
      <c r="S25" s="223"/>
      <c r="T25" s="225"/>
      <c r="U25" s="225"/>
      <c r="V25" s="227"/>
      <c r="W25" s="230"/>
      <c r="X25" s="77"/>
    </row>
    <row r="26" spans="2:27" ht="208.5" customHeight="1">
      <c r="B26" s="243"/>
      <c r="C26" s="244"/>
      <c r="D26" s="58" t="s">
        <v>67</v>
      </c>
      <c r="E26" s="58" t="s">
        <v>33</v>
      </c>
      <c r="F26" s="59" t="s">
        <v>38</v>
      </c>
      <c r="G26" s="48" t="s">
        <v>44</v>
      </c>
      <c r="H26" s="264"/>
      <c r="I26" s="50" t="s">
        <v>136</v>
      </c>
      <c r="J26" s="50" t="s">
        <v>135</v>
      </c>
      <c r="K26" s="50" t="s">
        <v>108</v>
      </c>
      <c r="L26" s="50" t="s">
        <v>136</v>
      </c>
      <c r="M26" s="58" t="s">
        <v>145</v>
      </c>
      <c r="N26" s="87" t="s">
        <v>136</v>
      </c>
      <c r="O26" s="88" t="s">
        <v>135</v>
      </c>
      <c r="P26" s="89" t="s">
        <v>108</v>
      </c>
      <c r="Q26" s="88" t="s">
        <v>136</v>
      </c>
      <c r="R26" s="90" t="s">
        <v>191</v>
      </c>
      <c r="S26" s="115">
        <v>1</v>
      </c>
      <c r="T26" s="108" t="s">
        <v>77</v>
      </c>
      <c r="U26" s="105" t="s">
        <v>253</v>
      </c>
      <c r="V26" s="105" t="s">
        <v>219</v>
      </c>
      <c r="W26" s="137" t="s">
        <v>254</v>
      </c>
    </row>
    <row r="27" spans="2:27" ht="162" customHeight="1">
      <c r="B27" s="243"/>
      <c r="C27" s="244"/>
      <c r="D27" s="58" t="s">
        <v>68</v>
      </c>
      <c r="E27" s="64" t="s">
        <v>34</v>
      </c>
      <c r="F27" s="59" t="s">
        <v>39</v>
      </c>
      <c r="G27" s="48" t="s">
        <v>45</v>
      </c>
      <c r="H27" s="264"/>
      <c r="I27" s="49">
        <v>0.33</v>
      </c>
      <c r="J27" s="50" t="s">
        <v>79</v>
      </c>
      <c r="K27" s="50" t="s">
        <v>149</v>
      </c>
      <c r="L27" s="65" t="s">
        <v>88</v>
      </c>
      <c r="M27" s="58" t="s">
        <v>182</v>
      </c>
      <c r="N27" s="87">
        <v>0.66</v>
      </c>
      <c r="O27" s="88" t="s">
        <v>79</v>
      </c>
      <c r="P27" s="89" t="s">
        <v>179</v>
      </c>
      <c r="Q27" s="88" t="s">
        <v>101</v>
      </c>
      <c r="R27" s="90" t="s">
        <v>192</v>
      </c>
      <c r="S27" s="115">
        <v>1</v>
      </c>
      <c r="T27" s="108" t="s">
        <v>77</v>
      </c>
      <c r="U27" s="105" t="s">
        <v>238</v>
      </c>
      <c r="V27" s="105" t="s">
        <v>221</v>
      </c>
      <c r="W27" s="137" t="s">
        <v>255</v>
      </c>
      <c r="X27" s="22"/>
    </row>
    <row r="28" spans="2:27" ht="270" customHeight="1">
      <c r="B28" s="243"/>
      <c r="C28" s="244"/>
      <c r="D28" s="58" t="s">
        <v>69</v>
      </c>
      <c r="E28" s="64" t="s">
        <v>35</v>
      </c>
      <c r="F28" s="59" t="s">
        <v>40</v>
      </c>
      <c r="G28" s="48" t="s">
        <v>46</v>
      </c>
      <c r="H28" s="264"/>
      <c r="I28" s="50" t="s">
        <v>136</v>
      </c>
      <c r="J28" s="50" t="s">
        <v>135</v>
      </c>
      <c r="K28" s="50" t="s">
        <v>109</v>
      </c>
      <c r="L28" s="50" t="s">
        <v>136</v>
      </c>
      <c r="M28" s="58" t="s">
        <v>146</v>
      </c>
      <c r="N28" s="87">
        <v>0</v>
      </c>
      <c r="O28" s="88"/>
      <c r="P28" s="89" t="s">
        <v>156</v>
      </c>
      <c r="Q28" s="88" t="s">
        <v>136</v>
      </c>
      <c r="R28" s="90" t="s">
        <v>201</v>
      </c>
      <c r="S28" s="115">
        <v>1</v>
      </c>
      <c r="T28" s="108" t="s">
        <v>77</v>
      </c>
      <c r="U28" s="105" t="s">
        <v>239</v>
      </c>
      <c r="V28" s="105" t="s">
        <v>211</v>
      </c>
      <c r="W28" s="137" t="s">
        <v>256</v>
      </c>
    </row>
    <row r="29" spans="2:27" ht="279.75" customHeight="1">
      <c r="B29" s="243"/>
      <c r="C29" s="244"/>
      <c r="D29" s="50" t="s">
        <v>70</v>
      </c>
      <c r="E29" s="46" t="s">
        <v>36</v>
      </c>
      <c r="F29" s="47" t="s">
        <v>41</v>
      </c>
      <c r="G29" s="48" t="s">
        <v>151</v>
      </c>
      <c r="H29" s="264"/>
      <c r="I29" s="50">
        <v>33</v>
      </c>
      <c r="J29" s="50" t="s">
        <v>79</v>
      </c>
      <c r="K29" s="50" t="s">
        <v>96</v>
      </c>
      <c r="L29" s="50" t="s">
        <v>89</v>
      </c>
      <c r="M29" s="45" t="s">
        <v>137</v>
      </c>
      <c r="N29" s="87">
        <v>0.66</v>
      </c>
      <c r="O29" s="88" t="s">
        <v>79</v>
      </c>
      <c r="P29" s="88" t="s">
        <v>180</v>
      </c>
      <c r="Q29" s="88" t="s">
        <v>89</v>
      </c>
      <c r="R29" s="90" t="s">
        <v>257</v>
      </c>
      <c r="S29" s="115">
        <v>1</v>
      </c>
      <c r="T29" s="108" t="s">
        <v>77</v>
      </c>
      <c r="U29" s="108" t="s">
        <v>258</v>
      </c>
      <c r="V29" s="108" t="s">
        <v>222</v>
      </c>
      <c r="W29" s="137" t="s">
        <v>240</v>
      </c>
      <c r="X29" s="27"/>
      <c r="Z29" s="1">
        <v>8</v>
      </c>
      <c r="AA29" s="36">
        <v>1</v>
      </c>
    </row>
    <row r="30" spans="2:27" ht="129.75" customHeight="1" thickBot="1">
      <c r="B30" s="245"/>
      <c r="C30" s="246"/>
      <c r="D30" s="53" t="s">
        <v>91</v>
      </c>
      <c r="E30" s="66" t="s">
        <v>34</v>
      </c>
      <c r="F30" s="67" t="s">
        <v>32</v>
      </c>
      <c r="G30" s="68" t="s">
        <v>44</v>
      </c>
      <c r="H30" s="265"/>
      <c r="I30" s="55">
        <v>0.33</v>
      </c>
      <c r="J30" s="53" t="s">
        <v>79</v>
      </c>
      <c r="K30" s="53" t="s">
        <v>86</v>
      </c>
      <c r="L30" s="69" t="s">
        <v>87</v>
      </c>
      <c r="M30" s="52" t="s">
        <v>97</v>
      </c>
      <c r="N30" s="91">
        <v>0.66</v>
      </c>
      <c r="O30" s="92" t="s">
        <v>79</v>
      </c>
      <c r="P30" s="93" t="s">
        <v>153</v>
      </c>
      <c r="Q30" s="92" t="s">
        <v>154</v>
      </c>
      <c r="R30" s="94" t="s">
        <v>160</v>
      </c>
      <c r="S30" s="118">
        <v>1</v>
      </c>
      <c r="T30" s="107" t="s">
        <v>77</v>
      </c>
      <c r="U30" s="107" t="s">
        <v>223</v>
      </c>
      <c r="V30" s="107" t="s">
        <v>259</v>
      </c>
      <c r="W30" s="137" t="s">
        <v>160</v>
      </c>
      <c r="Z30" s="1">
        <v>7</v>
      </c>
      <c r="AA30" s="21">
        <f>Z30*AA29/Z29</f>
        <v>0.875</v>
      </c>
    </row>
    <row r="31" spans="2:27" ht="293.25" customHeight="1">
      <c r="B31" s="241" t="s">
        <v>161</v>
      </c>
      <c r="C31" s="242"/>
      <c r="D31" s="56" t="s">
        <v>157</v>
      </c>
      <c r="E31" s="62" t="s">
        <v>37</v>
      </c>
      <c r="F31" s="57" t="s">
        <v>60</v>
      </c>
      <c r="G31" s="41" t="s">
        <v>61</v>
      </c>
      <c r="H31" s="262"/>
      <c r="I31" s="42">
        <v>0.33</v>
      </c>
      <c r="J31" s="43" t="s">
        <v>79</v>
      </c>
      <c r="K31" s="43" t="s">
        <v>92</v>
      </c>
      <c r="L31" s="38" t="s">
        <v>93</v>
      </c>
      <c r="M31" s="38" t="s">
        <v>147</v>
      </c>
      <c r="N31" s="83">
        <v>0.66</v>
      </c>
      <c r="O31" s="84" t="s">
        <v>79</v>
      </c>
      <c r="P31" s="85" t="s">
        <v>167</v>
      </c>
      <c r="Q31" s="84" t="s">
        <v>193</v>
      </c>
      <c r="R31" s="86" t="s">
        <v>199</v>
      </c>
      <c r="S31" s="116">
        <v>1</v>
      </c>
      <c r="T31" s="117" t="s">
        <v>77</v>
      </c>
      <c r="U31" s="106" t="s">
        <v>92</v>
      </c>
      <c r="V31" s="106" t="s">
        <v>208</v>
      </c>
      <c r="W31" s="138" t="s">
        <v>260</v>
      </c>
      <c r="X31" s="37"/>
    </row>
    <row r="32" spans="2:27" ht="178.5" customHeight="1" thickBot="1">
      <c r="B32" s="278"/>
      <c r="C32" s="279"/>
      <c r="D32" s="70" t="s">
        <v>158</v>
      </c>
      <c r="E32" s="71" t="s">
        <v>34</v>
      </c>
      <c r="F32" s="72" t="s">
        <v>60</v>
      </c>
      <c r="G32" s="73" t="s">
        <v>61</v>
      </c>
      <c r="H32" s="268"/>
      <c r="I32" s="74">
        <v>0.33</v>
      </c>
      <c r="J32" s="75" t="s">
        <v>79</v>
      </c>
      <c r="K32" s="75" t="s">
        <v>75</v>
      </c>
      <c r="L32" s="76" t="s">
        <v>76</v>
      </c>
      <c r="M32" s="76" t="s">
        <v>98</v>
      </c>
      <c r="N32" s="95">
        <v>0.66</v>
      </c>
      <c r="O32" s="96" t="s">
        <v>79</v>
      </c>
      <c r="P32" s="97" t="s">
        <v>155</v>
      </c>
      <c r="Q32" s="96" t="s">
        <v>162</v>
      </c>
      <c r="R32" s="98" t="s">
        <v>194</v>
      </c>
      <c r="S32" s="116">
        <v>1</v>
      </c>
      <c r="T32" s="117" t="s">
        <v>77</v>
      </c>
      <c r="U32" s="106" t="s">
        <v>206</v>
      </c>
      <c r="V32" s="106" t="s">
        <v>207</v>
      </c>
      <c r="W32" s="139" t="s">
        <v>194</v>
      </c>
    </row>
    <row r="33" spans="2:23" s="28" customFormat="1" ht="32.25" thickBot="1">
      <c r="B33" s="269"/>
      <c r="C33" s="270"/>
      <c r="D33" s="270"/>
      <c r="E33" s="270"/>
      <c r="F33" s="271"/>
      <c r="G33" s="270"/>
      <c r="H33" s="270"/>
      <c r="I33" s="270"/>
      <c r="J33" s="270"/>
      <c r="K33" s="270"/>
      <c r="L33" s="270"/>
      <c r="M33" s="272"/>
      <c r="N33" s="99"/>
      <c r="O33" s="99"/>
      <c r="P33" s="99"/>
      <c r="Q33" s="99"/>
      <c r="R33" s="99"/>
      <c r="S33" s="119"/>
      <c r="T33" s="119"/>
      <c r="U33" s="12"/>
      <c r="V33" s="12"/>
      <c r="W33" s="13"/>
    </row>
    <row r="34" spans="2:23" s="28" customFormat="1" ht="26.25">
      <c r="B34" s="29"/>
      <c r="C34" s="30"/>
      <c r="D34" s="30"/>
      <c r="E34" s="30"/>
      <c r="F34" s="14"/>
      <c r="G34" s="30"/>
      <c r="H34" s="30"/>
      <c r="I34" s="30"/>
      <c r="J34" s="30"/>
      <c r="K34" s="30"/>
      <c r="L34" s="30"/>
      <c r="M34" s="31"/>
      <c r="N34" s="100"/>
      <c r="O34" s="100"/>
      <c r="P34" s="100"/>
      <c r="Q34" s="100"/>
      <c r="R34" s="100"/>
      <c r="S34" s="120"/>
      <c r="T34" s="120"/>
      <c r="U34" s="14"/>
      <c r="V34" s="14"/>
      <c r="W34" s="15"/>
    </row>
    <row r="35" spans="2:23" ht="96.75" hidden="1" customHeight="1">
      <c r="B35" s="266" t="s">
        <v>9</v>
      </c>
      <c r="C35" s="267"/>
      <c r="D35" s="273" t="s">
        <v>94</v>
      </c>
      <c r="E35" s="274"/>
      <c r="F35" s="274"/>
      <c r="G35" s="274"/>
      <c r="H35" s="274"/>
      <c r="I35" s="274"/>
      <c r="J35" s="274"/>
      <c r="K35" s="274"/>
      <c r="L35" s="274"/>
      <c r="M35" s="275"/>
      <c r="N35" s="101"/>
      <c r="O35" s="101"/>
      <c r="P35" s="101"/>
      <c r="Q35" s="101"/>
      <c r="R35" s="101"/>
      <c r="S35" s="109"/>
      <c r="T35" s="109"/>
      <c r="U35" s="16"/>
      <c r="V35" s="16"/>
      <c r="W35" s="17"/>
    </row>
    <row r="36" spans="2:23" ht="93.75" customHeight="1" thickBot="1">
      <c r="B36" s="292" t="s">
        <v>10</v>
      </c>
      <c r="C36" s="293"/>
      <c r="D36" s="294" t="s">
        <v>64</v>
      </c>
      <c r="E36" s="295"/>
      <c r="F36" s="295"/>
      <c r="G36" s="295"/>
      <c r="H36" s="295"/>
      <c r="I36" s="295"/>
      <c r="J36" s="295"/>
      <c r="K36" s="295"/>
      <c r="L36" s="295"/>
      <c r="M36" s="296"/>
      <c r="N36" s="102"/>
      <c r="O36" s="102"/>
      <c r="P36" s="102"/>
      <c r="Q36" s="102"/>
      <c r="R36" s="102"/>
      <c r="S36" s="110"/>
      <c r="T36" s="110"/>
      <c r="U36" s="18"/>
      <c r="V36" s="18"/>
      <c r="W36" s="19"/>
    </row>
    <row r="37" spans="2:23" ht="13.5" thickBot="1"/>
    <row r="38" spans="2:23" ht="15.75" thickBot="1">
      <c r="B38" s="289" t="s">
        <v>1</v>
      </c>
      <c r="C38" s="290"/>
      <c r="D38" s="291"/>
      <c r="E38" s="35"/>
      <c r="F38" s="35"/>
      <c r="G38" s="35"/>
      <c r="H38" s="289" t="s">
        <v>2</v>
      </c>
      <c r="I38" s="290"/>
      <c r="J38" s="290"/>
      <c r="K38" s="290"/>
      <c r="L38" s="290"/>
      <c r="M38" s="290"/>
      <c r="N38" s="290"/>
      <c r="O38" s="290"/>
      <c r="P38" s="290"/>
      <c r="Q38" s="290"/>
      <c r="R38" s="291"/>
      <c r="S38" s="121"/>
      <c r="T38" s="121"/>
      <c r="U38" s="2"/>
      <c r="V38" s="2"/>
      <c r="W38" s="3" t="s">
        <v>3</v>
      </c>
    </row>
    <row r="39" spans="2:23" ht="30.75" thickBot="1">
      <c r="B39" s="286" t="s">
        <v>165</v>
      </c>
      <c r="C39" s="287"/>
      <c r="D39" s="288"/>
      <c r="E39" s="34"/>
      <c r="F39" s="34"/>
      <c r="G39" s="34"/>
      <c r="H39" s="286" t="s">
        <v>4</v>
      </c>
      <c r="I39" s="287"/>
      <c r="J39" s="287"/>
      <c r="K39" s="287"/>
      <c r="L39" s="287"/>
      <c r="M39" s="287"/>
      <c r="N39" s="287"/>
      <c r="O39" s="287"/>
      <c r="P39" s="287"/>
      <c r="Q39" s="287"/>
      <c r="R39" s="288"/>
      <c r="S39" s="122"/>
      <c r="T39" s="122"/>
      <c r="U39" s="4"/>
      <c r="V39" s="4"/>
      <c r="W39" s="5" t="s">
        <v>5</v>
      </c>
    </row>
  </sheetData>
  <autoFilter ref="B11:W33">
    <filterColumn colId="0" showButton="0"/>
  </autoFilter>
  <mergeCells count="51">
    <mergeCell ref="B3:W3"/>
    <mergeCell ref="B9:C11"/>
    <mergeCell ref="D9:D11"/>
    <mergeCell ref="F9:F11"/>
    <mergeCell ref="G9:G11"/>
    <mergeCell ref="H9:H10"/>
    <mergeCell ref="S10:W10"/>
    <mergeCell ref="B4:D6"/>
    <mergeCell ref="E5:F5"/>
    <mergeCell ref="E6:F6"/>
    <mergeCell ref="B7:C7"/>
    <mergeCell ref="N10:R10"/>
    <mergeCell ref="E4:U4"/>
    <mergeCell ref="G5:U5"/>
    <mergeCell ref="G6:U6"/>
    <mergeCell ref="B8:W8"/>
    <mergeCell ref="B39:D39"/>
    <mergeCell ref="H38:R38"/>
    <mergeCell ref="H39:R39"/>
    <mergeCell ref="B38:D38"/>
    <mergeCell ref="B36:C36"/>
    <mergeCell ref="D36:M36"/>
    <mergeCell ref="H24:H30"/>
    <mergeCell ref="B35:C35"/>
    <mergeCell ref="H31:H32"/>
    <mergeCell ref="B33:M33"/>
    <mergeCell ref="D35:M35"/>
    <mergeCell ref="B24:C30"/>
    <mergeCell ref="B31:C32"/>
    <mergeCell ref="F24:F25"/>
    <mergeCell ref="E24:E25"/>
    <mergeCell ref="D24:D25"/>
    <mergeCell ref="G24:G25"/>
    <mergeCell ref="B21:C23"/>
    <mergeCell ref="I10:M10"/>
    <mergeCell ref="E9:E11"/>
    <mergeCell ref="H12:H20"/>
    <mergeCell ref="H21:H23"/>
    <mergeCell ref="B12:C20"/>
    <mergeCell ref="I9:M9"/>
    <mergeCell ref="R24:R25"/>
    <mergeCell ref="Q24:Q25"/>
    <mergeCell ref="P24:P25"/>
    <mergeCell ref="O24:O25"/>
    <mergeCell ref="N24:N25"/>
    <mergeCell ref="S24:S25"/>
    <mergeCell ref="T24:T25"/>
    <mergeCell ref="U24:U25"/>
    <mergeCell ref="V24:V25"/>
    <mergeCell ref="W22:W23"/>
    <mergeCell ref="W24:W25"/>
  </mergeCells>
  <phoneticPr fontId="1" type="noConversion"/>
  <hyperlinks>
    <hyperlink ref="H12" r:id="rId1" display="http://www.ani.gov.co/politicas-y-programas/planes"/>
    <hyperlink ref="L12" r:id="rId2"/>
    <hyperlink ref="L24" r:id="rId3"/>
    <hyperlink ref="L30" r:id="rId4" display="https://twitter.com/ANI_Colombia_x000a__x000a_"/>
    <hyperlink ref="Q27" r:id="rId5"/>
    <hyperlink ref="Q24" r:id="rId6" display="http://www.ani.gov.co/contenido-destacado/rendicion-de-cuentas-18239"/>
    <hyperlink ref="V23" r:id="rId7"/>
    <hyperlink ref="V24" r:id="rId8"/>
  </hyperlinks>
  <printOptions horizontalCentered="1" verticalCentered="1"/>
  <pageMargins left="0.39370078740157483" right="0.39370078740157483" top="0.39370078740157483" bottom="0.39370078740157483" header="0" footer="0"/>
  <pageSetup scale="75" fitToHeight="2" orientation="portrait" r:id="rId9"/>
  <headerFooter alignWithMargins="0"/>
  <colBreaks count="1" manualBreakCount="1">
    <brk id="18" max="35" man="1"/>
  </colBreaks>
  <drawing r:id="rId10"/>
  <legacyDrawing r:id="rId1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S43"/>
  <sheetViews>
    <sheetView showGridLines="0" tabSelected="1" zoomScale="30" zoomScaleNormal="30" zoomScaleSheetLayoutView="26" workbookViewId="0">
      <pane xSplit="1" ySplit="12" topLeftCell="B38" activePane="bottomRight" state="frozen"/>
      <selection pane="topRight" activeCell="B1" sqref="B1"/>
      <selection pane="bottomLeft" activeCell="A13" sqref="A13"/>
      <selection pane="bottomRight" activeCell="I43" sqref="I43"/>
    </sheetView>
  </sheetViews>
  <sheetFormatPr baseColWidth="10" defaultRowHeight="23.25"/>
  <cols>
    <col min="1" max="1" width="4.28515625" style="140" customWidth="1"/>
    <col min="2" max="2" width="63.7109375" style="140" customWidth="1"/>
    <col min="3" max="3" width="83.140625" style="141" customWidth="1"/>
    <col min="4" max="4" width="52" style="141" customWidth="1"/>
    <col min="5" max="5" width="35.85546875" style="141" customWidth="1"/>
    <col min="6" max="6" width="30.5703125" style="141" customWidth="1"/>
    <col min="7" max="7" width="162.7109375" style="141" customWidth="1"/>
    <col min="8" max="8" width="25.28515625" style="141" customWidth="1"/>
    <col min="9" max="9" width="100" style="141" customWidth="1"/>
    <col min="10" max="10" width="103.140625" style="141" customWidth="1"/>
    <col min="11" max="11" width="169.140625" style="141" customWidth="1"/>
    <col min="12" max="12" width="42.7109375" style="142" customWidth="1"/>
    <col min="13" max="16384" width="11.42578125" style="140"/>
  </cols>
  <sheetData>
    <row r="1" spans="2:19" ht="24" thickBot="1"/>
    <row r="2" spans="2:19" ht="62.25" customHeight="1">
      <c r="B2" s="332"/>
      <c r="C2" s="335" t="s">
        <v>0</v>
      </c>
      <c r="D2" s="336"/>
      <c r="E2" s="336"/>
      <c r="F2" s="336"/>
      <c r="G2" s="336"/>
      <c r="H2" s="336"/>
      <c r="I2" s="337"/>
      <c r="J2" s="163" t="s">
        <v>273</v>
      </c>
      <c r="K2" s="159" t="s">
        <v>28</v>
      </c>
    </row>
    <row r="3" spans="2:19" ht="62.25" customHeight="1">
      <c r="B3" s="333"/>
      <c r="C3" s="161" t="s">
        <v>271</v>
      </c>
      <c r="D3" s="341" t="s">
        <v>25</v>
      </c>
      <c r="E3" s="342"/>
      <c r="F3" s="342"/>
      <c r="G3" s="342"/>
      <c r="H3" s="342"/>
      <c r="I3" s="343"/>
      <c r="J3" s="164" t="s">
        <v>274</v>
      </c>
      <c r="K3" s="166">
        <v>3</v>
      </c>
    </row>
    <row r="4" spans="2:19" ht="75.75" customHeight="1" thickBot="1">
      <c r="B4" s="334"/>
      <c r="C4" s="162" t="s">
        <v>272</v>
      </c>
      <c r="D4" s="344" t="s">
        <v>27</v>
      </c>
      <c r="E4" s="345"/>
      <c r="F4" s="345"/>
      <c r="G4" s="345"/>
      <c r="H4" s="345"/>
      <c r="I4" s="346"/>
      <c r="J4" s="165" t="s">
        <v>275</v>
      </c>
      <c r="K4" s="160">
        <v>42545</v>
      </c>
    </row>
    <row r="5" spans="2:19" ht="36">
      <c r="B5" s="148"/>
      <c r="C5" s="156"/>
      <c r="D5" s="156"/>
      <c r="E5" s="156"/>
      <c r="F5" s="156"/>
      <c r="G5" s="156"/>
      <c r="H5" s="144"/>
      <c r="I5" s="144"/>
      <c r="J5" s="145"/>
      <c r="K5" s="146"/>
    </row>
    <row r="6" spans="2:19" ht="36">
      <c r="C6" s="157" t="s">
        <v>264</v>
      </c>
      <c r="D6" s="157"/>
      <c r="E6" s="157"/>
      <c r="F6" s="157"/>
      <c r="G6" s="173" t="s">
        <v>276</v>
      </c>
    </row>
    <row r="7" spans="2:19" ht="36">
      <c r="C7" s="158" t="s">
        <v>265</v>
      </c>
      <c r="D7" s="158"/>
      <c r="E7" s="158"/>
      <c r="F7" s="158"/>
      <c r="G7" s="167">
        <v>2018</v>
      </c>
      <c r="I7" s="204"/>
      <c r="J7" s="145"/>
      <c r="K7" s="145"/>
      <c r="S7" s="177"/>
    </row>
    <row r="8" spans="2:19" ht="36">
      <c r="C8" s="158" t="s">
        <v>266</v>
      </c>
      <c r="D8" s="158"/>
      <c r="E8" s="158"/>
      <c r="F8" s="158"/>
      <c r="G8" s="168" t="s">
        <v>452</v>
      </c>
      <c r="H8" s="147"/>
      <c r="S8" s="178"/>
    </row>
    <row r="9" spans="2:19" ht="16.5" customHeight="1" thickBot="1"/>
    <row r="10" spans="2:19" s="141" customFormat="1" ht="41.25" customHeight="1" thickBot="1">
      <c r="B10" s="338" t="s">
        <v>337</v>
      </c>
      <c r="C10" s="338"/>
      <c r="D10" s="339"/>
      <c r="E10" s="339"/>
      <c r="F10" s="339"/>
      <c r="G10" s="338"/>
      <c r="H10" s="338"/>
      <c r="I10" s="338"/>
      <c r="J10" s="338"/>
      <c r="K10" s="340"/>
      <c r="L10" s="143"/>
    </row>
    <row r="11" spans="2:19" s="141" customFormat="1" ht="45.75" customHeight="1" thickBot="1">
      <c r="B11" s="338" t="s">
        <v>396</v>
      </c>
      <c r="C11" s="338"/>
      <c r="D11" s="338"/>
      <c r="E11" s="338"/>
      <c r="F11" s="338"/>
      <c r="G11" s="338"/>
      <c r="H11" s="338"/>
      <c r="I11" s="338"/>
      <c r="J11" s="338"/>
      <c r="K11" s="340"/>
      <c r="L11" s="143"/>
    </row>
    <row r="12" spans="2:19" s="141" customFormat="1" ht="72" customHeight="1">
      <c r="B12" s="176" t="s">
        <v>262</v>
      </c>
      <c r="C12" s="171" t="s">
        <v>263</v>
      </c>
      <c r="D12" s="171" t="s">
        <v>268</v>
      </c>
      <c r="E12" s="171" t="s">
        <v>269</v>
      </c>
      <c r="F12" s="171" t="s">
        <v>267</v>
      </c>
      <c r="G12" s="172" t="s">
        <v>270</v>
      </c>
      <c r="H12" s="172" t="s">
        <v>14</v>
      </c>
      <c r="I12" s="347" t="s">
        <v>288</v>
      </c>
      <c r="J12" s="347"/>
      <c r="K12" s="169" t="s">
        <v>15</v>
      </c>
      <c r="L12" s="143"/>
    </row>
    <row r="13" spans="2:19" s="152" customFormat="1" ht="282" customHeight="1">
      <c r="B13" s="357" t="s">
        <v>305</v>
      </c>
      <c r="C13" s="353" t="s">
        <v>516</v>
      </c>
      <c r="D13" s="353" t="s">
        <v>317</v>
      </c>
      <c r="E13" s="353" t="s">
        <v>277</v>
      </c>
      <c r="F13" s="359">
        <v>43101</v>
      </c>
      <c r="G13" s="353" t="s">
        <v>397</v>
      </c>
      <c r="H13" s="355">
        <v>1</v>
      </c>
      <c r="I13" s="361" t="s">
        <v>403</v>
      </c>
      <c r="J13" s="362"/>
      <c r="K13" s="367" t="s">
        <v>398</v>
      </c>
      <c r="L13" s="151"/>
    </row>
    <row r="14" spans="2:19" s="152" customFormat="1" ht="282" customHeight="1">
      <c r="B14" s="358"/>
      <c r="C14" s="354"/>
      <c r="D14" s="354"/>
      <c r="E14" s="354"/>
      <c r="F14" s="360"/>
      <c r="G14" s="354"/>
      <c r="H14" s="356"/>
      <c r="I14" s="363"/>
      <c r="J14" s="364"/>
      <c r="K14" s="368"/>
      <c r="L14" s="151"/>
    </row>
    <row r="15" spans="2:19" s="152" customFormat="1" ht="409.6" customHeight="1">
      <c r="B15" s="357" t="s">
        <v>305</v>
      </c>
      <c r="C15" s="353" t="s">
        <v>312</v>
      </c>
      <c r="D15" s="353" t="s">
        <v>318</v>
      </c>
      <c r="E15" s="353" t="s">
        <v>277</v>
      </c>
      <c r="F15" s="359">
        <v>43101</v>
      </c>
      <c r="G15" s="353" t="s">
        <v>399</v>
      </c>
      <c r="H15" s="355">
        <v>1</v>
      </c>
      <c r="I15" s="369" t="s">
        <v>437</v>
      </c>
      <c r="J15" s="370"/>
      <c r="K15" s="373" t="s">
        <v>438</v>
      </c>
      <c r="L15" s="151"/>
    </row>
    <row r="16" spans="2:19" s="152" customFormat="1" ht="409.6" customHeight="1">
      <c r="B16" s="358"/>
      <c r="C16" s="354"/>
      <c r="D16" s="354"/>
      <c r="E16" s="354"/>
      <c r="F16" s="360"/>
      <c r="G16" s="354"/>
      <c r="H16" s="356"/>
      <c r="I16" s="371"/>
      <c r="J16" s="372"/>
      <c r="K16" s="374"/>
      <c r="L16" s="151"/>
    </row>
    <row r="17" spans="2:12" s="152" customFormat="1" ht="272.25" customHeight="1">
      <c r="B17" s="357" t="s">
        <v>306</v>
      </c>
      <c r="C17" s="353" t="s">
        <v>313</v>
      </c>
      <c r="D17" s="353" t="s">
        <v>319</v>
      </c>
      <c r="E17" s="353" t="s">
        <v>277</v>
      </c>
      <c r="F17" s="359">
        <v>43101</v>
      </c>
      <c r="G17" s="353" t="s">
        <v>400</v>
      </c>
      <c r="H17" s="355">
        <v>1</v>
      </c>
      <c r="I17" s="361" t="s">
        <v>536</v>
      </c>
      <c r="J17" s="362"/>
      <c r="K17" s="365" t="s">
        <v>401</v>
      </c>
      <c r="L17" s="153"/>
    </row>
    <row r="18" spans="2:12" s="152" customFormat="1" ht="409.5" customHeight="1">
      <c r="B18" s="358"/>
      <c r="C18" s="354"/>
      <c r="D18" s="354"/>
      <c r="E18" s="354"/>
      <c r="F18" s="360"/>
      <c r="G18" s="354"/>
      <c r="H18" s="356"/>
      <c r="I18" s="363"/>
      <c r="J18" s="364"/>
      <c r="K18" s="366"/>
      <c r="L18" s="153"/>
    </row>
    <row r="19" spans="2:12" s="152" customFormat="1" ht="247.5" customHeight="1">
      <c r="B19" s="174" t="s">
        <v>306</v>
      </c>
      <c r="C19" s="175" t="s">
        <v>517</v>
      </c>
      <c r="D19" s="175" t="s">
        <v>320</v>
      </c>
      <c r="E19" s="175" t="s">
        <v>277</v>
      </c>
      <c r="F19" s="199">
        <v>43101</v>
      </c>
      <c r="G19" s="175" t="s">
        <v>417</v>
      </c>
      <c r="H19" s="205">
        <v>1</v>
      </c>
      <c r="I19" s="351" t="s">
        <v>448</v>
      </c>
      <c r="J19" s="352"/>
      <c r="K19" s="200" t="s">
        <v>364</v>
      </c>
      <c r="L19" s="151"/>
    </row>
    <row r="20" spans="2:12" s="152" customFormat="1" ht="285.75" customHeight="1">
      <c r="B20" s="174" t="s">
        <v>306</v>
      </c>
      <c r="C20" s="175" t="s">
        <v>314</v>
      </c>
      <c r="D20" s="175" t="s">
        <v>321</v>
      </c>
      <c r="E20" s="175" t="s">
        <v>277</v>
      </c>
      <c r="F20" s="199">
        <v>43101</v>
      </c>
      <c r="G20" s="175" t="s">
        <v>402</v>
      </c>
      <c r="H20" s="205">
        <v>1</v>
      </c>
      <c r="I20" s="351" t="s">
        <v>449</v>
      </c>
      <c r="J20" s="352"/>
      <c r="K20" s="196" t="s">
        <v>422</v>
      </c>
      <c r="L20" s="151"/>
    </row>
    <row r="21" spans="2:12" s="152" customFormat="1" ht="409.6" customHeight="1">
      <c r="B21" s="174" t="s">
        <v>307</v>
      </c>
      <c r="C21" s="175" t="s">
        <v>278</v>
      </c>
      <c r="D21" s="175" t="s">
        <v>322</v>
      </c>
      <c r="E21" s="175" t="s">
        <v>281</v>
      </c>
      <c r="F21" s="199" t="s">
        <v>330</v>
      </c>
      <c r="G21" s="175" t="s">
        <v>421</v>
      </c>
      <c r="H21" s="205">
        <f>5/12</f>
        <v>0.41666666666666669</v>
      </c>
      <c r="I21" s="351" t="s">
        <v>447</v>
      </c>
      <c r="J21" s="352"/>
      <c r="K21" s="200" t="s">
        <v>443</v>
      </c>
      <c r="L21" s="151"/>
    </row>
    <row r="22" spans="2:12" s="152" customFormat="1" ht="399" customHeight="1">
      <c r="B22" s="174" t="s">
        <v>307</v>
      </c>
      <c r="C22" s="175" t="s">
        <v>393</v>
      </c>
      <c r="D22" s="175" t="s">
        <v>394</v>
      </c>
      <c r="E22" s="175" t="s">
        <v>395</v>
      </c>
      <c r="F22" s="201">
        <v>43101</v>
      </c>
      <c r="G22" s="175" t="s">
        <v>405</v>
      </c>
      <c r="H22" s="205">
        <v>1</v>
      </c>
      <c r="I22" s="351" t="s">
        <v>441</v>
      </c>
      <c r="J22" s="352"/>
      <c r="K22" s="200" t="s">
        <v>404</v>
      </c>
      <c r="L22" s="151"/>
    </row>
    <row r="23" spans="2:12" s="152" customFormat="1" ht="226.5" customHeight="1">
      <c r="B23" s="357" t="s">
        <v>308</v>
      </c>
      <c r="C23" s="353" t="s">
        <v>518</v>
      </c>
      <c r="D23" s="353" t="s">
        <v>279</v>
      </c>
      <c r="E23" s="353" t="s">
        <v>328</v>
      </c>
      <c r="F23" s="359" t="s">
        <v>331</v>
      </c>
      <c r="G23" s="353" t="s">
        <v>433</v>
      </c>
      <c r="H23" s="355">
        <f>12.5%+25%</f>
        <v>0.375</v>
      </c>
      <c r="I23" s="361" t="s">
        <v>450</v>
      </c>
      <c r="J23" s="362"/>
      <c r="K23" s="365" t="s">
        <v>406</v>
      </c>
      <c r="L23" s="151"/>
    </row>
    <row r="24" spans="2:12" s="152" customFormat="1" ht="331.5" customHeight="1">
      <c r="B24" s="358"/>
      <c r="C24" s="354"/>
      <c r="D24" s="354"/>
      <c r="E24" s="354"/>
      <c r="F24" s="360"/>
      <c r="G24" s="354"/>
      <c r="H24" s="356"/>
      <c r="I24" s="363"/>
      <c r="J24" s="364"/>
      <c r="K24" s="366"/>
      <c r="L24" s="151"/>
    </row>
    <row r="25" spans="2:12" s="152" customFormat="1" ht="357.75" customHeight="1">
      <c r="B25" s="174" t="s">
        <v>308</v>
      </c>
      <c r="C25" s="175" t="s">
        <v>519</v>
      </c>
      <c r="D25" s="175" t="s">
        <v>323</v>
      </c>
      <c r="E25" s="175" t="s">
        <v>328</v>
      </c>
      <c r="F25" s="199" t="s">
        <v>332</v>
      </c>
      <c r="G25" s="175" t="s">
        <v>423</v>
      </c>
      <c r="H25" s="205">
        <f>2/4</f>
        <v>0.5</v>
      </c>
      <c r="I25" s="351" t="s">
        <v>539</v>
      </c>
      <c r="J25" s="352"/>
      <c r="K25" s="196" t="s">
        <v>407</v>
      </c>
      <c r="L25" s="151"/>
    </row>
    <row r="26" spans="2:12" s="152" customFormat="1" ht="285" customHeight="1">
      <c r="B26" s="174" t="s">
        <v>309</v>
      </c>
      <c r="C26" s="175" t="s">
        <v>520</v>
      </c>
      <c r="D26" s="175" t="s">
        <v>282</v>
      </c>
      <c r="E26" s="175" t="s">
        <v>283</v>
      </c>
      <c r="F26" s="199" t="s">
        <v>34</v>
      </c>
      <c r="G26" s="175" t="s">
        <v>409</v>
      </c>
      <c r="H26" s="205">
        <v>0.33</v>
      </c>
      <c r="I26" s="361" t="s">
        <v>446</v>
      </c>
      <c r="J26" s="362"/>
      <c r="K26" s="196" t="s">
        <v>408</v>
      </c>
      <c r="L26" s="151"/>
    </row>
    <row r="27" spans="2:12" s="152" customFormat="1" ht="285" customHeight="1">
      <c r="B27" s="174" t="s">
        <v>309</v>
      </c>
      <c r="C27" s="175" t="s">
        <v>521</v>
      </c>
      <c r="D27" s="175" t="s">
        <v>282</v>
      </c>
      <c r="E27" s="175" t="s">
        <v>283</v>
      </c>
      <c r="F27" s="199" t="s">
        <v>34</v>
      </c>
      <c r="G27" s="175" t="s">
        <v>411</v>
      </c>
      <c r="H27" s="205">
        <v>0.33</v>
      </c>
      <c r="I27" s="363"/>
      <c r="J27" s="364"/>
      <c r="K27" s="196" t="s">
        <v>410</v>
      </c>
      <c r="L27" s="154"/>
    </row>
    <row r="28" spans="2:12" s="152" customFormat="1" ht="409.6" customHeight="1">
      <c r="B28" s="357" t="s">
        <v>309</v>
      </c>
      <c r="C28" s="353" t="s">
        <v>315</v>
      </c>
      <c r="D28" s="353" t="s">
        <v>284</v>
      </c>
      <c r="E28" s="353" t="s">
        <v>328</v>
      </c>
      <c r="F28" s="359" t="s">
        <v>333</v>
      </c>
      <c r="G28" s="353" t="s">
        <v>412</v>
      </c>
      <c r="H28" s="375">
        <f>12.5%+25%</f>
        <v>0.375</v>
      </c>
      <c r="I28" s="361" t="s">
        <v>537</v>
      </c>
      <c r="J28" s="362"/>
      <c r="K28" s="365" t="s">
        <v>406</v>
      </c>
      <c r="L28" s="154"/>
    </row>
    <row r="29" spans="2:12" s="152" customFormat="1" ht="332.25" customHeight="1">
      <c r="B29" s="358"/>
      <c r="C29" s="354"/>
      <c r="D29" s="354"/>
      <c r="E29" s="354"/>
      <c r="F29" s="360"/>
      <c r="G29" s="354"/>
      <c r="H29" s="376"/>
      <c r="I29" s="363"/>
      <c r="J29" s="364"/>
      <c r="K29" s="366"/>
      <c r="L29" s="154"/>
    </row>
    <row r="30" spans="2:12" s="152" customFormat="1" ht="409.5" customHeight="1">
      <c r="B30" s="174" t="s">
        <v>309</v>
      </c>
      <c r="C30" s="175" t="s">
        <v>522</v>
      </c>
      <c r="D30" s="175" t="s">
        <v>324</v>
      </c>
      <c r="E30" s="175" t="s">
        <v>328</v>
      </c>
      <c r="F30" s="199" t="s">
        <v>334</v>
      </c>
      <c r="G30" s="175" t="s">
        <v>439</v>
      </c>
      <c r="H30" s="205">
        <f>2/4</f>
        <v>0.5</v>
      </c>
      <c r="I30" s="351" t="s">
        <v>440</v>
      </c>
      <c r="J30" s="352"/>
      <c r="K30" s="196" t="s">
        <v>413</v>
      </c>
      <c r="L30" s="154"/>
    </row>
    <row r="31" spans="2:12" s="152" customFormat="1" ht="344.25" customHeight="1">
      <c r="B31" s="357" t="s">
        <v>309</v>
      </c>
      <c r="C31" s="353" t="s">
        <v>523</v>
      </c>
      <c r="D31" s="353" t="s">
        <v>279</v>
      </c>
      <c r="E31" s="353" t="s">
        <v>328</v>
      </c>
      <c r="F31" s="359" t="s">
        <v>331</v>
      </c>
      <c r="G31" s="353" t="s">
        <v>412</v>
      </c>
      <c r="H31" s="375">
        <f>12.5%+25%</f>
        <v>0.375</v>
      </c>
      <c r="I31" s="369" t="s">
        <v>444</v>
      </c>
      <c r="J31" s="370"/>
      <c r="K31" s="365" t="s">
        <v>406</v>
      </c>
      <c r="L31" s="155"/>
    </row>
    <row r="32" spans="2:12" s="152" customFormat="1" ht="344.25" customHeight="1">
      <c r="B32" s="358"/>
      <c r="C32" s="354"/>
      <c r="D32" s="354"/>
      <c r="E32" s="354"/>
      <c r="F32" s="360"/>
      <c r="G32" s="354"/>
      <c r="H32" s="376"/>
      <c r="I32" s="371"/>
      <c r="J32" s="372"/>
      <c r="K32" s="366"/>
      <c r="L32" s="155"/>
    </row>
    <row r="33" spans="2:12" s="152" customFormat="1" ht="322.5" customHeight="1">
      <c r="B33" s="174" t="s">
        <v>310</v>
      </c>
      <c r="C33" s="175" t="s">
        <v>524</v>
      </c>
      <c r="D33" s="175" t="s">
        <v>285</v>
      </c>
      <c r="E33" s="175" t="s">
        <v>286</v>
      </c>
      <c r="F33" s="199" t="s">
        <v>330</v>
      </c>
      <c r="G33" s="175" t="s">
        <v>434</v>
      </c>
      <c r="H33" s="205">
        <f>(20*100%)/48</f>
        <v>0.41666666666666669</v>
      </c>
      <c r="I33" s="351" t="s">
        <v>540</v>
      </c>
      <c r="J33" s="352"/>
      <c r="K33" s="196" t="s">
        <v>414</v>
      </c>
      <c r="L33" s="203"/>
    </row>
    <row r="34" spans="2:12" s="152" customFormat="1" ht="408.75" customHeight="1">
      <c r="B34" s="174" t="s">
        <v>310</v>
      </c>
      <c r="C34" s="175" t="s">
        <v>525</v>
      </c>
      <c r="D34" s="175" t="s">
        <v>287</v>
      </c>
      <c r="E34" s="175" t="s">
        <v>286</v>
      </c>
      <c r="F34" s="199" t="s">
        <v>335</v>
      </c>
      <c r="G34" s="175" t="s">
        <v>420</v>
      </c>
      <c r="H34" s="205">
        <v>0.33</v>
      </c>
      <c r="I34" s="351" t="s">
        <v>424</v>
      </c>
      <c r="J34" s="352"/>
      <c r="K34" s="196" t="s">
        <v>415</v>
      </c>
      <c r="L34" s="151"/>
    </row>
    <row r="35" spans="2:12" s="152" customFormat="1" ht="381.75" customHeight="1">
      <c r="B35" s="174" t="s">
        <v>310</v>
      </c>
      <c r="C35" s="175" t="s">
        <v>526</v>
      </c>
      <c r="D35" s="175" t="s">
        <v>280</v>
      </c>
      <c r="E35" s="175" t="s">
        <v>286</v>
      </c>
      <c r="F35" s="199" t="s">
        <v>335</v>
      </c>
      <c r="G35" s="175" t="s">
        <v>416</v>
      </c>
      <c r="H35" s="205">
        <v>0</v>
      </c>
      <c r="I35" s="351" t="s">
        <v>445</v>
      </c>
      <c r="J35" s="352"/>
      <c r="K35" s="196"/>
      <c r="L35" s="151"/>
    </row>
    <row r="36" spans="2:12" s="152" customFormat="1" ht="328.5" customHeight="1">
      <c r="B36" s="174" t="s">
        <v>310</v>
      </c>
      <c r="C36" s="175" t="s">
        <v>515</v>
      </c>
      <c r="D36" s="175" t="s">
        <v>325</v>
      </c>
      <c r="E36" s="175" t="s">
        <v>395</v>
      </c>
      <c r="F36" s="202" t="s">
        <v>336</v>
      </c>
      <c r="G36" s="175" t="s">
        <v>418</v>
      </c>
      <c r="H36" s="205">
        <v>0</v>
      </c>
      <c r="I36" s="351" t="s">
        <v>442</v>
      </c>
      <c r="J36" s="352"/>
      <c r="K36" s="200" t="s">
        <v>419</v>
      </c>
      <c r="L36" s="151"/>
    </row>
    <row r="37" spans="2:12" s="152" customFormat="1" ht="409.6" customHeight="1">
      <c r="B37" s="357" t="s">
        <v>311</v>
      </c>
      <c r="C37" s="353" t="s">
        <v>514</v>
      </c>
      <c r="D37" s="353" t="s">
        <v>326</v>
      </c>
      <c r="E37" s="353" t="s">
        <v>328</v>
      </c>
      <c r="F37" s="359">
        <v>43101</v>
      </c>
      <c r="G37" s="353" t="s">
        <v>400</v>
      </c>
      <c r="H37" s="355">
        <v>1</v>
      </c>
      <c r="I37" s="361" t="s">
        <v>538</v>
      </c>
      <c r="J37" s="362"/>
      <c r="K37" s="365" t="s">
        <v>401</v>
      </c>
      <c r="L37" s="151"/>
    </row>
    <row r="38" spans="2:12" s="152" customFormat="1" ht="225" customHeight="1">
      <c r="B38" s="358"/>
      <c r="C38" s="354"/>
      <c r="D38" s="354"/>
      <c r="E38" s="354"/>
      <c r="F38" s="360"/>
      <c r="G38" s="354"/>
      <c r="H38" s="356"/>
      <c r="I38" s="363"/>
      <c r="J38" s="364"/>
      <c r="K38" s="366"/>
      <c r="L38" s="151"/>
    </row>
    <row r="39" spans="2:12" s="152" customFormat="1" ht="245.25" customHeight="1">
      <c r="B39" s="174" t="s">
        <v>311</v>
      </c>
      <c r="C39" s="175" t="s">
        <v>316</v>
      </c>
      <c r="D39" s="175" t="s">
        <v>327</v>
      </c>
      <c r="E39" s="175" t="s">
        <v>329</v>
      </c>
      <c r="F39" s="202" t="s">
        <v>330</v>
      </c>
      <c r="G39" s="175" t="s">
        <v>435</v>
      </c>
      <c r="H39" s="205">
        <v>0.33</v>
      </c>
      <c r="I39" s="351" t="s">
        <v>451</v>
      </c>
      <c r="J39" s="352"/>
      <c r="K39" s="200" t="s">
        <v>436</v>
      </c>
      <c r="L39" s="151"/>
    </row>
    <row r="40" spans="2:12" s="152" customFormat="1" ht="62.25" customHeight="1" thickBot="1">
      <c r="B40" s="179"/>
      <c r="C40" s="180"/>
      <c r="D40" s="180"/>
      <c r="E40" s="180"/>
      <c r="F40" s="180"/>
      <c r="G40" s="180"/>
      <c r="H40" s="181"/>
      <c r="I40" s="180"/>
      <c r="J40" s="180"/>
      <c r="K40" s="182"/>
      <c r="L40" s="150"/>
    </row>
    <row r="41" spans="2:12" s="152" customFormat="1" ht="159.75" customHeight="1" thickBot="1">
      <c r="B41" s="183"/>
      <c r="C41" s="184"/>
      <c r="D41" s="184"/>
      <c r="E41" s="185"/>
      <c r="F41" s="185"/>
      <c r="G41" s="186" t="s">
        <v>338</v>
      </c>
      <c r="H41" s="187">
        <f>SUM(H13:H39)/20</f>
        <v>0.56391666666666673</v>
      </c>
      <c r="I41" s="184"/>
      <c r="J41" s="184"/>
      <c r="K41" s="197"/>
      <c r="L41" s="150"/>
    </row>
    <row r="42" spans="2:12" s="150" customFormat="1" ht="96.75" hidden="1" customHeight="1">
      <c r="B42" s="191"/>
      <c r="C42" s="192" t="s">
        <v>94</v>
      </c>
      <c r="D42" s="192"/>
      <c r="E42" s="192"/>
      <c r="F42" s="192"/>
      <c r="G42" s="193"/>
      <c r="H42" s="193"/>
      <c r="I42" s="193"/>
      <c r="J42" s="193"/>
      <c r="K42" s="194"/>
      <c r="L42" s="149"/>
    </row>
    <row r="43" spans="2:12" s="150" customFormat="1" ht="177.75" customHeight="1" thickBot="1">
      <c r="B43" s="195"/>
      <c r="C43" s="349" t="s">
        <v>301</v>
      </c>
      <c r="D43" s="350"/>
      <c r="E43" s="189" t="s">
        <v>302</v>
      </c>
      <c r="F43" s="348" t="s">
        <v>303</v>
      </c>
      <c r="G43" s="348"/>
      <c r="H43" s="198"/>
      <c r="I43" s="198"/>
      <c r="J43" s="188"/>
      <c r="K43" s="190"/>
      <c r="L43" s="149"/>
    </row>
  </sheetData>
  <autoFilter ref="B12:K39"/>
  <mergeCells count="84">
    <mergeCell ref="G31:G32"/>
    <mergeCell ref="H31:H32"/>
    <mergeCell ref="I31:J32"/>
    <mergeCell ref="K31:K32"/>
    <mergeCell ref="B31:B32"/>
    <mergeCell ref="C31:C32"/>
    <mergeCell ref="D31:D32"/>
    <mergeCell ref="E31:E32"/>
    <mergeCell ref="F31:F32"/>
    <mergeCell ref="I23:J24"/>
    <mergeCell ref="K23:K24"/>
    <mergeCell ref="B28:B29"/>
    <mergeCell ref="C28:C29"/>
    <mergeCell ref="D28:D29"/>
    <mergeCell ref="E28:E29"/>
    <mergeCell ref="F28:F29"/>
    <mergeCell ref="G28:G29"/>
    <mergeCell ref="H28:H29"/>
    <mergeCell ref="I28:J29"/>
    <mergeCell ref="K28:K29"/>
    <mergeCell ref="D23:D24"/>
    <mergeCell ref="E23:E24"/>
    <mergeCell ref="F23:F24"/>
    <mergeCell ref="G23:G24"/>
    <mergeCell ref="H23:H24"/>
    <mergeCell ref="G37:G38"/>
    <mergeCell ref="H37:H38"/>
    <mergeCell ref="I37:J38"/>
    <mergeCell ref="K37:K38"/>
    <mergeCell ref="B17:B18"/>
    <mergeCell ref="C17:C18"/>
    <mergeCell ref="D17:D18"/>
    <mergeCell ref="B37:B38"/>
    <mergeCell ref="C37:C38"/>
    <mergeCell ref="D37:D38"/>
    <mergeCell ref="E37:E38"/>
    <mergeCell ref="F37:F38"/>
    <mergeCell ref="I34:J34"/>
    <mergeCell ref="I35:J35"/>
    <mergeCell ref="B23:B24"/>
    <mergeCell ref="C23:C24"/>
    <mergeCell ref="I17:J18"/>
    <mergeCell ref="K17:K18"/>
    <mergeCell ref="K13:K14"/>
    <mergeCell ref="I15:J16"/>
    <mergeCell ref="K15:K16"/>
    <mergeCell ref="B13:B14"/>
    <mergeCell ref="C13:C14"/>
    <mergeCell ref="D13:D14"/>
    <mergeCell ref="E13:E14"/>
    <mergeCell ref="I26:J27"/>
    <mergeCell ref="B15:B16"/>
    <mergeCell ref="C15:C16"/>
    <mergeCell ref="D15:D16"/>
    <mergeCell ref="E15:E16"/>
    <mergeCell ref="F15:F16"/>
    <mergeCell ref="F13:F14"/>
    <mergeCell ref="E17:E18"/>
    <mergeCell ref="F17:F18"/>
    <mergeCell ref="G13:G14"/>
    <mergeCell ref="H13:H14"/>
    <mergeCell ref="I13:J14"/>
    <mergeCell ref="I12:J12"/>
    <mergeCell ref="F43:G43"/>
    <mergeCell ref="C43:D43"/>
    <mergeCell ref="I19:J19"/>
    <mergeCell ref="I20:J20"/>
    <mergeCell ref="I21:J21"/>
    <mergeCell ref="I22:J22"/>
    <mergeCell ref="I25:J25"/>
    <mergeCell ref="I36:J36"/>
    <mergeCell ref="I39:J39"/>
    <mergeCell ref="I30:J30"/>
    <mergeCell ref="I33:J33"/>
    <mergeCell ref="G15:G16"/>
    <mergeCell ref="H15:H16"/>
    <mergeCell ref="G17:G18"/>
    <mergeCell ref="H17:H18"/>
    <mergeCell ref="B2:B4"/>
    <mergeCell ref="C2:I2"/>
    <mergeCell ref="B10:K10"/>
    <mergeCell ref="B11:K11"/>
    <mergeCell ref="D3:I3"/>
    <mergeCell ref="D4:I4"/>
  </mergeCells>
  <conditionalFormatting sqref="H13 H15 H17 H39 H19:H23 H25:H28 H30:H31 H33:H37">
    <cfRule type="cellIs" dxfId="5" priority="4" operator="between">
      <formula>0.8</formula>
      <formula>1</formula>
    </cfRule>
    <cfRule type="cellIs" dxfId="4" priority="5" operator="between">
      <formula>0.6</formula>
      <formula>0.79</formula>
    </cfRule>
    <cfRule type="cellIs" dxfId="3" priority="6" operator="between">
      <formula>0</formula>
      <formula>0.59</formula>
    </cfRule>
  </conditionalFormatting>
  <conditionalFormatting sqref="H41">
    <cfRule type="cellIs" dxfId="2" priority="1" operator="between">
      <formula>0.8</formula>
      <formula>1</formula>
    </cfRule>
    <cfRule type="cellIs" dxfId="1" priority="2" operator="between">
      <formula>0.6</formula>
      <formula>0.79</formula>
    </cfRule>
    <cfRule type="cellIs" dxfId="0" priority="3" operator="between">
      <formula>0</formula>
      <formula>0.59</formula>
    </cfRule>
  </conditionalFormatting>
  <hyperlinks>
    <hyperlink ref="K19" r:id="rId1"/>
    <hyperlink ref="K17" r:id="rId2"/>
    <hyperlink ref="K22" r:id="rId3"/>
    <hyperlink ref="K23" r:id="rId4"/>
    <hyperlink ref="K28" r:id="rId5"/>
    <hyperlink ref="K31" r:id="rId6"/>
    <hyperlink ref="K37" r:id="rId7"/>
    <hyperlink ref="K36" r:id="rId8"/>
    <hyperlink ref="K39" r:id="rId9"/>
    <hyperlink ref="K21" r:id="rId10" display="http://www.ani.gov.co/con-la-modernizacion-del-aeropuerto-los-garzones-monteria-aprueba-asignatura-pendiente-para_x000a__x000a_"/>
  </hyperlinks>
  <printOptions horizontalCentered="1"/>
  <pageMargins left="0" right="0" top="0" bottom="0" header="0" footer="0"/>
  <pageSetup paperSize="14" scale="26" fitToHeight="0" orientation="landscape" horizontalDpi="4294967294" r:id="rId11"/>
  <headerFooter alignWithMargins="0">
    <oddHeader>&amp;C&amp;P&amp;N</oddHeader>
  </headerFooter>
  <rowBreaks count="5" manualBreakCount="5">
    <brk id="18" max="11" man="1"/>
    <brk id="22" max="11" man="1"/>
    <brk id="29" max="11" man="1"/>
    <brk id="32" max="11" man="1"/>
    <brk id="36" max="11" man="1"/>
  </rowBreaks>
  <drawing r:id="rId12"/>
  <legacyDrawing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2"/>
  <sheetViews>
    <sheetView showGridLines="0" workbookViewId="0">
      <selection activeCell="F25" sqref="F25"/>
    </sheetView>
  </sheetViews>
  <sheetFormatPr baseColWidth="10" defaultColWidth="9.140625" defaultRowHeight="12.75"/>
  <cols>
    <col min="1" max="1" width="4.7109375" style="208" bestFit="1" customWidth="1"/>
    <col min="2" max="2" width="16.85546875" style="208" bestFit="1" customWidth="1"/>
    <col min="3" max="3" width="8.85546875" style="208" bestFit="1" customWidth="1"/>
    <col min="4" max="4" width="1.140625" style="208" bestFit="1" customWidth="1"/>
    <col min="5" max="5" width="25.140625" style="208" bestFit="1" customWidth="1"/>
    <col min="6" max="6" width="10.85546875" style="208" bestFit="1" customWidth="1"/>
    <col min="7" max="8" width="16.85546875" style="208" bestFit="1" customWidth="1"/>
    <col min="9" max="9" width="8.85546875" style="208" bestFit="1" customWidth="1"/>
    <col min="10" max="10" width="16" style="208" bestFit="1" customWidth="1"/>
    <col min="11" max="11" width="0.28515625" style="208" bestFit="1" customWidth="1"/>
    <col min="12" max="12" width="16" style="208" bestFit="1" customWidth="1"/>
    <col min="13" max="13" width="0.7109375" style="208" bestFit="1" customWidth="1"/>
    <col min="14" max="14" width="16.140625" style="208" bestFit="1" customWidth="1"/>
    <col min="15" max="15" width="12.5703125" style="208" bestFit="1" customWidth="1"/>
    <col min="16" max="16" width="4.42578125" style="208" bestFit="1" customWidth="1"/>
    <col min="17" max="17" width="20.85546875" style="208" bestFit="1" customWidth="1"/>
    <col min="18" max="18" width="16.85546875" style="208" bestFit="1" customWidth="1"/>
    <col min="19" max="19" width="17" style="208" bestFit="1" customWidth="1"/>
    <col min="20" max="20" width="20.85546875" style="208" bestFit="1" customWidth="1"/>
    <col min="21" max="21" width="22.140625" style="208" bestFit="1" customWidth="1"/>
    <col min="22" max="22" width="12.5703125" style="208" bestFit="1" customWidth="1"/>
    <col min="23" max="23" width="55.28515625" style="208" bestFit="1" customWidth="1"/>
    <col min="24" max="24" width="25.85546875" style="208" bestFit="1" customWidth="1"/>
    <col min="25" max="25" width="15.85546875" style="208" bestFit="1" customWidth="1"/>
    <col min="26" max="26" width="18.28515625" style="208" bestFit="1" customWidth="1"/>
    <col min="27" max="27" width="65.5703125" style="208" bestFit="1" customWidth="1"/>
    <col min="28" max="28" width="65.7109375" style="208" bestFit="1" customWidth="1"/>
    <col min="29" max="29" width="4.7109375" style="208" bestFit="1" customWidth="1"/>
    <col min="30" max="256" width="9.140625" style="208"/>
    <col min="257" max="257" width="4.7109375" style="208" bestFit="1" customWidth="1"/>
    <col min="258" max="258" width="16.85546875" style="208" bestFit="1" customWidth="1"/>
    <col min="259" max="259" width="8.85546875" style="208" bestFit="1" customWidth="1"/>
    <col min="260" max="260" width="1.140625" style="208" bestFit="1" customWidth="1"/>
    <col min="261" max="261" width="25.140625" style="208" bestFit="1" customWidth="1"/>
    <col min="262" max="262" width="10.85546875" style="208" bestFit="1" customWidth="1"/>
    <col min="263" max="264" width="16.85546875" style="208" bestFit="1" customWidth="1"/>
    <col min="265" max="265" width="8.85546875" style="208" bestFit="1" customWidth="1"/>
    <col min="266" max="266" width="16" style="208" bestFit="1" customWidth="1"/>
    <col min="267" max="267" width="0.28515625" style="208" bestFit="1" customWidth="1"/>
    <col min="268" max="268" width="16" style="208" bestFit="1" customWidth="1"/>
    <col min="269" max="269" width="0.7109375" style="208" bestFit="1" customWidth="1"/>
    <col min="270" max="270" width="16.140625" style="208" bestFit="1" customWidth="1"/>
    <col min="271" max="271" width="12.5703125" style="208" bestFit="1" customWidth="1"/>
    <col min="272" max="272" width="4.42578125" style="208" bestFit="1" customWidth="1"/>
    <col min="273" max="273" width="20.85546875" style="208" bestFit="1" customWidth="1"/>
    <col min="274" max="274" width="16.85546875" style="208" bestFit="1" customWidth="1"/>
    <col min="275" max="275" width="17" style="208" bestFit="1" customWidth="1"/>
    <col min="276" max="276" width="20.85546875" style="208" bestFit="1" customWidth="1"/>
    <col min="277" max="277" width="22.140625" style="208" bestFit="1" customWidth="1"/>
    <col min="278" max="278" width="12.5703125" style="208" bestFit="1" customWidth="1"/>
    <col min="279" max="279" width="55.28515625" style="208" bestFit="1" customWidth="1"/>
    <col min="280" max="280" width="25.85546875" style="208" bestFit="1" customWidth="1"/>
    <col min="281" max="281" width="15.85546875" style="208" bestFit="1" customWidth="1"/>
    <col min="282" max="282" width="18.28515625" style="208" bestFit="1" customWidth="1"/>
    <col min="283" max="283" width="65.5703125" style="208" bestFit="1" customWidth="1"/>
    <col min="284" max="284" width="65.7109375" style="208" bestFit="1" customWidth="1"/>
    <col min="285" max="285" width="4.7109375" style="208" bestFit="1" customWidth="1"/>
    <col min="286" max="512" width="9.140625" style="208"/>
    <col min="513" max="513" width="4.7109375" style="208" bestFit="1" customWidth="1"/>
    <col min="514" max="514" width="16.85546875" style="208" bestFit="1" customWidth="1"/>
    <col min="515" max="515" width="8.85546875" style="208" bestFit="1" customWidth="1"/>
    <col min="516" max="516" width="1.140625" style="208" bestFit="1" customWidth="1"/>
    <col min="517" max="517" width="25.140625" style="208" bestFit="1" customWidth="1"/>
    <col min="518" max="518" width="10.85546875" style="208" bestFit="1" customWidth="1"/>
    <col min="519" max="520" width="16.85546875" style="208" bestFit="1" customWidth="1"/>
    <col min="521" max="521" width="8.85546875" style="208" bestFit="1" customWidth="1"/>
    <col min="522" max="522" width="16" style="208" bestFit="1" customWidth="1"/>
    <col min="523" max="523" width="0.28515625" style="208" bestFit="1" customWidth="1"/>
    <col min="524" max="524" width="16" style="208" bestFit="1" customWidth="1"/>
    <col min="525" max="525" width="0.7109375" style="208" bestFit="1" customWidth="1"/>
    <col min="526" max="526" width="16.140625" style="208" bestFit="1" customWidth="1"/>
    <col min="527" max="527" width="12.5703125" style="208" bestFit="1" customWidth="1"/>
    <col min="528" max="528" width="4.42578125" style="208" bestFit="1" customWidth="1"/>
    <col min="529" max="529" width="20.85546875" style="208" bestFit="1" customWidth="1"/>
    <col min="530" max="530" width="16.85546875" style="208" bestFit="1" customWidth="1"/>
    <col min="531" max="531" width="17" style="208" bestFit="1" customWidth="1"/>
    <col min="532" max="532" width="20.85546875" style="208" bestFit="1" customWidth="1"/>
    <col min="533" max="533" width="22.140625" style="208" bestFit="1" customWidth="1"/>
    <col min="534" max="534" width="12.5703125" style="208" bestFit="1" customWidth="1"/>
    <col min="535" max="535" width="55.28515625" style="208" bestFit="1" customWidth="1"/>
    <col min="536" max="536" width="25.85546875" style="208" bestFit="1" customWidth="1"/>
    <col min="537" max="537" width="15.85546875" style="208" bestFit="1" customWidth="1"/>
    <col min="538" max="538" width="18.28515625" style="208" bestFit="1" customWidth="1"/>
    <col min="539" max="539" width="65.5703125" style="208" bestFit="1" customWidth="1"/>
    <col min="540" max="540" width="65.7109375" style="208" bestFit="1" customWidth="1"/>
    <col min="541" max="541" width="4.7109375" style="208" bestFit="1" customWidth="1"/>
    <col min="542" max="768" width="9.140625" style="208"/>
    <col min="769" max="769" width="4.7109375" style="208" bestFit="1" customWidth="1"/>
    <col min="770" max="770" width="16.85546875" style="208" bestFit="1" customWidth="1"/>
    <col min="771" max="771" width="8.85546875" style="208" bestFit="1" customWidth="1"/>
    <col min="772" max="772" width="1.140625" style="208" bestFit="1" customWidth="1"/>
    <col min="773" max="773" width="25.140625" style="208" bestFit="1" customWidth="1"/>
    <col min="774" max="774" width="10.85546875" style="208" bestFit="1" customWidth="1"/>
    <col min="775" max="776" width="16.85546875" style="208" bestFit="1" customWidth="1"/>
    <col min="777" max="777" width="8.85546875" style="208" bestFit="1" customWidth="1"/>
    <col min="778" max="778" width="16" style="208" bestFit="1" customWidth="1"/>
    <col min="779" max="779" width="0.28515625" style="208" bestFit="1" customWidth="1"/>
    <col min="780" max="780" width="16" style="208" bestFit="1" customWidth="1"/>
    <col min="781" max="781" width="0.7109375" style="208" bestFit="1" customWidth="1"/>
    <col min="782" max="782" width="16.140625" style="208" bestFit="1" customWidth="1"/>
    <col min="783" max="783" width="12.5703125" style="208" bestFit="1" customWidth="1"/>
    <col min="784" max="784" width="4.42578125" style="208" bestFit="1" customWidth="1"/>
    <col min="785" max="785" width="20.85546875" style="208" bestFit="1" customWidth="1"/>
    <col min="786" max="786" width="16.85546875" style="208" bestFit="1" customWidth="1"/>
    <col min="787" max="787" width="17" style="208" bestFit="1" customWidth="1"/>
    <col min="788" max="788" width="20.85546875" style="208" bestFit="1" customWidth="1"/>
    <col min="789" max="789" width="22.140625" style="208" bestFit="1" customWidth="1"/>
    <col min="790" max="790" width="12.5703125" style="208" bestFit="1" customWidth="1"/>
    <col min="791" max="791" width="55.28515625" style="208" bestFit="1" customWidth="1"/>
    <col min="792" max="792" width="25.85546875" style="208" bestFit="1" customWidth="1"/>
    <col min="793" max="793" width="15.85546875" style="208" bestFit="1" customWidth="1"/>
    <col min="794" max="794" width="18.28515625" style="208" bestFit="1" customWidth="1"/>
    <col min="795" max="795" width="65.5703125" style="208" bestFit="1" customWidth="1"/>
    <col min="796" max="796" width="65.7109375" style="208" bestFit="1" customWidth="1"/>
    <col min="797" max="797" width="4.7109375" style="208" bestFit="1" customWidth="1"/>
    <col min="798" max="1024" width="9.140625" style="208"/>
    <col min="1025" max="1025" width="4.7109375" style="208" bestFit="1" customWidth="1"/>
    <col min="1026" max="1026" width="16.85546875" style="208" bestFit="1" customWidth="1"/>
    <col min="1027" max="1027" width="8.85546875" style="208" bestFit="1" customWidth="1"/>
    <col min="1028" max="1028" width="1.140625" style="208" bestFit="1" customWidth="1"/>
    <col min="1029" max="1029" width="25.140625" style="208" bestFit="1" customWidth="1"/>
    <col min="1030" max="1030" width="10.85546875" style="208" bestFit="1" customWidth="1"/>
    <col min="1031" max="1032" width="16.85546875" style="208" bestFit="1" customWidth="1"/>
    <col min="1033" max="1033" width="8.85546875" style="208" bestFit="1" customWidth="1"/>
    <col min="1034" max="1034" width="16" style="208" bestFit="1" customWidth="1"/>
    <col min="1035" max="1035" width="0.28515625" style="208" bestFit="1" customWidth="1"/>
    <col min="1036" max="1036" width="16" style="208" bestFit="1" customWidth="1"/>
    <col min="1037" max="1037" width="0.7109375" style="208" bestFit="1" customWidth="1"/>
    <col min="1038" max="1038" width="16.140625" style="208" bestFit="1" customWidth="1"/>
    <col min="1039" max="1039" width="12.5703125" style="208" bestFit="1" customWidth="1"/>
    <col min="1040" max="1040" width="4.42578125" style="208" bestFit="1" customWidth="1"/>
    <col min="1041" max="1041" width="20.85546875" style="208" bestFit="1" customWidth="1"/>
    <col min="1042" max="1042" width="16.85546875" style="208" bestFit="1" customWidth="1"/>
    <col min="1043" max="1043" width="17" style="208" bestFit="1" customWidth="1"/>
    <col min="1044" max="1044" width="20.85546875" style="208" bestFit="1" customWidth="1"/>
    <col min="1045" max="1045" width="22.140625" style="208" bestFit="1" customWidth="1"/>
    <col min="1046" max="1046" width="12.5703125" style="208" bestFit="1" customWidth="1"/>
    <col min="1047" max="1047" width="55.28515625" style="208" bestFit="1" customWidth="1"/>
    <col min="1048" max="1048" width="25.85546875" style="208" bestFit="1" customWidth="1"/>
    <col min="1049" max="1049" width="15.85546875" style="208" bestFit="1" customWidth="1"/>
    <col min="1050" max="1050" width="18.28515625" style="208" bestFit="1" customWidth="1"/>
    <col min="1051" max="1051" width="65.5703125" style="208" bestFit="1" customWidth="1"/>
    <col min="1052" max="1052" width="65.7109375" style="208" bestFit="1" customWidth="1"/>
    <col min="1053" max="1053" width="4.7109375" style="208" bestFit="1" customWidth="1"/>
    <col min="1054" max="1280" width="9.140625" style="208"/>
    <col min="1281" max="1281" width="4.7109375" style="208" bestFit="1" customWidth="1"/>
    <col min="1282" max="1282" width="16.85546875" style="208" bestFit="1" customWidth="1"/>
    <col min="1283" max="1283" width="8.85546875" style="208" bestFit="1" customWidth="1"/>
    <col min="1284" max="1284" width="1.140625" style="208" bestFit="1" customWidth="1"/>
    <col min="1285" max="1285" width="25.140625" style="208" bestFit="1" customWidth="1"/>
    <col min="1286" max="1286" width="10.85546875" style="208" bestFit="1" customWidth="1"/>
    <col min="1287" max="1288" width="16.85546875" style="208" bestFit="1" customWidth="1"/>
    <col min="1289" max="1289" width="8.85546875" style="208" bestFit="1" customWidth="1"/>
    <col min="1290" max="1290" width="16" style="208" bestFit="1" customWidth="1"/>
    <col min="1291" max="1291" width="0.28515625" style="208" bestFit="1" customWidth="1"/>
    <col min="1292" max="1292" width="16" style="208" bestFit="1" customWidth="1"/>
    <col min="1293" max="1293" width="0.7109375" style="208" bestFit="1" customWidth="1"/>
    <col min="1294" max="1294" width="16.140625" style="208" bestFit="1" customWidth="1"/>
    <col min="1295" max="1295" width="12.5703125" style="208" bestFit="1" customWidth="1"/>
    <col min="1296" max="1296" width="4.42578125" style="208" bestFit="1" customWidth="1"/>
    <col min="1297" max="1297" width="20.85546875" style="208" bestFit="1" customWidth="1"/>
    <col min="1298" max="1298" width="16.85546875" style="208" bestFit="1" customWidth="1"/>
    <col min="1299" max="1299" width="17" style="208" bestFit="1" customWidth="1"/>
    <col min="1300" max="1300" width="20.85546875" style="208" bestFit="1" customWidth="1"/>
    <col min="1301" max="1301" width="22.140625" style="208" bestFit="1" customWidth="1"/>
    <col min="1302" max="1302" width="12.5703125" style="208" bestFit="1" customWidth="1"/>
    <col min="1303" max="1303" width="55.28515625" style="208" bestFit="1" customWidth="1"/>
    <col min="1304" max="1304" width="25.85546875" style="208" bestFit="1" customWidth="1"/>
    <col min="1305" max="1305" width="15.85546875" style="208" bestFit="1" customWidth="1"/>
    <col min="1306" max="1306" width="18.28515625" style="208" bestFit="1" customWidth="1"/>
    <col min="1307" max="1307" width="65.5703125" style="208" bestFit="1" customWidth="1"/>
    <col min="1308" max="1308" width="65.7109375" style="208" bestFit="1" customWidth="1"/>
    <col min="1309" max="1309" width="4.7109375" style="208" bestFit="1" customWidth="1"/>
    <col min="1310" max="1536" width="9.140625" style="208"/>
    <col min="1537" max="1537" width="4.7109375" style="208" bestFit="1" customWidth="1"/>
    <col min="1538" max="1538" width="16.85546875" style="208" bestFit="1" customWidth="1"/>
    <col min="1539" max="1539" width="8.85546875" style="208" bestFit="1" customWidth="1"/>
    <col min="1540" max="1540" width="1.140625" style="208" bestFit="1" customWidth="1"/>
    <col min="1541" max="1541" width="25.140625" style="208" bestFit="1" customWidth="1"/>
    <col min="1542" max="1542" width="10.85546875" style="208" bestFit="1" customWidth="1"/>
    <col min="1543" max="1544" width="16.85546875" style="208" bestFit="1" customWidth="1"/>
    <col min="1545" max="1545" width="8.85546875" style="208" bestFit="1" customWidth="1"/>
    <col min="1546" max="1546" width="16" style="208" bestFit="1" customWidth="1"/>
    <col min="1547" max="1547" width="0.28515625" style="208" bestFit="1" customWidth="1"/>
    <col min="1548" max="1548" width="16" style="208" bestFit="1" customWidth="1"/>
    <col min="1549" max="1549" width="0.7109375" style="208" bestFit="1" customWidth="1"/>
    <col min="1550" max="1550" width="16.140625" style="208" bestFit="1" customWidth="1"/>
    <col min="1551" max="1551" width="12.5703125" style="208" bestFit="1" customWidth="1"/>
    <col min="1552" max="1552" width="4.42578125" style="208" bestFit="1" customWidth="1"/>
    <col min="1553" max="1553" width="20.85546875" style="208" bestFit="1" customWidth="1"/>
    <col min="1554" max="1554" width="16.85546875" style="208" bestFit="1" customWidth="1"/>
    <col min="1555" max="1555" width="17" style="208" bestFit="1" customWidth="1"/>
    <col min="1556" max="1556" width="20.85546875" style="208" bestFit="1" customWidth="1"/>
    <col min="1557" max="1557" width="22.140625" style="208" bestFit="1" customWidth="1"/>
    <col min="1558" max="1558" width="12.5703125" style="208" bestFit="1" customWidth="1"/>
    <col min="1559" max="1559" width="55.28515625" style="208" bestFit="1" customWidth="1"/>
    <col min="1560" max="1560" width="25.85546875" style="208" bestFit="1" customWidth="1"/>
    <col min="1561" max="1561" width="15.85546875" style="208" bestFit="1" customWidth="1"/>
    <col min="1562" max="1562" width="18.28515625" style="208" bestFit="1" customWidth="1"/>
    <col min="1563" max="1563" width="65.5703125" style="208" bestFit="1" customWidth="1"/>
    <col min="1564" max="1564" width="65.7109375" style="208" bestFit="1" customWidth="1"/>
    <col min="1565" max="1565" width="4.7109375" style="208" bestFit="1" customWidth="1"/>
    <col min="1566" max="1792" width="9.140625" style="208"/>
    <col min="1793" max="1793" width="4.7109375" style="208" bestFit="1" customWidth="1"/>
    <col min="1794" max="1794" width="16.85546875" style="208" bestFit="1" customWidth="1"/>
    <col min="1795" max="1795" width="8.85546875" style="208" bestFit="1" customWidth="1"/>
    <col min="1796" max="1796" width="1.140625" style="208" bestFit="1" customWidth="1"/>
    <col min="1797" max="1797" width="25.140625" style="208" bestFit="1" customWidth="1"/>
    <col min="1798" max="1798" width="10.85546875" style="208" bestFit="1" customWidth="1"/>
    <col min="1799" max="1800" width="16.85546875" style="208" bestFit="1" customWidth="1"/>
    <col min="1801" max="1801" width="8.85546875" style="208" bestFit="1" customWidth="1"/>
    <col min="1802" max="1802" width="16" style="208" bestFit="1" customWidth="1"/>
    <col min="1803" max="1803" width="0.28515625" style="208" bestFit="1" customWidth="1"/>
    <col min="1804" max="1804" width="16" style="208" bestFit="1" customWidth="1"/>
    <col min="1805" max="1805" width="0.7109375" style="208" bestFit="1" customWidth="1"/>
    <col min="1806" max="1806" width="16.140625" style="208" bestFit="1" customWidth="1"/>
    <col min="1807" max="1807" width="12.5703125" style="208" bestFit="1" customWidth="1"/>
    <col min="1808" max="1808" width="4.42578125" style="208" bestFit="1" customWidth="1"/>
    <col min="1809" max="1809" width="20.85546875" style="208" bestFit="1" customWidth="1"/>
    <col min="1810" max="1810" width="16.85546875" style="208" bestFit="1" customWidth="1"/>
    <col min="1811" max="1811" width="17" style="208" bestFit="1" customWidth="1"/>
    <col min="1812" max="1812" width="20.85546875" style="208" bestFit="1" customWidth="1"/>
    <col min="1813" max="1813" width="22.140625" style="208" bestFit="1" customWidth="1"/>
    <col min="1814" max="1814" width="12.5703125" style="208" bestFit="1" customWidth="1"/>
    <col min="1815" max="1815" width="55.28515625" style="208" bestFit="1" customWidth="1"/>
    <col min="1816" max="1816" width="25.85546875" style="208" bestFit="1" customWidth="1"/>
    <col min="1817" max="1817" width="15.85546875" style="208" bestFit="1" customWidth="1"/>
    <col min="1818" max="1818" width="18.28515625" style="208" bestFit="1" customWidth="1"/>
    <col min="1819" max="1819" width="65.5703125" style="208" bestFit="1" customWidth="1"/>
    <col min="1820" max="1820" width="65.7109375" style="208" bestFit="1" customWidth="1"/>
    <col min="1821" max="1821" width="4.7109375" style="208" bestFit="1" customWidth="1"/>
    <col min="1822" max="2048" width="9.140625" style="208"/>
    <col min="2049" max="2049" width="4.7109375" style="208" bestFit="1" customWidth="1"/>
    <col min="2050" max="2050" width="16.85546875" style="208" bestFit="1" customWidth="1"/>
    <col min="2051" max="2051" width="8.85546875" style="208" bestFit="1" customWidth="1"/>
    <col min="2052" max="2052" width="1.140625" style="208" bestFit="1" customWidth="1"/>
    <col min="2053" max="2053" width="25.140625" style="208" bestFit="1" customWidth="1"/>
    <col min="2054" max="2054" width="10.85546875" style="208" bestFit="1" customWidth="1"/>
    <col min="2055" max="2056" width="16.85546875" style="208" bestFit="1" customWidth="1"/>
    <col min="2057" max="2057" width="8.85546875" style="208" bestFit="1" customWidth="1"/>
    <col min="2058" max="2058" width="16" style="208" bestFit="1" customWidth="1"/>
    <col min="2059" max="2059" width="0.28515625" style="208" bestFit="1" customWidth="1"/>
    <col min="2060" max="2060" width="16" style="208" bestFit="1" customWidth="1"/>
    <col min="2061" max="2061" width="0.7109375" style="208" bestFit="1" customWidth="1"/>
    <col min="2062" max="2062" width="16.140625" style="208" bestFit="1" customWidth="1"/>
    <col min="2063" max="2063" width="12.5703125" style="208" bestFit="1" customWidth="1"/>
    <col min="2064" max="2064" width="4.42578125" style="208" bestFit="1" customWidth="1"/>
    <col min="2065" max="2065" width="20.85546875" style="208" bestFit="1" customWidth="1"/>
    <col min="2066" max="2066" width="16.85546875" style="208" bestFit="1" customWidth="1"/>
    <col min="2067" max="2067" width="17" style="208" bestFit="1" customWidth="1"/>
    <col min="2068" max="2068" width="20.85546875" style="208" bestFit="1" customWidth="1"/>
    <col min="2069" max="2069" width="22.140625" style="208" bestFit="1" customWidth="1"/>
    <col min="2070" max="2070" width="12.5703125" style="208" bestFit="1" customWidth="1"/>
    <col min="2071" max="2071" width="55.28515625" style="208" bestFit="1" customWidth="1"/>
    <col min="2072" max="2072" width="25.85546875" style="208" bestFit="1" customWidth="1"/>
    <col min="2073" max="2073" width="15.85546875" style="208" bestFit="1" customWidth="1"/>
    <col min="2074" max="2074" width="18.28515625" style="208" bestFit="1" customWidth="1"/>
    <col min="2075" max="2075" width="65.5703125" style="208" bestFit="1" customWidth="1"/>
    <col min="2076" max="2076" width="65.7109375" style="208" bestFit="1" customWidth="1"/>
    <col min="2077" max="2077" width="4.7109375" style="208" bestFit="1" customWidth="1"/>
    <col min="2078" max="2304" width="9.140625" style="208"/>
    <col min="2305" max="2305" width="4.7109375" style="208" bestFit="1" customWidth="1"/>
    <col min="2306" max="2306" width="16.85546875" style="208" bestFit="1" customWidth="1"/>
    <col min="2307" max="2307" width="8.85546875" style="208" bestFit="1" customWidth="1"/>
    <col min="2308" max="2308" width="1.140625" style="208" bestFit="1" customWidth="1"/>
    <col min="2309" max="2309" width="25.140625" style="208" bestFit="1" customWidth="1"/>
    <col min="2310" max="2310" width="10.85546875" style="208" bestFit="1" customWidth="1"/>
    <col min="2311" max="2312" width="16.85546875" style="208" bestFit="1" customWidth="1"/>
    <col min="2313" max="2313" width="8.85546875" style="208" bestFit="1" customWidth="1"/>
    <col min="2314" max="2314" width="16" style="208" bestFit="1" customWidth="1"/>
    <col min="2315" max="2315" width="0.28515625" style="208" bestFit="1" customWidth="1"/>
    <col min="2316" max="2316" width="16" style="208" bestFit="1" customWidth="1"/>
    <col min="2317" max="2317" width="0.7109375" style="208" bestFit="1" customWidth="1"/>
    <col min="2318" max="2318" width="16.140625" style="208" bestFit="1" customWidth="1"/>
    <col min="2319" max="2319" width="12.5703125" style="208" bestFit="1" customWidth="1"/>
    <col min="2320" max="2320" width="4.42578125" style="208" bestFit="1" customWidth="1"/>
    <col min="2321" max="2321" width="20.85546875" style="208" bestFit="1" customWidth="1"/>
    <col min="2322" max="2322" width="16.85546875" style="208" bestFit="1" customWidth="1"/>
    <col min="2323" max="2323" width="17" style="208" bestFit="1" customWidth="1"/>
    <col min="2324" max="2324" width="20.85546875" style="208" bestFit="1" customWidth="1"/>
    <col min="2325" max="2325" width="22.140625" style="208" bestFit="1" customWidth="1"/>
    <col min="2326" max="2326" width="12.5703125" style="208" bestFit="1" customWidth="1"/>
    <col min="2327" max="2327" width="55.28515625" style="208" bestFit="1" customWidth="1"/>
    <col min="2328" max="2328" width="25.85546875" style="208" bestFit="1" customWidth="1"/>
    <col min="2329" max="2329" width="15.85546875" style="208" bestFit="1" customWidth="1"/>
    <col min="2330" max="2330" width="18.28515625" style="208" bestFit="1" customWidth="1"/>
    <col min="2331" max="2331" width="65.5703125" style="208" bestFit="1" customWidth="1"/>
    <col min="2332" max="2332" width="65.7109375" style="208" bestFit="1" customWidth="1"/>
    <col min="2333" max="2333" width="4.7109375" style="208" bestFit="1" customWidth="1"/>
    <col min="2334" max="2560" width="9.140625" style="208"/>
    <col min="2561" max="2561" width="4.7109375" style="208" bestFit="1" customWidth="1"/>
    <col min="2562" max="2562" width="16.85546875" style="208" bestFit="1" customWidth="1"/>
    <col min="2563" max="2563" width="8.85546875" style="208" bestFit="1" customWidth="1"/>
    <col min="2564" max="2564" width="1.140625" style="208" bestFit="1" customWidth="1"/>
    <col min="2565" max="2565" width="25.140625" style="208" bestFit="1" customWidth="1"/>
    <col min="2566" max="2566" width="10.85546875" style="208" bestFit="1" customWidth="1"/>
    <col min="2567" max="2568" width="16.85546875" style="208" bestFit="1" customWidth="1"/>
    <col min="2569" max="2569" width="8.85546875" style="208" bestFit="1" customWidth="1"/>
    <col min="2570" max="2570" width="16" style="208" bestFit="1" customWidth="1"/>
    <col min="2571" max="2571" width="0.28515625" style="208" bestFit="1" customWidth="1"/>
    <col min="2572" max="2572" width="16" style="208" bestFit="1" customWidth="1"/>
    <col min="2573" max="2573" width="0.7109375" style="208" bestFit="1" customWidth="1"/>
    <col min="2574" max="2574" width="16.140625" style="208" bestFit="1" customWidth="1"/>
    <col min="2575" max="2575" width="12.5703125" style="208" bestFit="1" customWidth="1"/>
    <col min="2576" max="2576" width="4.42578125" style="208" bestFit="1" customWidth="1"/>
    <col min="2577" max="2577" width="20.85546875" style="208" bestFit="1" customWidth="1"/>
    <col min="2578" max="2578" width="16.85546875" style="208" bestFit="1" customWidth="1"/>
    <col min="2579" max="2579" width="17" style="208" bestFit="1" customWidth="1"/>
    <col min="2580" max="2580" width="20.85546875" style="208" bestFit="1" customWidth="1"/>
    <col min="2581" max="2581" width="22.140625" style="208" bestFit="1" customWidth="1"/>
    <col min="2582" max="2582" width="12.5703125" style="208" bestFit="1" customWidth="1"/>
    <col min="2583" max="2583" width="55.28515625" style="208" bestFit="1" customWidth="1"/>
    <col min="2584" max="2584" width="25.85546875" style="208" bestFit="1" customWidth="1"/>
    <col min="2585" max="2585" width="15.85546875" style="208" bestFit="1" customWidth="1"/>
    <col min="2586" max="2586" width="18.28515625" style="208" bestFit="1" customWidth="1"/>
    <col min="2587" max="2587" width="65.5703125" style="208" bestFit="1" customWidth="1"/>
    <col min="2588" max="2588" width="65.7109375" style="208" bestFit="1" customWidth="1"/>
    <col min="2589" max="2589" width="4.7109375" style="208" bestFit="1" customWidth="1"/>
    <col min="2590" max="2816" width="9.140625" style="208"/>
    <col min="2817" max="2817" width="4.7109375" style="208" bestFit="1" customWidth="1"/>
    <col min="2818" max="2818" width="16.85546875" style="208" bestFit="1" customWidth="1"/>
    <col min="2819" max="2819" width="8.85546875" style="208" bestFit="1" customWidth="1"/>
    <col min="2820" max="2820" width="1.140625" style="208" bestFit="1" customWidth="1"/>
    <col min="2821" max="2821" width="25.140625" style="208" bestFit="1" customWidth="1"/>
    <col min="2822" max="2822" width="10.85546875" style="208" bestFit="1" customWidth="1"/>
    <col min="2823" max="2824" width="16.85546875" style="208" bestFit="1" customWidth="1"/>
    <col min="2825" max="2825" width="8.85546875" style="208" bestFit="1" customWidth="1"/>
    <col min="2826" max="2826" width="16" style="208" bestFit="1" customWidth="1"/>
    <col min="2827" max="2827" width="0.28515625" style="208" bestFit="1" customWidth="1"/>
    <col min="2828" max="2828" width="16" style="208" bestFit="1" customWidth="1"/>
    <col min="2829" max="2829" width="0.7109375" style="208" bestFit="1" customWidth="1"/>
    <col min="2830" max="2830" width="16.140625" style="208" bestFit="1" customWidth="1"/>
    <col min="2831" max="2831" width="12.5703125" style="208" bestFit="1" customWidth="1"/>
    <col min="2832" max="2832" width="4.42578125" style="208" bestFit="1" customWidth="1"/>
    <col min="2833" max="2833" width="20.85546875" style="208" bestFit="1" customWidth="1"/>
    <col min="2834" max="2834" width="16.85546875" style="208" bestFit="1" customWidth="1"/>
    <col min="2835" max="2835" width="17" style="208" bestFit="1" customWidth="1"/>
    <col min="2836" max="2836" width="20.85546875" style="208" bestFit="1" customWidth="1"/>
    <col min="2837" max="2837" width="22.140625" style="208" bestFit="1" customWidth="1"/>
    <col min="2838" max="2838" width="12.5703125" style="208" bestFit="1" customWidth="1"/>
    <col min="2839" max="2839" width="55.28515625" style="208" bestFit="1" customWidth="1"/>
    <col min="2840" max="2840" width="25.85546875" style="208" bestFit="1" customWidth="1"/>
    <col min="2841" max="2841" width="15.85546875" style="208" bestFit="1" customWidth="1"/>
    <col min="2842" max="2842" width="18.28515625" style="208" bestFit="1" customWidth="1"/>
    <col min="2843" max="2843" width="65.5703125" style="208" bestFit="1" customWidth="1"/>
    <col min="2844" max="2844" width="65.7109375" style="208" bestFit="1" customWidth="1"/>
    <col min="2845" max="2845" width="4.7109375" style="208" bestFit="1" customWidth="1"/>
    <col min="2846" max="3072" width="9.140625" style="208"/>
    <col min="3073" max="3073" width="4.7109375" style="208" bestFit="1" customWidth="1"/>
    <col min="3074" max="3074" width="16.85546875" style="208" bestFit="1" customWidth="1"/>
    <col min="3075" max="3075" width="8.85546875" style="208" bestFit="1" customWidth="1"/>
    <col min="3076" max="3076" width="1.140625" style="208" bestFit="1" customWidth="1"/>
    <col min="3077" max="3077" width="25.140625" style="208" bestFit="1" customWidth="1"/>
    <col min="3078" max="3078" width="10.85546875" style="208" bestFit="1" customWidth="1"/>
    <col min="3079" max="3080" width="16.85546875" style="208" bestFit="1" customWidth="1"/>
    <col min="3081" max="3081" width="8.85546875" style="208" bestFit="1" customWidth="1"/>
    <col min="3082" max="3082" width="16" style="208" bestFit="1" customWidth="1"/>
    <col min="3083" max="3083" width="0.28515625" style="208" bestFit="1" customWidth="1"/>
    <col min="3084" max="3084" width="16" style="208" bestFit="1" customWidth="1"/>
    <col min="3085" max="3085" width="0.7109375" style="208" bestFit="1" customWidth="1"/>
    <col min="3086" max="3086" width="16.140625" style="208" bestFit="1" customWidth="1"/>
    <col min="3087" max="3087" width="12.5703125" style="208" bestFit="1" customWidth="1"/>
    <col min="3088" max="3088" width="4.42578125" style="208" bestFit="1" customWidth="1"/>
    <col min="3089" max="3089" width="20.85546875" style="208" bestFit="1" customWidth="1"/>
    <col min="3090" max="3090" width="16.85546875" style="208" bestFit="1" customWidth="1"/>
    <col min="3091" max="3091" width="17" style="208" bestFit="1" customWidth="1"/>
    <col min="3092" max="3092" width="20.85546875" style="208" bestFit="1" customWidth="1"/>
    <col min="3093" max="3093" width="22.140625" style="208" bestFit="1" customWidth="1"/>
    <col min="3094" max="3094" width="12.5703125" style="208" bestFit="1" customWidth="1"/>
    <col min="3095" max="3095" width="55.28515625" style="208" bestFit="1" customWidth="1"/>
    <col min="3096" max="3096" width="25.85546875" style="208" bestFit="1" customWidth="1"/>
    <col min="3097" max="3097" width="15.85546875" style="208" bestFit="1" customWidth="1"/>
    <col min="3098" max="3098" width="18.28515625" style="208" bestFit="1" customWidth="1"/>
    <col min="3099" max="3099" width="65.5703125" style="208" bestFit="1" customWidth="1"/>
    <col min="3100" max="3100" width="65.7109375" style="208" bestFit="1" customWidth="1"/>
    <col min="3101" max="3101" width="4.7109375" style="208" bestFit="1" customWidth="1"/>
    <col min="3102" max="3328" width="9.140625" style="208"/>
    <col min="3329" max="3329" width="4.7109375" style="208" bestFit="1" customWidth="1"/>
    <col min="3330" max="3330" width="16.85546875" style="208" bestFit="1" customWidth="1"/>
    <col min="3331" max="3331" width="8.85546875" style="208" bestFit="1" customWidth="1"/>
    <col min="3332" max="3332" width="1.140625" style="208" bestFit="1" customWidth="1"/>
    <col min="3333" max="3333" width="25.140625" style="208" bestFit="1" customWidth="1"/>
    <col min="3334" max="3334" width="10.85546875" style="208" bestFit="1" customWidth="1"/>
    <col min="3335" max="3336" width="16.85546875" style="208" bestFit="1" customWidth="1"/>
    <col min="3337" max="3337" width="8.85546875" style="208" bestFit="1" customWidth="1"/>
    <col min="3338" max="3338" width="16" style="208" bestFit="1" customWidth="1"/>
    <col min="3339" max="3339" width="0.28515625" style="208" bestFit="1" customWidth="1"/>
    <col min="3340" max="3340" width="16" style="208" bestFit="1" customWidth="1"/>
    <col min="3341" max="3341" width="0.7109375" style="208" bestFit="1" customWidth="1"/>
    <col min="3342" max="3342" width="16.140625" style="208" bestFit="1" customWidth="1"/>
    <col min="3343" max="3343" width="12.5703125" style="208" bestFit="1" customWidth="1"/>
    <col min="3344" max="3344" width="4.42578125" style="208" bestFit="1" customWidth="1"/>
    <col min="3345" max="3345" width="20.85546875" style="208" bestFit="1" customWidth="1"/>
    <col min="3346" max="3346" width="16.85546875" style="208" bestFit="1" customWidth="1"/>
    <col min="3347" max="3347" width="17" style="208" bestFit="1" customWidth="1"/>
    <col min="3348" max="3348" width="20.85546875" style="208" bestFit="1" customWidth="1"/>
    <col min="3349" max="3349" width="22.140625" style="208" bestFit="1" customWidth="1"/>
    <col min="3350" max="3350" width="12.5703125" style="208" bestFit="1" customWidth="1"/>
    <col min="3351" max="3351" width="55.28515625" style="208" bestFit="1" customWidth="1"/>
    <col min="3352" max="3352" width="25.85546875" style="208" bestFit="1" customWidth="1"/>
    <col min="3353" max="3353" width="15.85546875" style="208" bestFit="1" customWidth="1"/>
    <col min="3354" max="3354" width="18.28515625" style="208" bestFit="1" customWidth="1"/>
    <col min="3355" max="3355" width="65.5703125" style="208" bestFit="1" customWidth="1"/>
    <col min="3356" max="3356" width="65.7109375" style="208" bestFit="1" customWidth="1"/>
    <col min="3357" max="3357" width="4.7109375" style="208" bestFit="1" customWidth="1"/>
    <col min="3358" max="3584" width="9.140625" style="208"/>
    <col min="3585" max="3585" width="4.7109375" style="208" bestFit="1" customWidth="1"/>
    <col min="3586" max="3586" width="16.85546875" style="208" bestFit="1" customWidth="1"/>
    <col min="3587" max="3587" width="8.85546875" style="208" bestFit="1" customWidth="1"/>
    <col min="3588" max="3588" width="1.140625" style="208" bestFit="1" customWidth="1"/>
    <col min="3589" max="3589" width="25.140625" style="208" bestFit="1" customWidth="1"/>
    <col min="3590" max="3590" width="10.85546875" style="208" bestFit="1" customWidth="1"/>
    <col min="3591" max="3592" width="16.85546875" style="208" bestFit="1" customWidth="1"/>
    <col min="3593" max="3593" width="8.85546875" style="208" bestFit="1" customWidth="1"/>
    <col min="3594" max="3594" width="16" style="208" bestFit="1" customWidth="1"/>
    <col min="3595" max="3595" width="0.28515625" style="208" bestFit="1" customWidth="1"/>
    <col min="3596" max="3596" width="16" style="208" bestFit="1" customWidth="1"/>
    <col min="3597" max="3597" width="0.7109375" style="208" bestFit="1" customWidth="1"/>
    <col min="3598" max="3598" width="16.140625" style="208" bestFit="1" customWidth="1"/>
    <col min="3599" max="3599" width="12.5703125" style="208" bestFit="1" customWidth="1"/>
    <col min="3600" max="3600" width="4.42578125" style="208" bestFit="1" customWidth="1"/>
    <col min="3601" max="3601" width="20.85546875" style="208" bestFit="1" customWidth="1"/>
    <col min="3602" max="3602" width="16.85546875" style="208" bestFit="1" customWidth="1"/>
    <col min="3603" max="3603" width="17" style="208" bestFit="1" customWidth="1"/>
    <col min="3604" max="3604" width="20.85546875" style="208" bestFit="1" customWidth="1"/>
    <col min="3605" max="3605" width="22.140625" style="208" bestFit="1" customWidth="1"/>
    <col min="3606" max="3606" width="12.5703125" style="208" bestFit="1" customWidth="1"/>
    <col min="3607" max="3607" width="55.28515625" style="208" bestFit="1" customWidth="1"/>
    <col min="3608" max="3608" width="25.85546875" style="208" bestFit="1" customWidth="1"/>
    <col min="3609" max="3609" width="15.85546875" style="208" bestFit="1" customWidth="1"/>
    <col min="3610" max="3610" width="18.28515625" style="208" bestFit="1" customWidth="1"/>
    <col min="3611" max="3611" width="65.5703125" style="208" bestFit="1" customWidth="1"/>
    <col min="3612" max="3612" width="65.7109375" style="208" bestFit="1" customWidth="1"/>
    <col min="3613" max="3613" width="4.7109375" style="208" bestFit="1" customWidth="1"/>
    <col min="3614" max="3840" width="9.140625" style="208"/>
    <col min="3841" max="3841" width="4.7109375" style="208" bestFit="1" customWidth="1"/>
    <col min="3842" max="3842" width="16.85546875" style="208" bestFit="1" customWidth="1"/>
    <col min="3843" max="3843" width="8.85546875" style="208" bestFit="1" customWidth="1"/>
    <col min="3844" max="3844" width="1.140625" style="208" bestFit="1" customWidth="1"/>
    <col min="3845" max="3845" width="25.140625" style="208" bestFit="1" customWidth="1"/>
    <col min="3846" max="3846" width="10.85546875" style="208" bestFit="1" customWidth="1"/>
    <col min="3847" max="3848" width="16.85546875" style="208" bestFit="1" customWidth="1"/>
    <col min="3849" max="3849" width="8.85546875" style="208" bestFit="1" customWidth="1"/>
    <col min="3850" max="3850" width="16" style="208" bestFit="1" customWidth="1"/>
    <col min="3851" max="3851" width="0.28515625" style="208" bestFit="1" customWidth="1"/>
    <col min="3852" max="3852" width="16" style="208" bestFit="1" customWidth="1"/>
    <col min="3853" max="3853" width="0.7109375" style="208" bestFit="1" customWidth="1"/>
    <col min="3854" max="3854" width="16.140625" style="208" bestFit="1" customWidth="1"/>
    <col min="3855" max="3855" width="12.5703125" style="208" bestFit="1" customWidth="1"/>
    <col min="3856" max="3856" width="4.42578125" style="208" bestFit="1" customWidth="1"/>
    <col min="3857" max="3857" width="20.85546875" style="208" bestFit="1" customWidth="1"/>
    <col min="3858" max="3858" width="16.85546875" style="208" bestFit="1" customWidth="1"/>
    <col min="3859" max="3859" width="17" style="208" bestFit="1" customWidth="1"/>
    <col min="3860" max="3860" width="20.85546875" style="208" bestFit="1" customWidth="1"/>
    <col min="3861" max="3861" width="22.140625" style="208" bestFit="1" customWidth="1"/>
    <col min="3862" max="3862" width="12.5703125" style="208" bestFit="1" customWidth="1"/>
    <col min="3863" max="3863" width="55.28515625" style="208" bestFit="1" customWidth="1"/>
    <col min="3864" max="3864" width="25.85546875" style="208" bestFit="1" customWidth="1"/>
    <col min="3865" max="3865" width="15.85546875" style="208" bestFit="1" customWidth="1"/>
    <col min="3866" max="3866" width="18.28515625" style="208" bestFit="1" customWidth="1"/>
    <col min="3867" max="3867" width="65.5703125" style="208" bestFit="1" customWidth="1"/>
    <col min="3868" max="3868" width="65.7109375" style="208" bestFit="1" customWidth="1"/>
    <col min="3869" max="3869" width="4.7109375" style="208" bestFit="1" customWidth="1"/>
    <col min="3870" max="4096" width="9.140625" style="208"/>
    <col min="4097" max="4097" width="4.7109375" style="208" bestFit="1" customWidth="1"/>
    <col min="4098" max="4098" width="16.85546875" style="208" bestFit="1" customWidth="1"/>
    <col min="4099" max="4099" width="8.85546875" style="208" bestFit="1" customWidth="1"/>
    <col min="4100" max="4100" width="1.140625" style="208" bestFit="1" customWidth="1"/>
    <col min="4101" max="4101" width="25.140625" style="208" bestFit="1" customWidth="1"/>
    <col min="4102" max="4102" width="10.85546875" style="208" bestFit="1" customWidth="1"/>
    <col min="4103" max="4104" width="16.85546875" style="208" bestFit="1" customWidth="1"/>
    <col min="4105" max="4105" width="8.85546875" style="208" bestFit="1" customWidth="1"/>
    <col min="4106" max="4106" width="16" style="208" bestFit="1" customWidth="1"/>
    <col min="4107" max="4107" width="0.28515625" style="208" bestFit="1" customWidth="1"/>
    <col min="4108" max="4108" width="16" style="208" bestFit="1" customWidth="1"/>
    <col min="4109" max="4109" width="0.7109375" style="208" bestFit="1" customWidth="1"/>
    <col min="4110" max="4110" width="16.140625" style="208" bestFit="1" customWidth="1"/>
    <col min="4111" max="4111" width="12.5703125" style="208" bestFit="1" customWidth="1"/>
    <col min="4112" max="4112" width="4.42578125" style="208" bestFit="1" customWidth="1"/>
    <col min="4113" max="4113" width="20.85546875" style="208" bestFit="1" customWidth="1"/>
    <col min="4114" max="4114" width="16.85546875" style="208" bestFit="1" customWidth="1"/>
    <col min="4115" max="4115" width="17" style="208" bestFit="1" customWidth="1"/>
    <col min="4116" max="4116" width="20.85546875" style="208" bestFit="1" customWidth="1"/>
    <col min="4117" max="4117" width="22.140625" style="208" bestFit="1" customWidth="1"/>
    <col min="4118" max="4118" width="12.5703125" style="208" bestFit="1" customWidth="1"/>
    <col min="4119" max="4119" width="55.28515625" style="208" bestFit="1" customWidth="1"/>
    <col min="4120" max="4120" width="25.85546875" style="208" bestFit="1" customWidth="1"/>
    <col min="4121" max="4121" width="15.85546875" style="208" bestFit="1" customWidth="1"/>
    <col min="4122" max="4122" width="18.28515625" style="208" bestFit="1" customWidth="1"/>
    <col min="4123" max="4123" width="65.5703125" style="208" bestFit="1" customWidth="1"/>
    <col min="4124" max="4124" width="65.7109375" style="208" bestFit="1" customWidth="1"/>
    <col min="4125" max="4125" width="4.7109375" style="208" bestFit="1" customWidth="1"/>
    <col min="4126" max="4352" width="9.140625" style="208"/>
    <col min="4353" max="4353" width="4.7109375" style="208" bestFit="1" customWidth="1"/>
    <col min="4354" max="4354" width="16.85546875" style="208" bestFit="1" customWidth="1"/>
    <col min="4355" max="4355" width="8.85546875" style="208" bestFit="1" customWidth="1"/>
    <col min="4356" max="4356" width="1.140625" style="208" bestFit="1" customWidth="1"/>
    <col min="4357" max="4357" width="25.140625" style="208" bestFit="1" customWidth="1"/>
    <col min="4358" max="4358" width="10.85546875" style="208" bestFit="1" customWidth="1"/>
    <col min="4359" max="4360" width="16.85546875" style="208" bestFit="1" customWidth="1"/>
    <col min="4361" max="4361" width="8.85546875" style="208" bestFit="1" customWidth="1"/>
    <col min="4362" max="4362" width="16" style="208" bestFit="1" customWidth="1"/>
    <col min="4363" max="4363" width="0.28515625" style="208" bestFit="1" customWidth="1"/>
    <col min="4364" max="4364" width="16" style="208" bestFit="1" customWidth="1"/>
    <col min="4365" max="4365" width="0.7109375" style="208" bestFit="1" customWidth="1"/>
    <col min="4366" max="4366" width="16.140625" style="208" bestFit="1" customWidth="1"/>
    <col min="4367" max="4367" width="12.5703125" style="208" bestFit="1" customWidth="1"/>
    <col min="4368" max="4368" width="4.42578125" style="208" bestFit="1" customWidth="1"/>
    <col min="4369" max="4369" width="20.85546875" style="208" bestFit="1" customWidth="1"/>
    <col min="4370" max="4370" width="16.85546875" style="208" bestFit="1" customWidth="1"/>
    <col min="4371" max="4371" width="17" style="208" bestFit="1" customWidth="1"/>
    <col min="4372" max="4372" width="20.85546875" style="208" bestFit="1" customWidth="1"/>
    <col min="4373" max="4373" width="22.140625" style="208" bestFit="1" customWidth="1"/>
    <col min="4374" max="4374" width="12.5703125" style="208" bestFit="1" customWidth="1"/>
    <col min="4375" max="4375" width="55.28515625" style="208" bestFit="1" customWidth="1"/>
    <col min="4376" max="4376" width="25.85546875" style="208" bestFit="1" customWidth="1"/>
    <col min="4377" max="4377" width="15.85546875" style="208" bestFit="1" customWidth="1"/>
    <col min="4378" max="4378" width="18.28515625" style="208" bestFit="1" customWidth="1"/>
    <col min="4379" max="4379" width="65.5703125" style="208" bestFit="1" customWidth="1"/>
    <col min="4380" max="4380" width="65.7109375" style="208" bestFit="1" customWidth="1"/>
    <col min="4381" max="4381" width="4.7109375" style="208" bestFit="1" customWidth="1"/>
    <col min="4382" max="4608" width="9.140625" style="208"/>
    <col min="4609" max="4609" width="4.7109375" style="208" bestFit="1" customWidth="1"/>
    <col min="4610" max="4610" width="16.85546875" style="208" bestFit="1" customWidth="1"/>
    <col min="4611" max="4611" width="8.85546875" style="208" bestFit="1" customWidth="1"/>
    <col min="4612" max="4612" width="1.140625" style="208" bestFit="1" customWidth="1"/>
    <col min="4613" max="4613" width="25.140625" style="208" bestFit="1" customWidth="1"/>
    <col min="4614" max="4614" width="10.85546875" style="208" bestFit="1" customWidth="1"/>
    <col min="4615" max="4616" width="16.85546875" style="208" bestFit="1" customWidth="1"/>
    <col min="4617" max="4617" width="8.85546875" style="208" bestFit="1" customWidth="1"/>
    <col min="4618" max="4618" width="16" style="208" bestFit="1" customWidth="1"/>
    <col min="4619" max="4619" width="0.28515625" style="208" bestFit="1" customWidth="1"/>
    <col min="4620" max="4620" width="16" style="208" bestFit="1" customWidth="1"/>
    <col min="4621" max="4621" width="0.7109375" style="208" bestFit="1" customWidth="1"/>
    <col min="4622" max="4622" width="16.140625" style="208" bestFit="1" customWidth="1"/>
    <col min="4623" max="4623" width="12.5703125" style="208" bestFit="1" customWidth="1"/>
    <col min="4624" max="4624" width="4.42578125" style="208" bestFit="1" customWidth="1"/>
    <col min="4625" max="4625" width="20.85546875" style="208" bestFit="1" customWidth="1"/>
    <col min="4626" max="4626" width="16.85546875" style="208" bestFit="1" customWidth="1"/>
    <col min="4627" max="4627" width="17" style="208" bestFit="1" customWidth="1"/>
    <col min="4628" max="4628" width="20.85546875" style="208" bestFit="1" customWidth="1"/>
    <col min="4629" max="4629" width="22.140625" style="208" bestFit="1" customWidth="1"/>
    <col min="4630" max="4630" width="12.5703125" style="208" bestFit="1" customWidth="1"/>
    <col min="4631" max="4631" width="55.28515625" style="208" bestFit="1" customWidth="1"/>
    <col min="4632" max="4632" width="25.85546875" style="208" bestFit="1" customWidth="1"/>
    <col min="4633" max="4633" width="15.85546875" style="208" bestFit="1" customWidth="1"/>
    <col min="4634" max="4634" width="18.28515625" style="208" bestFit="1" customWidth="1"/>
    <col min="4635" max="4635" width="65.5703125" style="208" bestFit="1" customWidth="1"/>
    <col min="4636" max="4636" width="65.7109375" style="208" bestFit="1" customWidth="1"/>
    <col min="4637" max="4637" width="4.7109375" style="208" bestFit="1" customWidth="1"/>
    <col min="4638" max="4864" width="9.140625" style="208"/>
    <col min="4865" max="4865" width="4.7109375" style="208" bestFit="1" customWidth="1"/>
    <col min="4866" max="4866" width="16.85546875" style="208" bestFit="1" customWidth="1"/>
    <col min="4867" max="4867" width="8.85546875" style="208" bestFit="1" customWidth="1"/>
    <col min="4868" max="4868" width="1.140625" style="208" bestFit="1" customWidth="1"/>
    <col min="4869" max="4869" width="25.140625" style="208" bestFit="1" customWidth="1"/>
    <col min="4870" max="4870" width="10.85546875" style="208" bestFit="1" customWidth="1"/>
    <col min="4871" max="4872" width="16.85546875" style="208" bestFit="1" customWidth="1"/>
    <col min="4873" max="4873" width="8.85546875" style="208" bestFit="1" customWidth="1"/>
    <col min="4874" max="4874" width="16" style="208" bestFit="1" customWidth="1"/>
    <col min="4875" max="4875" width="0.28515625" style="208" bestFit="1" customWidth="1"/>
    <col min="4876" max="4876" width="16" style="208" bestFit="1" customWidth="1"/>
    <col min="4877" max="4877" width="0.7109375" style="208" bestFit="1" customWidth="1"/>
    <col min="4878" max="4878" width="16.140625" style="208" bestFit="1" customWidth="1"/>
    <col min="4879" max="4879" width="12.5703125" style="208" bestFit="1" customWidth="1"/>
    <col min="4880" max="4880" width="4.42578125" style="208" bestFit="1" customWidth="1"/>
    <col min="4881" max="4881" width="20.85546875" style="208" bestFit="1" customWidth="1"/>
    <col min="4882" max="4882" width="16.85546875" style="208" bestFit="1" customWidth="1"/>
    <col min="4883" max="4883" width="17" style="208" bestFit="1" customWidth="1"/>
    <col min="4884" max="4884" width="20.85546875" style="208" bestFit="1" customWidth="1"/>
    <col min="4885" max="4885" width="22.140625" style="208" bestFit="1" customWidth="1"/>
    <col min="4886" max="4886" width="12.5703125" style="208" bestFit="1" customWidth="1"/>
    <col min="4887" max="4887" width="55.28515625" style="208" bestFit="1" customWidth="1"/>
    <col min="4888" max="4888" width="25.85546875" style="208" bestFit="1" customWidth="1"/>
    <col min="4889" max="4889" width="15.85546875" style="208" bestFit="1" customWidth="1"/>
    <col min="4890" max="4890" width="18.28515625" style="208" bestFit="1" customWidth="1"/>
    <col min="4891" max="4891" width="65.5703125" style="208" bestFit="1" customWidth="1"/>
    <col min="4892" max="4892" width="65.7109375" style="208" bestFit="1" customWidth="1"/>
    <col min="4893" max="4893" width="4.7109375" style="208" bestFit="1" customWidth="1"/>
    <col min="4894" max="5120" width="9.140625" style="208"/>
    <col min="5121" max="5121" width="4.7109375" style="208" bestFit="1" customWidth="1"/>
    <col min="5122" max="5122" width="16.85546875" style="208" bestFit="1" customWidth="1"/>
    <col min="5123" max="5123" width="8.85546875" style="208" bestFit="1" customWidth="1"/>
    <col min="5124" max="5124" width="1.140625" style="208" bestFit="1" customWidth="1"/>
    <col min="5125" max="5125" width="25.140625" style="208" bestFit="1" customWidth="1"/>
    <col min="5126" max="5126" width="10.85546875" style="208" bestFit="1" customWidth="1"/>
    <col min="5127" max="5128" width="16.85546875" style="208" bestFit="1" customWidth="1"/>
    <col min="5129" max="5129" width="8.85546875" style="208" bestFit="1" customWidth="1"/>
    <col min="5130" max="5130" width="16" style="208" bestFit="1" customWidth="1"/>
    <col min="5131" max="5131" width="0.28515625" style="208" bestFit="1" customWidth="1"/>
    <col min="5132" max="5132" width="16" style="208" bestFit="1" customWidth="1"/>
    <col min="5133" max="5133" width="0.7109375" style="208" bestFit="1" customWidth="1"/>
    <col min="5134" max="5134" width="16.140625" style="208" bestFit="1" customWidth="1"/>
    <col min="5135" max="5135" width="12.5703125" style="208" bestFit="1" customWidth="1"/>
    <col min="5136" max="5136" width="4.42578125" style="208" bestFit="1" customWidth="1"/>
    <col min="5137" max="5137" width="20.85546875" style="208" bestFit="1" customWidth="1"/>
    <col min="5138" max="5138" width="16.85546875" style="208" bestFit="1" customWidth="1"/>
    <col min="5139" max="5139" width="17" style="208" bestFit="1" customWidth="1"/>
    <col min="5140" max="5140" width="20.85546875" style="208" bestFit="1" customWidth="1"/>
    <col min="5141" max="5141" width="22.140625" style="208" bestFit="1" customWidth="1"/>
    <col min="5142" max="5142" width="12.5703125" style="208" bestFit="1" customWidth="1"/>
    <col min="5143" max="5143" width="55.28515625" style="208" bestFit="1" customWidth="1"/>
    <col min="5144" max="5144" width="25.85546875" style="208" bestFit="1" customWidth="1"/>
    <col min="5145" max="5145" width="15.85546875" style="208" bestFit="1" customWidth="1"/>
    <col min="5146" max="5146" width="18.28515625" style="208" bestFit="1" customWidth="1"/>
    <col min="5147" max="5147" width="65.5703125" style="208" bestFit="1" customWidth="1"/>
    <col min="5148" max="5148" width="65.7109375" style="208" bestFit="1" customWidth="1"/>
    <col min="5149" max="5149" width="4.7109375" style="208" bestFit="1" customWidth="1"/>
    <col min="5150" max="5376" width="9.140625" style="208"/>
    <col min="5377" max="5377" width="4.7109375" style="208" bestFit="1" customWidth="1"/>
    <col min="5378" max="5378" width="16.85546875" style="208" bestFit="1" customWidth="1"/>
    <col min="5379" max="5379" width="8.85546875" style="208" bestFit="1" customWidth="1"/>
    <col min="5380" max="5380" width="1.140625" style="208" bestFit="1" customWidth="1"/>
    <col min="5381" max="5381" width="25.140625" style="208" bestFit="1" customWidth="1"/>
    <col min="5382" max="5382" width="10.85546875" style="208" bestFit="1" customWidth="1"/>
    <col min="5383" max="5384" width="16.85546875" style="208" bestFit="1" customWidth="1"/>
    <col min="5385" max="5385" width="8.85546875" style="208" bestFit="1" customWidth="1"/>
    <col min="5386" max="5386" width="16" style="208" bestFit="1" customWidth="1"/>
    <col min="5387" max="5387" width="0.28515625" style="208" bestFit="1" customWidth="1"/>
    <col min="5388" max="5388" width="16" style="208" bestFit="1" customWidth="1"/>
    <col min="5389" max="5389" width="0.7109375" style="208" bestFit="1" customWidth="1"/>
    <col min="5390" max="5390" width="16.140625" style="208" bestFit="1" customWidth="1"/>
    <col min="5391" max="5391" width="12.5703125" style="208" bestFit="1" customWidth="1"/>
    <col min="5392" max="5392" width="4.42578125" style="208" bestFit="1" customWidth="1"/>
    <col min="5393" max="5393" width="20.85546875" style="208" bestFit="1" customWidth="1"/>
    <col min="5394" max="5394" width="16.85546875" style="208" bestFit="1" customWidth="1"/>
    <col min="5395" max="5395" width="17" style="208" bestFit="1" customWidth="1"/>
    <col min="5396" max="5396" width="20.85546875" style="208" bestFit="1" customWidth="1"/>
    <col min="5397" max="5397" width="22.140625" style="208" bestFit="1" customWidth="1"/>
    <col min="5398" max="5398" width="12.5703125" style="208" bestFit="1" customWidth="1"/>
    <col min="5399" max="5399" width="55.28515625" style="208" bestFit="1" customWidth="1"/>
    <col min="5400" max="5400" width="25.85546875" style="208" bestFit="1" customWidth="1"/>
    <col min="5401" max="5401" width="15.85546875" style="208" bestFit="1" customWidth="1"/>
    <col min="5402" max="5402" width="18.28515625" style="208" bestFit="1" customWidth="1"/>
    <col min="5403" max="5403" width="65.5703125" style="208" bestFit="1" customWidth="1"/>
    <col min="5404" max="5404" width="65.7109375" style="208" bestFit="1" customWidth="1"/>
    <col min="5405" max="5405" width="4.7109375" style="208" bestFit="1" customWidth="1"/>
    <col min="5406" max="5632" width="9.140625" style="208"/>
    <col min="5633" max="5633" width="4.7109375" style="208" bestFit="1" customWidth="1"/>
    <col min="5634" max="5634" width="16.85546875" style="208" bestFit="1" customWidth="1"/>
    <col min="5635" max="5635" width="8.85546875" style="208" bestFit="1" customWidth="1"/>
    <col min="5636" max="5636" width="1.140625" style="208" bestFit="1" customWidth="1"/>
    <col min="5637" max="5637" width="25.140625" style="208" bestFit="1" customWidth="1"/>
    <col min="5638" max="5638" width="10.85546875" style="208" bestFit="1" customWidth="1"/>
    <col min="5639" max="5640" width="16.85546875" style="208" bestFit="1" customWidth="1"/>
    <col min="5641" max="5641" width="8.85546875" style="208" bestFit="1" customWidth="1"/>
    <col min="5642" max="5642" width="16" style="208" bestFit="1" customWidth="1"/>
    <col min="5643" max="5643" width="0.28515625" style="208" bestFit="1" customWidth="1"/>
    <col min="5644" max="5644" width="16" style="208" bestFit="1" customWidth="1"/>
    <col min="5645" max="5645" width="0.7109375" style="208" bestFit="1" customWidth="1"/>
    <col min="5646" max="5646" width="16.140625" style="208" bestFit="1" customWidth="1"/>
    <col min="5647" max="5647" width="12.5703125" style="208" bestFit="1" customWidth="1"/>
    <col min="5648" max="5648" width="4.42578125" style="208" bestFit="1" customWidth="1"/>
    <col min="5649" max="5649" width="20.85546875" style="208" bestFit="1" customWidth="1"/>
    <col min="5650" max="5650" width="16.85546875" style="208" bestFit="1" customWidth="1"/>
    <col min="5651" max="5651" width="17" style="208" bestFit="1" customWidth="1"/>
    <col min="5652" max="5652" width="20.85546875" style="208" bestFit="1" customWidth="1"/>
    <col min="5653" max="5653" width="22.140625" style="208" bestFit="1" customWidth="1"/>
    <col min="5654" max="5654" width="12.5703125" style="208" bestFit="1" customWidth="1"/>
    <col min="5655" max="5655" width="55.28515625" style="208" bestFit="1" customWidth="1"/>
    <col min="5656" max="5656" width="25.85546875" style="208" bestFit="1" customWidth="1"/>
    <col min="5657" max="5657" width="15.85546875" style="208" bestFit="1" customWidth="1"/>
    <col min="5658" max="5658" width="18.28515625" style="208" bestFit="1" customWidth="1"/>
    <col min="5659" max="5659" width="65.5703125" style="208" bestFit="1" customWidth="1"/>
    <col min="5660" max="5660" width="65.7109375" style="208" bestFit="1" customWidth="1"/>
    <col min="5661" max="5661" width="4.7109375" style="208" bestFit="1" customWidth="1"/>
    <col min="5662" max="5888" width="9.140625" style="208"/>
    <col min="5889" max="5889" width="4.7109375" style="208" bestFit="1" customWidth="1"/>
    <col min="5890" max="5890" width="16.85546875" style="208" bestFit="1" customWidth="1"/>
    <col min="5891" max="5891" width="8.85546875" style="208" bestFit="1" customWidth="1"/>
    <col min="5892" max="5892" width="1.140625" style="208" bestFit="1" customWidth="1"/>
    <col min="5893" max="5893" width="25.140625" style="208" bestFit="1" customWidth="1"/>
    <col min="5894" max="5894" width="10.85546875" style="208" bestFit="1" customWidth="1"/>
    <col min="5895" max="5896" width="16.85546875" style="208" bestFit="1" customWidth="1"/>
    <col min="5897" max="5897" width="8.85546875" style="208" bestFit="1" customWidth="1"/>
    <col min="5898" max="5898" width="16" style="208" bestFit="1" customWidth="1"/>
    <col min="5899" max="5899" width="0.28515625" style="208" bestFit="1" customWidth="1"/>
    <col min="5900" max="5900" width="16" style="208" bestFit="1" customWidth="1"/>
    <col min="5901" max="5901" width="0.7109375" style="208" bestFit="1" customWidth="1"/>
    <col min="5902" max="5902" width="16.140625" style="208" bestFit="1" customWidth="1"/>
    <col min="5903" max="5903" width="12.5703125" style="208" bestFit="1" customWidth="1"/>
    <col min="5904" max="5904" width="4.42578125" style="208" bestFit="1" customWidth="1"/>
    <col min="5905" max="5905" width="20.85546875" style="208" bestFit="1" customWidth="1"/>
    <col min="5906" max="5906" width="16.85546875" style="208" bestFit="1" customWidth="1"/>
    <col min="5907" max="5907" width="17" style="208" bestFit="1" customWidth="1"/>
    <col min="5908" max="5908" width="20.85546875" style="208" bestFit="1" customWidth="1"/>
    <col min="5909" max="5909" width="22.140625" style="208" bestFit="1" customWidth="1"/>
    <col min="5910" max="5910" width="12.5703125" style="208" bestFit="1" customWidth="1"/>
    <col min="5911" max="5911" width="55.28515625" style="208" bestFit="1" customWidth="1"/>
    <col min="5912" max="5912" width="25.85546875" style="208" bestFit="1" customWidth="1"/>
    <col min="5913" max="5913" width="15.85546875" style="208" bestFit="1" customWidth="1"/>
    <col min="5914" max="5914" width="18.28515625" style="208" bestFit="1" customWidth="1"/>
    <col min="5915" max="5915" width="65.5703125" style="208" bestFit="1" customWidth="1"/>
    <col min="5916" max="5916" width="65.7109375" style="208" bestFit="1" customWidth="1"/>
    <col min="5917" max="5917" width="4.7109375" style="208" bestFit="1" customWidth="1"/>
    <col min="5918" max="6144" width="9.140625" style="208"/>
    <col min="6145" max="6145" width="4.7109375" style="208" bestFit="1" customWidth="1"/>
    <col min="6146" max="6146" width="16.85546875" style="208" bestFit="1" customWidth="1"/>
    <col min="6147" max="6147" width="8.85546875" style="208" bestFit="1" customWidth="1"/>
    <col min="6148" max="6148" width="1.140625" style="208" bestFit="1" customWidth="1"/>
    <col min="6149" max="6149" width="25.140625" style="208" bestFit="1" customWidth="1"/>
    <col min="6150" max="6150" width="10.85546875" style="208" bestFit="1" customWidth="1"/>
    <col min="6151" max="6152" width="16.85546875" style="208" bestFit="1" customWidth="1"/>
    <col min="6153" max="6153" width="8.85546875" style="208" bestFit="1" customWidth="1"/>
    <col min="6154" max="6154" width="16" style="208" bestFit="1" customWidth="1"/>
    <col min="6155" max="6155" width="0.28515625" style="208" bestFit="1" customWidth="1"/>
    <col min="6156" max="6156" width="16" style="208" bestFit="1" customWidth="1"/>
    <col min="6157" max="6157" width="0.7109375" style="208" bestFit="1" customWidth="1"/>
    <col min="6158" max="6158" width="16.140625" style="208" bestFit="1" customWidth="1"/>
    <col min="6159" max="6159" width="12.5703125" style="208" bestFit="1" customWidth="1"/>
    <col min="6160" max="6160" width="4.42578125" style="208" bestFit="1" customWidth="1"/>
    <col min="6161" max="6161" width="20.85546875" style="208" bestFit="1" customWidth="1"/>
    <col min="6162" max="6162" width="16.85546875" style="208" bestFit="1" customWidth="1"/>
    <col min="6163" max="6163" width="17" style="208" bestFit="1" customWidth="1"/>
    <col min="6164" max="6164" width="20.85546875" style="208" bestFit="1" customWidth="1"/>
    <col min="6165" max="6165" width="22.140625" style="208" bestFit="1" customWidth="1"/>
    <col min="6166" max="6166" width="12.5703125" style="208" bestFit="1" customWidth="1"/>
    <col min="6167" max="6167" width="55.28515625" style="208" bestFit="1" customWidth="1"/>
    <col min="6168" max="6168" width="25.85546875" style="208" bestFit="1" customWidth="1"/>
    <col min="6169" max="6169" width="15.85546875" style="208" bestFit="1" customWidth="1"/>
    <col min="6170" max="6170" width="18.28515625" style="208" bestFit="1" customWidth="1"/>
    <col min="6171" max="6171" width="65.5703125" style="208" bestFit="1" customWidth="1"/>
    <col min="6172" max="6172" width="65.7109375" style="208" bestFit="1" customWidth="1"/>
    <col min="6173" max="6173" width="4.7109375" style="208" bestFit="1" customWidth="1"/>
    <col min="6174" max="6400" width="9.140625" style="208"/>
    <col min="6401" max="6401" width="4.7109375" style="208" bestFit="1" customWidth="1"/>
    <col min="6402" max="6402" width="16.85546875" style="208" bestFit="1" customWidth="1"/>
    <col min="6403" max="6403" width="8.85546875" style="208" bestFit="1" customWidth="1"/>
    <col min="6404" max="6404" width="1.140625" style="208" bestFit="1" customWidth="1"/>
    <col min="6405" max="6405" width="25.140625" style="208" bestFit="1" customWidth="1"/>
    <col min="6406" max="6406" width="10.85546875" style="208" bestFit="1" customWidth="1"/>
    <col min="6407" max="6408" width="16.85546875" style="208" bestFit="1" customWidth="1"/>
    <col min="6409" max="6409" width="8.85546875" style="208" bestFit="1" customWidth="1"/>
    <col min="6410" max="6410" width="16" style="208" bestFit="1" customWidth="1"/>
    <col min="6411" max="6411" width="0.28515625" style="208" bestFit="1" customWidth="1"/>
    <col min="6412" max="6412" width="16" style="208" bestFit="1" customWidth="1"/>
    <col min="6413" max="6413" width="0.7109375" style="208" bestFit="1" customWidth="1"/>
    <col min="6414" max="6414" width="16.140625" style="208" bestFit="1" customWidth="1"/>
    <col min="6415" max="6415" width="12.5703125" style="208" bestFit="1" customWidth="1"/>
    <col min="6416" max="6416" width="4.42578125" style="208" bestFit="1" customWidth="1"/>
    <col min="6417" max="6417" width="20.85546875" style="208" bestFit="1" customWidth="1"/>
    <col min="6418" max="6418" width="16.85546875" style="208" bestFit="1" customWidth="1"/>
    <col min="6419" max="6419" width="17" style="208" bestFit="1" customWidth="1"/>
    <col min="6420" max="6420" width="20.85546875" style="208" bestFit="1" customWidth="1"/>
    <col min="6421" max="6421" width="22.140625" style="208" bestFit="1" customWidth="1"/>
    <col min="6422" max="6422" width="12.5703125" style="208" bestFit="1" customWidth="1"/>
    <col min="6423" max="6423" width="55.28515625" style="208" bestFit="1" customWidth="1"/>
    <col min="6424" max="6424" width="25.85546875" style="208" bestFit="1" customWidth="1"/>
    <col min="6425" max="6425" width="15.85546875" style="208" bestFit="1" customWidth="1"/>
    <col min="6426" max="6426" width="18.28515625" style="208" bestFit="1" customWidth="1"/>
    <col min="6427" max="6427" width="65.5703125" style="208" bestFit="1" customWidth="1"/>
    <col min="6428" max="6428" width="65.7109375" style="208" bestFit="1" customWidth="1"/>
    <col min="6429" max="6429" width="4.7109375" style="208" bestFit="1" customWidth="1"/>
    <col min="6430" max="6656" width="9.140625" style="208"/>
    <col min="6657" max="6657" width="4.7109375" style="208" bestFit="1" customWidth="1"/>
    <col min="6658" max="6658" width="16.85546875" style="208" bestFit="1" customWidth="1"/>
    <col min="6659" max="6659" width="8.85546875" style="208" bestFit="1" customWidth="1"/>
    <col min="6660" max="6660" width="1.140625" style="208" bestFit="1" customWidth="1"/>
    <col min="6661" max="6661" width="25.140625" style="208" bestFit="1" customWidth="1"/>
    <col min="6662" max="6662" width="10.85546875" style="208" bestFit="1" customWidth="1"/>
    <col min="6663" max="6664" width="16.85546875" style="208" bestFit="1" customWidth="1"/>
    <col min="6665" max="6665" width="8.85546875" style="208" bestFit="1" customWidth="1"/>
    <col min="6666" max="6666" width="16" style="208" bestFit="1" customWidth="1"/>
    <col min="6667" max="6667" width="0.28515625" style="208" bestFit="1" customWidth="1"/>
    <col min="6668" max="6668" width="16" style="208" bestFit="1" customWidth="1"/>
    <col min="6669" max="6669" width="0.7109375" style="208" bestFit="1" customWidth="1"/>
    <col min="6670" max="6670" width="16.140625" style="208" bestFit="1" customWidth="1"/>
    <col min="6671" max="6671" width="12.5703125" style="208" bestFit="1" customWidth="1"/>
    <col min="6672" max="6672" width="4.42578125" style="208" bestFit="1" customWidth="1"/>
    <col min="6673" max="6673" width="20.85546875" style="208" bestFit="1" customWidth="1"/>
    <col min="6674" max="6674" width="16.85546875" style="208" bestFit="1" customWidth="1"/>
    <col min="6675" max="6675" width="17" style="208" bestFit="1" customWidth="1"/>
    <col min="6676" max="6676" width="20.85546875" style="208" bestFit="1" customWidth="1"/>
    <col min="6677" max="6677" width="22.140625" style="208" bestFit="1" customWidth="1"/>
    <col min="6678" max="6678" width="12.5703125" style="208" bestFit="1" customWidth="1"/>
    <col min="6679" max="6679" width="55.28515625" style="208" bestFit="1" customWidth="1"/>
    <col min="6680" max="6680" width="25.85546875" style="208" bestFit="1" customWidth="1"/>
    <col min="6681" max="6681" width="15.85546875" style="208" bestFit="1" customWidth="1"/>
    <col min="6682" max="6682" width="18.28515625" style="208" bestFit="1" customWidth="1"/>
    <col min="6683" max="6683" width="65.5703125" style="208" bestFit="1" customWidth="1"/>
    <col min="6684" max="6684" width="65.7109375" style="208" bestFit="1" customWidth="1"/>
    <col min="6685" max="6685" width="4.7109375" style="208" bestFit="1" customWidth="1"/>
    <col min="6686" max="6912" width="9.140625" style="208"/>
    <col min="6913" max="6913" width="4.7109375" style="208" bestFit="1" customWidth="1"/>
    <col min="6914" max="6914" width="16.85546875" style="208" bestFit="1" customWidth="1"/>
    <col min="6915" max="6915" width="8.85546875" style="208" bestFit="1" customWidth="1"/>
    <col min="6916" max="6916" width="1.140625" style="208" bestFit="1" customWidth="1"/>
    <col min="6917" max="6917" width="25.140625" style="208" bestFit="1" customWidth="1"/>
    <col min="6918" max="6918" width="10.85546875" style="208" bestFit="1" customWidth="1"/>
    <col min="6919" max="6920" width="16.85546875" style="208" bestFit="1" customWidth="1"/>
    <col min="6921" max="6921" width="8.85546875" style="208" bestFit="1" customWidth="1"/>
    <col min="6922" max="6922" width="16" style="208" bestFit="1" customWidth="1"/>
    <col min="6923" max="6923" width="0.28515625" style="208" bestFit="1" customWidth="1"/>
    <col min="6924" max="6924" width="16" style="208" bestFit="1" customWidth="1"/>
    <col min="6925" max="6925" width="0.7109375" style="208" bestFit="1" customWidth="1"/>
    <col min="6926" max="6926" width="16.140625" style="208" bestFit="1" customWidth="1"/>
    <col min="6927" max="6927" width="12.5703125" style="208" bestFit="1" customWidth="1"/>
    <col min="6928" max="6928" width="4.42578125" style="208" bestFit="1" customWidth="1"/>
    <col min="6929" max="6929" width="20.85546875" style="208" bestFit="1" customWidth="1"/>
    <col min="6930" max="6930" width="16.85546875" style="208" bestFit="1" customWidth="1"/>
    <col min="6931" max="6931" width="17" style="208" bestFit="1" customWidth="1"/>
    <col min="6932" max="6932" width="20.85546875" style="208" bestFit="1" customWidth="1"/>
    <col min="6933" max="6933" width="22.140625" style="208" bestFit="1" customWidth="1"/>
    <col min="6934" max="6934" width="12.5703125" style="208" bestFit="1" customWidth="1"/>
    <col min="6935" max="6935" width="55.28515625" style="208" bestFit="1" customWidth="1"/>
    <col min="6936" max="6936" width="25.85546875" style="208" bestFit="1" customWidth="1"/>
    <col min="6937" max="6937" width="15.85546875" style="208" bestFit="1" customWidth="1"/>
    <col min="6938" max="6938" width="18.28515625" style="208" bestFit="1" customWidth="1"/>
    <col min="6939" max="6939" width="65.5703125" style="208" bestFit="1" customWidth="1"/>
    <col min="6940" max="6940" width="65.7109375" style="208" bestFit="1" customWidth="1"/>
    <col min="6941" max="6941" width="4.7109375" style="208" bestFit="1" customWidth="1"/>
    <col min="6942" max="7168" width="9.140625" style="208"/>
    <col min="7169" max="7169" width="4.7109375" style="208" bestFit="1" customWidth="1"/>
    <col min="7170" max="7170" width="16.85546875" style="208" bestFit="1" customWidth="1"/>
    <col min="7171" max="7171" width="8.85546875" style="208" bestFit="1" customWidth="1"/>
    <col min="7172" max="7172" width="1.140625" style="208" bestFit="1" customWidth="1"/>
    <col min="7173" max="7173" width="25.140625" style="208" bestFit="1" customWidth="1"/>
    <col min="7174" max="7174" width="10.85546875" style="208" bestFit="1" customWidth="1"/>
    <col min="7175" max="7176" width="16.85546875" style="208" bestFit="1" customWidth="1"/>
    <col min="7177" max="7177" width="8.85546875" style="208" bestFit="1" customWidth="1"/>
    <col min="7178" max="7178" width="16" style="208" bestFit="1" customWidth="1"/>
    <col min="7179" max="7179" width="0.28515625" style="208" bestFit="1" customWidth="1"/>
    <col min="7180" max="7180" width="16" style="208" bestFit="1" customWidth="1"/>
    <col min="7181" max="7181" width="0.7109375" style="208" bestFit="1" customWidth="1"/>
    <col min="7182" max="7182" width="16.140625" style="208" bestFit="1" customWidth="1"/>
    <col min="7183" max="7183" width="12.5703125" style="208" bestFit="1" customWidth="1"/>
    <col min="7184" max="7184" width="4.42578125" style="208" bestFit="1" customWidth="1"/>
    <col min="7185" max="7185" width="20.85546875" style="208" bestFit="1" customWidth="1"/>
    <col min="7186" max="7186" width="16.85546875" style="208" bestFit="1" customWidth="1"/>
    <col min="7187" max="7187" width="17" style="208" bestFit="1" customWidth="1"/>
    <col min="7188" max="7188" width="20.85546875" style="208" bestFit="1" customWidth="1"/>
    <col min="7189" max="7189" width="22.140625" style="208" bestFit="1" customWidth="1"/>
    <col min="7190" max="7190" width="12.5703125" style="208" bestFit="1" customWidth="1"/>
    <col min="7191" max="7191" width="55.28515625" style="208" bestFit="1" customWidth="1"/>
    <col min="7192" max="7192" width="25.85546875" style="208" bestFit="1" customWidth="1"/>
    <col min="7193" max="7193" width="15.85546875" style="208" bestFit="1" customWidth="1"/>
    <col min="7194" max="7194" width="18.28515625" style="208" bestFit="1" customWidth="1"/>
    <col min="7195" max="7195" width="65.5703125" style="208" bestFit="1" customWidth="1"/>
    <col min="7196" max="7196" width="65.7109375" style="208" bestFit="1" customWidth="1"/>
    <col min="7197" max="7197" width="4.7109375" style="208" bestFit="1" customWidth="1"/>
    <col min="7198" max="7424" width="9.140625" style="208"/>
    <col min="7425" max="7425" width="4.7109375" style="208" bestFit="1" customWidth="1"/>
    <col min="7426" max="7426" width="16.85546875" style="208" bestFit="1" customWidth="1"/>
    <col min="7427" max="7427" width="8.85546875" style="208" bestFit="1" customWidth="1"/>
    <col min="7428" max="7428" width="1.140625" style="208" bestFit="1" customWidth="1"/>
    <col min="7429" max="7429" width="25.140625" style="208" bestFit="1" customWidth="1"/>
    <col min="7430" max="7430" width="10.85546875" style="208" bestFit="1" customWidth="1"/>
    <col min="7431" max="7432" width="16.85546875" style="208" bestFit="1" customWidth="1"/>
    <col min="7433" max="7433" width="8.85546875" style="208" bestFit="1" customWidth="1"/>
    <col min="7434" max="7434" width="16" style="208" bestFit="1" customWidth="1"/>
    <col min="7435" max="7435" width="0.28515625" style="208" bestFit="1" customWidth="1"/>
    <col min="7436" max="7436" width="16" style="208" bestFit="1" customWidth="1"/>
    <col min="7437" max="7437" width="0.7109375" style="208" bestFit="1" customWidth="1"/>
    <col min="7438" max="7438" width="16.140625" style="208" bestFit="1" customWidth="1"/>
    <col min="7439" max="7439" width="12.5703125" style="208" bestFit="1" customWidth="1"/>
    <col min="7440" max="7440" width="4.42578125" style="208" bestFit="1" customWidth="1"/>
    <col min="7441" max="7441" width="20.85546875" style="208" bestFit="1" customWidth="1"/>
    <col min="7442" max="7442" width="16.85546875" style="208" bestFit="1" customWidth="1"/>
    <col min="7443" max="7443" width="17" style="208" bestFit="1" customWidth="1"/>
    <col min="7444" max="7444" width="20.85546875" style="208" bestFit="1" customWidth="1"/>
    <col min="7445" max="7445" width="22.140625" style="208" bestFit="1" customWidth="1"/>
    <col min="7446" max="7446" width="12.5703125" style="208" bestFit="1" customWidth="1"/>
    <col min="7447" max="7447" width="55.28515625" style="208" bestFit="1" customWidth="1"/>
    <col min="7448" max="7448" width="25.85546875" style="208" bestFit="1" customWidth="1"/>
    <col min="7449" max="7449" width="15.85546875" style="208" bestFit="1" customWidth="1"/>
    <col min="7450" max="7450" width="18.28515625" style="208" bestFit="1" customWidth="1"/>
    <col min="7451" max="7451" width="65.5703125" style="208" bestFit="1" customWidth="1"/>
    <col min="7452" max="7452" width="65.7109375" style="208" bestFit="1" customWidth="1"/>
    <col min="7453" max="7453" width="4.7109375" style="208" bestFit="1" customWidth="1"/>
    <col min="7454" max="7680" width="9.140625" style="208"/>
    <col min="7681" max="7681" width="4.7109375" style="208" bestFit="1" customWidth="1"/>
    <col min="7682" max="7682" width="16.85546875" style="208" bestFit="1" customWidth="1"/>
    <col min="7683" max="7683" width="8.85546875" style="208" bestFit="1" customWidth="1"/>
    <col min="7684" max="7684" width="1.140625" style="208" bestFit="1" customWidth="1"/>
    <col min="7685" max="7685" width="25.140625" style="208" bestFit="1" customWidth="1"/>
    <col min="7686" max="7686" width="10.85546875" style="208" bestFit="1" customWidth="1"/>
    <col min="7687" max="7688" width="16.85546875" style="208" bestFit="1" customWidth="1"/>
    <col min="7689" max="7689" width="8.85546875" style="208" bestFit="1" customWidth="1"/>
    <col min="7690" max="7690" width="16" style="208" bestFit="1" customWidth="1"/>
    <col min="7691" max="7691" width="0.28515625" style="208" bestFit="1" customWidth="1"/>
    <col min="7692" max="7692" width="16" style="208" bestFit="1" customWidth="1"/>
    <col min="7693" max="7693" width="0.7109375" style="208" bestFit="1" customWidth="1"/>
    <col min="7694" max="7694" width="16.140625" style="208" bestFit="1" customWidth="1"/>
    <col min="7695" max="7695" width="12.5703125" style="208" bestFit="1" customWidth="1"/>
    <col min="7696" max="7696" width="4.42578125" style="208" bestFit="1" customWidth="1"/>
    <col min="7697" max="7697" width="20.85546875" style="208" bestFit="1" customWidth="1"/>
    <col min="7698" max="7698" width="16.85546875" style="208" bestFit="1" customWidth="1"/>
    <col min="7699" max="7699" width="17" style="208" bestFit="1" customWidth="1"/>
    <col min="7700" max="7700" width="20.85546875" style="208" bestFit="1" customWidth="1"/>
    <col min="7701" max="7701" width="22.140625" style="208" bestFit="1" customWidth="1"/>
    <col min="7702" max="7702" width="12.5703125" style="208" bestFit="1" customWidth="1"/>
    <col min="7703" max="7703" width="55.28515625" style="208" bestFit="1" customWidth="1"/>
    <col min="7704" max="7704" width="25.85546875" style="208" bestFit="1" customWidth="1"/>
    <col min="7705" max="7705" width="15.85546875" style="208" bestFit="1" customWidth="1"/>
    <col min="7706" max="7706" width="18.28515625" style="208" bestFit="1" customWidth="1"/>
    <col min="7707" max="7707" width="65.5703125" style="208" bestFit="1" customWidth="1"/>
    <col min="7708" max="7708" width="65.7109375" style="208" bestFit="1" customWidth="1"/>
    <col min="7709" max="7709" width="4.7109375" style="208" bestFit="1" customWidth="1"/>
    <col min="7710" max="7936" width="9.140625" style="208"/>
    <col min="7937" max="7937" width="4.7109375" style="208" bestFit="1" customWidth="1"/>
    <col min="7938" max="7938" width="16.85546875" style="208" bestFit="1" customWidth="1"/>
    <col min="7939" max="7939" width="8.85546875" style="208" bestFit="1" customWidth="1"/>
    <col min="7940" max="7940" width="1.140625" style="208" bestFit="1" customWidth="1"/>
    <col min="7941" max="7941" width="25.140625" style="208" bestFit="1" customWidth="1"/>
    <col min="7942" max="7942" width="10.85546875" style="208" bestFit="1" customWidth="1"/>
    <col min="7943" max="7944" width="16.85546875" style="208" bestFit="1" customWidth="1"/>
    <col min="7945" max="7945" width="8.85546875" style="208" bestFit="1" customWidth="1"/>
    <col min="7946" max="7946" width="16" style="208" bestFit="1" customWidth="1"/>
    <col min="7947" max="7947" width="0.28515625" style="208" bestFit="1" customWidth="1"/>
    <col min="7948" max="7948" width="16" style="208" bestFit="1" customWidth="1"/>
    <col min="7949" max="7949" width="0.7109375" style="208" bestFit="1" customWidth="1"/>
    <col min="7950" max="7950" width="16.140625" style="208" bestFit="1" customWidth="1"/>
    <col min="7951" max="7951" width="12.5703125" style="208" bestFit="1" customWidth="1"/>
    <col min="7952" max="7952" width="4.42578125" style="208" bestFit="1" customWidth="1"/>
    <col min="7953" max="7953" width="20.85546875" style="208" bestFit="1" customWidth="1"/>
    <col min="7954" max="7954" width="16.85546875" style="208" bestFit="1" customWidth="1"/>
    <col min="7955" max="7955" width="17" style="208" bestFit="1" customWidth="1"/>
    <col min="7956" max="7956" width="20.85546875" style="208" bestFit="1" customWidth="1"/>
    <col min="7957" max="7957" width="22.140625" style="208" bestFit="1" customWidth="1"/>
    <col min="7958" max="7958" width="12.5703125" style="208" bestFit="1" customWidth="1"/>
    <col min="7959" max="7959" width="55.28515625" style="208" bestFit="1" customWidth="1"/>
    <col min="7960" max="7960" width="25.85546875" style="208" bestFit="1" customWidth="1"/>
    <col min="7961" max="7961" width="15.85546875" style="208" bestFit="1" customWidth="1"/>
    <col min="7962" max="7962" width="18.28515625" style="208" bestFit="1" customWidth="1"/>
    <col min="7963" max="7963" width="65.5703125" style="208" bestFit="1" customWidth="1"/>
    <col min="7964" max="7964" width="65.7109375" style="208" bestFit="1" customWidth="1"/>
    <col min="7965" max="7965" width="4.7109375" style="208" bestFit="1" customWidth="1"/>
    <col min="7966" max="8192" width="9.140625" style="208"/>
    <col min="8193" max="8193" width="4.7109375" style="208" bestFit="1" customWidth="1"/>
    <col min="8194" max="8194" width="16.85546875" style="208" bestFit="1" customWidth="1"/>
    <col min="8195" max="8195" width="8.85546875" style="208" bestFit="1" customWidth="1"/>
    <col min="8196" max="8196" width="1.140625" style="208" bestFit="1" customWidth="1"/>
    <col min="8197" max="8197" width="25.140625" style="208" bestFit="1" customWidth="1"/>
    <col min="8198" max="8198" width="10.85546875" style="208" bestFit="1" customWidth="1"/>
    <col min="8199" max="8200" width="16.85546875" style="208" bestFit="1" customWidth="1"/>
    <col min="8201" max="8201" width="8.85546875" style="208" bestFit="1" customWidth="1"/>
    <col min="8202" max="8202" width="16" style="208" bestFit="1" customWidth="1"/>
    <col min="8203" max="8203" width="0.28515625" style="208" bestFit="1" customWidth="1"/>
    <col min="8204" max="8204" width="16" style="208" bestFit="1" customWidth="1"/>
    <col min="8205" max="8205" width="0.7109375" style="208" bestFit="1" customWidth="1"/>
    <col min="8206" max="8206" width="16.140625" style="208" bestFit="1" customWidth="1"/>
    <col min="8207" max="8207" width="12.5703125" style="208" bestFit="1" customWidth="1"/>
    <col min="8208" max="8208" width="4.42578125" style="208" bestFit="1" customWidth="1"/>
    <col min="8209" max="8209" width="20.85546875" style="208" bestFit="1" customWidth="1"/>
    <col min="8210" max="8210" width="16.85546875" style="208" bestFit="1" customWidth="1"/>
    <col min="8211" max="8211" width="17" style="208" bestFit="1" customWidth="1"/>
    <col min="8212" max="8212" width="20.85546875" style="208" bestFit="1" customWidth="1"/>
    <col min="8213" max="8213" width="22.140625" style="208" bestFit="1" customWidth="1"/>
    <col min="8214" max="8214" width="12.5703125" style="208" bestFit="1" customWidth="1"/>
    <col min="8215" max="8215" width="55.28515625" style="208" bestFit="1" customWidth="1"/>
    <col min="8216" max="8216" width="25.85546875" style="208" bestFit="1" customWidth="1"/>
    <col min="8217" max="8217" width="15.85546875" style="208" bestFit="1" customWidth="1"/>
    <col min="8218" max="8218" width="18.28515625" style="208" bestFit="1" customWidth="1"/>
    <col min="8219" max="8219" width="65.5703125" style="208" bestFit="1" customWidth="1"/>
    <col min="8220" max="8220" width="65.7109375" style="208" bestFit="1" customWidth="1"/>
    <col min="8221" max="8221" width="4.7109375" style="208" bestFit="1" customWidth="1"/>
    <col min="8222" max="8448" width="9.140625" style="208"/>
    <col min="8449" max="8449" width="4.7109375" style="208" bestFit="1" customWidth="1"/>
    <col min="8450" max="8450" width="16.85546875" style="208" bestFit="1" customWidth="1"/>
    <col min="8451" max="8451" width="8.85546875" style="208" bestFit="1" customWidth="1"/>
    <col min="8452" max="8452" width="1.140625" style="208" bestFit="1" customWidth="1"/>
    <col min="8453" max="8453" width="25.140625" style="208" bestFit="1" customWidth="1"/>
    <col min="8454" max="8454" width="10.85546875" style="208" bestFit="1" customWidth="1"/>
    <col min="8455" max="8456" width="16.85546875" style="208" bestFit="1" customWidth="1"/>
    <col min="8457" max="8457" width="8.85546875" style="208" bestFit="1" customWidth="1"/>
    <col min="8458" max="8458" width="16" style="208" bestFit="1" customWidth="1"/>
    <col min="8459" max="8459" width="0.28515625" style="208" bestFit="1" customWidth="1"/>
    <col min="8460" max="8460" width="16" style="208" bestFit="1" customWidth="1"/>
    <col min="8461" max="8461" width="0.7109375" style="208" bestFit="1" customWidth="1"/>
    <col min="8462" max="8462" width="16.140625" style="208" bestFit="1" customWidth="1"/>
    <col min="8463" max="8463" width="12.5703125" style="208" bestFit="1" customWidth="1"/>
    <col min="8464" max="8464" width="4.42578125" style="208" bestFit="1" customWidth="1"/>
    <col min="8465" max="8465" width="20.85546875" style="208" bestFit="1" customWidth="1"/>
    <col min="8466" max="8466" width="16.85546875" style="208" bestFit="1" customWidth="1"/>
    <col min="8467" max="8467" width="17" style="208" bestFit="1" customWidth="1"/>
    <col min="8468" max="8468" width="20.85546875" style="208" bestFit="1" customWidth="1"/>
    <col min="8469" max="8469" width="22.140625" style="208" bestFit="1" customWidth="1"/>
    <col min="8470" max="8470" width="12.5703125" style="208" bestFit="1" customWidth="1"/>
    <col min="8471" max="8471" width="55.28515625" style="208" bestFit="1" customWidth="1"/>
    <col min="8472" max="8472" width="25.85546875" style="208" bestFit="1" customWidth="1"/>
    <col min="8473" max="8473" width="15.85546875" style="208" bestFit="1" customWidth="1"/>
    <col min="8474" max="8474" width="18.28515625" style="208" bestFit="1" customWidth="1"/>
    <col min="8475" max="8475" width="65.5703125" style="208" bestFit="1" customWidth="1"/>
    <col min="8476" max="8476" width="65.7109375" style="208" bestFit="1" customWidth="1"/>
    <col min="8477" max="8477" width="4.7109375" style="208" bestFit="1" customWidth="1"/>
    <col min="8478" max="8704" width="9.140625" style="208"/>
    <col min="8705" max="8705" width="4.7109375" style="208" bestFit="1" customWidth="1"/>
    <col min="8706" max="8706" width="16.85546875" style="208" bestFit="1" customWidth="1"/>
    <col min="8707" max="8707" width="8.85546875" style="208" bestFit="1" customWidth="1"/>
    <col min="8708" max="8708" width="1.140625" style="208" bestFit="1" customWidth="1"/>
    <col min="8709" max="8709" width="25.140625" style="208" bestFit="1" customWidth="1"/>
    <col min="8710" max="8710" width="10.85546875" style="208" bestFit="1" customWidth="1"/>
    <col min="8711" max="8712" width="16.85546875" style="208" bestFit="1" customWidth="1"/>
    <col min="8713" max="8713" width="8.85546875" style="208" bestFit="1" customWidth="1"/>
    <col min="8714" max="8714" width="16" style="208" bestFit="1" customWidth="1"/>
    <col min="8715" max="8715" width="0.28515625" style="208" bestFit="1" customWidth="1"/>
    <col min="8716" max="8716" width="16" style="208" bestFit="1" customWidth="1"/>
    <col min="8717" max="8717" width="0.7109375" style="208" bestFit="1" customWidth="1"/>
    <col min="8718" max="8718" width="16.140625" style="208" bestFit="1" customWidth="1"/>
    <col min="8719" max="8719" width="12.5703125" style="208" bestFit="1" customWidth="1"/>
    <col min="8720" max="8720" width="4.42578125" style="208" bestFit="1" customWidth="1"/>
    <col min="8721" max="8721" width="20.85546875" style="208" bestFit="1" customWidth="1"/>
    <col min="8722" max="8722" width="16.85546875" style="208" bestFit="1" customWidth="1"/>
    <col min="8723" max="8723" width="17" style="208" bestFit="1" customWidth="1"/>
    <col min="8724" max="8724" width="20.85546875" style="208" bestFit="1" customWidth="1"/>
    <col min="8725" max="8725" width="22.140625" style="208" bestFit="1" customWidth="1"/>
    <col min="8726" max="8726" width="12.5703125" style="208" bestFit="1" customWidth="1"/>
    <col min="8727" max="8727" width="55.28515625" style="208" bestFit="1" customWidth="1"/>
    <col min="8728" max="8728" width="25.85546875" style="208" bestFit="1" customWidth="1"/>
    <col min="8729" max="8729" width="15.85546875" style="208" bestFit="1" customWidth="1"/>
    <col min="8730" max="8730" width="18.28515625" style="208" bestFit="1" customWidth="1"/>
    <col min="8731" max="8731" width="65.5703125" style="208" bestFit="1" customWidth="1"/>
    <col min="8732" max="8732" width="65.7109375" style="208" bestFit="1" customWidth="1"/>
    <col min="8733" max="8733" width="4.7109375" style="208" bestFit="1" customWidth="1"/>
    <col min="8734" max="8960" width="9.140625" style="208"/>
    <col min="8961" max="8961" width="4.7109375" style="208" bestFit="1" customWidth="1"/>
    <col min="8962" max="8962" width="16.85546875" style="208" bestFit="1" customWidth="1"/>
    <col min="8963" max="8963" width="8.85546875" style="208" bestFit="1" customWidth="1"/>
    <col min="8964" max="8964" width="1.140625" style="208" bestFit="1" customWidth="1"/>
    <col min="8965" max="8965" width="25.140625" style="208" bestFit="1" customWidth="1"/>
    <col min="8966" max="8966" width="10.85546875" style="208" bestFit="1" customWidth="1"/>
    <col min="8967" max="8968" width="16.85546875" style="208" bestFit="1" customWidth="1"/>
    <col min="8969" max="8969" width="8.85546875" style="208" bestFit="1" customWidth="1"/>
    <col min="8970" max="8970" width="16" style="208" bestFit="1" customWidth="1"/>
    <col min="8971" max="8971" width="0.28515625" style="208" bestFit="1" customWidth="1"/>
    <col min="8972" max="8972" width="16" style="208" bestFit="1" customWidth="1"/>
    <col min="8973" max="8973" width="0.7109375" style="208" bestFit="1" customWidth="1"/>
    <col min="8974" max="8974" width="16.140625" style="208" bestFit="1" customWidth="1"/>
    <col min="8975" max="8975" width="12.5703125" style="208" bestFit="1" customWidth="1"/>
    <col min="8976" max="8976" width="4.42578125" style="208" bestFit="1" customWidth="1"/>
    <col min="8977" max="8977" width="20.85546875" style="208" bestFit="1" customWidth="1"/>
    <col min="8978" max="8978" width="16.85546875" style="208" bestFit="1" customWidth="1"/>
    <col min="8979" max="8979" width="17" style="208" bestFit="1" customWidth="1"/>
    <col min="8980" max="8980" width="20.85546875" style="208" bestFit="1" customWidth="1"/>
    <col min="8981" max="8981" width="22.140625" style="208" bestFit="1" customWidth="1"/>
    <col min="8982" max="8982" width="12.5703125" style="208" bestFit="1" customWidth="1"/>
    <col min="8983" max="8983" width="55.28515625" style="208" bestFit="1" customWidth="1"/>
    <col min="8984" max="8984" width="25.85546875" style="208" bestFit="1" customWidth="1"/>
    <col min="8985" max="8985" width="15.85546875" style="208" bestFit="1" customWidth="1"/>
    <col min="8986" max="8986" width="18.28515625" style="208" bestFit="1" customWidth="1"/>
    <col min="8987" max="8987" width="65.5703125" style="208" bestFit="1" customWidth="1"/>
    <col min="8988" max="8988" width="65.7109375" style="208" bestFit="1" customWidth="1"/>
    <col min="8989" max="8989" width="4.7109375" style="208" bestFit="1" customWidth="1"/>
    <col min="8990" max="9216" width="9.140625" style="208"/>
    <col min="9217" max="9217" width="4.7109375" style="208" bestFit="1" customWidth="1"/>
    <col min="9218" max="9218" width="16.85546875" style="208" bestFit="1" customWidth="1"/>
    <col min="9219" max="9219" width="8.85546875" style="208" bestFit="1" customWidth="1"/>
    <col min="9220" max="9220" width="1.140625" style="208" bestFit="1" customWidth="1"/>
    <col min="9221" max="9221" width="25.140625" style="208" bestFit="1" customWidth="1"/>
    <col min="9222" max="9222" width="10.85546875" style="208" bestFit="1" customWidth="1"/>
    <col min="9223" max="9224" width="16.85546875" style="208" bestFit="1" customWidth="1"/>
    <col min="9225" max="9225" width="8.85546875" style="208" bestFit="1" customWidth="1"/>
    <col min="9226" max="9226" width="16" style="208" bestFit="1" customWidth="1"/>
    <col min="9227" max="9227" width="0.28515625" style="208" bestFit="1" customWidth="1"/>
    <col min="9228" max="9228" width="16" style="208" bestFit="1" customWidth="1"/>
    <col min="9229" max="9229" width="0.7109375" style="208" bestFit="1" customWidth="1"/>
    <col min="9230" max="9230" width="16.140625" style="208" bestFit="1" customWidth="1"/>
    <col min="9231" max="9231" width="12.5703125" style="208" bestFit="1" customWidth="1"/>
    <col min="9232" max="9232" width="4.42578125" style="208" bestFit="1" customWidth="1"/>
    <col min="9233" max="9233" width="20.85546875" style="208" bestFit="1" customWidth="1"/>
    <col min="9234" max="9234" width="16.85546875" style="208" bestFit="1" customWidth="1"/>
    <col min="9235" max="9235" width="17" style="208" bestFit="1" customWidth="1"/>
    <col min="9236" max="9236" width="20.85546875" style="208" bestFit="1" customWidth="1"/>
    <col min="9237" max="9237" width="22.140625" style="208" bestFit="1" customWidth="1"/>
    <col min="9238" max="9238" width="12.5703125" style="208" bestFit="1" customWidth="1"/>
    <col min="9239" max="9239" width="55.28515625" style="208" bestFit="1" customWidth="1"/>
    <col min="9240" max="9240" width="25.85546875" style="208" bestFit="1" customWidth="1"/>
    <col min="9241" max="9241" width="15.85546875" style="208" bestFit="1" customWidth="1"/>
    <col min="9242" max="9242" width="18.28515625" style="208" bestFit="1" customWidth="1"/>
    <col min="9243" max="9243" width="65.5703125" style="208" bestFit="1" customWidth="1"/>
    <col min="9244" max="9244" width="65.7109375" style="208" bestFit="1" customWidth="1"/>
    <col min="9245" max="9245" width="4.7109375" style="208" bestFit="1" customWidth="1"/>
    <col min="9246" max="9472" width="9.140625" style="208"/>
    <col min="9473" max="9473" width="4.7109375" style="208" bestFit="1" customWidth="1"/>
    <col min="9474" max="9474" width="16.85546875" style="208" bestFit="1" customWidth="1"/>
    <col min="9475" max="9475" width="8.85546875" style="208" bestFit="1" customWidth="1"/>
    <col min="9476" max="9476" width="1.140625" style="208" bestFit="1" customWidth="1"/>
    <col min="9477" max="9477" width="25.140625" style="208" bestFit="1" customWidth="1"/>
    <col min="9478" max="9478" width="10.85546875" style="208" bestFit="1" customWidth="1"/>
    <col min="9479" max="9480" width="16.85546875" style="208" bestFit="1" customWidth="1"/>
    <col min="9481" max="9481" width="8.85546875" style="208" bestFit="1" customWidth="1"/>
    <col min="9482" max="9482" width="16" style="208" bestFit="1" customWidth="1"/>
    <col min="9483" max="9483" width="0.28515625" style="208" bestFit="1" customWidth="1"/>
    <col min="9484" max="9484" width="16" style="208" bestFit="1" customWidth="1"/>
    <col min="9485" max="9485" width="0.7109375" style="208" bestFit="1" customWidth="1"/>
    <col min="9486" max="9486" width="16.140625" style="208" bestFit="1" customWidth="1"/>
    <col min="9487" max="9487" width="12.5703125" style="208" bestFit="1" customWidth="1"/>
    <col min="9488" max="9488" width="4.42578125" style="208" bestFit="1" customWidth="1"/>
    <col min="9489" max="9489" width="20.85546875" style="208" bestFit="1" customWidth="1"/>
    <col min="9490" max="9490" width="16.85546875" style="208" bestFit="1" customWidth="1"/>
    <col min="9491" max="9491" width="17" style="208" bestFit="1" customWidth="1"/>
    <col min="9492" max="9492" width="20.85546875" style="208" bestFit="1" customWidth="1"/>
    <col min="9493" max="9493" width="22.140625" style="208" bestFit="1" customWidth="1"/>
    <col min="9494" max="9494" width="12.5703125" style="208" bestFit="1" customWidth="1"/>
    <col min="9495" max="9495" width="55.28515625" style="208" bestFit="1" customWidth="1"/>
    <col min="9496" max="9496" width="25.85546875" style="208" bestFit="1" customWidth="1"/>
    <col min="9497" max="9497" width="15.85546875" style="208" bestFit="1" customWidth="1"/>
    <col min="9498" max="9498" width="18.28515625" style="208" bestFit="1" customWidth="1"/>
    <col min="9499" max="9499" width="65.5703125" style="208" bestFit="1" customWidth="1"/>
    <col min="9500" max="9500" width="65.7109375" style="208" bestFit="1" customWidth="1"/>
    <col min="9501" max="9501" width="4.7109375" style="208" bestFit="1" customWidth="1"/>
    <col min="9502" max="9728" width="9.140625" style="208"/>
    <col min="9729" max="9729" width="4.7109375" style="208" bestFit="1" customWidth="1"/>
    <col min="9730" max="9730" width="16.85546875" style="208" bestFit="1" customWidth="1"/>
    <col min="9731" max="9731" width="8.85546875" style="208" bestFit="1" customWidth="1"/>
    <col min="9732" max="9732" width="1.140625" style="208" bestFit="1" customWidth="1"/>
    <col min="9733" max="9733" width="25.140625" style="208" bestFit="1" customWidth="1"/>
    <col min="9734" max="9734" width="10.85546875" style="208" bestFit="1" customWidth="1"/>
    <col min="9735" max="9736" width="16.85546875" style="208" bestFit="1" customWidth="1"/>
    <col min="9737" max="9737" width="8.85546875" style="208" bestFit="1" customWidth="1"/>
    <col min="9738" max="9738" width="16" style="208" bestFit="1" customWidth="1"/>
    <col min="9739" max="9739" width="0.28515625" style="208" bestFit="1" customWidth="1"/>
    <col min="9740" max="9740" width="16" style="208" bestFit="1" customWidth="1"/>
    <col min="9741" max="9741" width="0.7109375" style="208" bestFit="1" customWidth="1"/>
    <col min="9742" max="9742" width="16.140625" style="208" bestFit="1" customWidth="1"/>
    <col min="9743" max="9743" width="12.5703125" style="208" bestFit="1" customWidth="1"/>
    <col min="9744" max="9744" width="4.42578125" style="208" bestFit="1" customWidth="1"/>
    <col min="9745" max="9745" width="20.85546875" style="208" bestFit="1" customWidth="1"/>
    <col min="9746" max="9746" width="16.85546875" style="208" bestFit="1" customWidth="1"/>
    <col min="9747" max="9747" width="17" style="208" bestFit="1" customWidth="1"/>
    <col min="9748" max="9748" width="20.85546875" style="208" bestFit="1" customWidth="1"/>
    <col min="9749" max="9749" width="22.140625" style="208" bestFit="1" customWidth="1"/>
    <col min="9750" max="9750" width="12.5703125" style="208" bestFit="1" customWidth="1"/>
    <col min="9751" max="9751" width="55.28515625" style="208" bestFit="1" customWidth="1"/>
    <col min="9752" max="9752" width="25.85546875" style="208" bestFit="1" customWidth="1"/>
    <col min="9753" max="9753" width="15.85546875" style="208" bestFit="1" customWidth="1"/>
    <col min="9754" max="9754" width="18.28515625" style="208" bestFit="1" customWidth="1"/>
    <col min="9755" max="9755" width="65.5703125" style="208" bestFit="1" customWidth="1"/>
    <col min="9756" max="9756" width="65.7109375" style="208" bestFit="1" customWidth="1"/>
    <col min="9757" max="9757" width="4.7109375" style="208" bestFit="1" customWidth="1"/>
    <col min="9758" max="9984" width="9.140625" style="208"/>
    <col min="9985" max="9985" width="4.7109375" style="208" bestFit="1" customWidth="1"/>
    <col min="9986" max="9986" width="16.85546875" style="208" bestFit="1" customWidth="1"/>
    <col min="9987" max="9987" width="8.85546875" style="208" bestFit="1" customWidth="1"/>
    <col min="9988" max="9988" width="1.140625" style="208" bestFit="1" customWidth="1"/>
    <col min="9989" max="9989" width="25.140625" style="208" bestFit="1" customWidth="1"/>
    <col min="9990" max="9990" width="10.85546875" style="208" bestFit="1" customWidth="1"/>
    <col min="9991" max="9992" width="16.85546875" style="208" bestFit="1" customWidth="1"/>
    <col min="9993" max="9993" width="8.85546875" style="208" bestFit="1" customWidth="1"/>
    <col min="9994" max="9994" width="16" style="208" bestFit="1" customWidth="1"/>
    <col min="9995" max="9995" width="0.28515625" style="208" bestFit="1" customWidth="1"/>
    <col min="9996" max="9996" width="16" style="208" bestFit="1" customWidth="1"/>
    <col min="9997" max="9997" width="0.7109375" style="208" bestFit="1" customWidth="1"/>
    <col min="9998" max="9998" width="16.140625" style="208" bestFit="1" customWidth="1"/>
    <col min="9999" max="9999" width="12.5703125" style="208" bestFit="1" customWidth="1"/>
    <col min="10000" max="10000" width="4.42578125" style="208" bestFit="1" customWidth="1"/>
    <col min="10001" max="10001" width="20.85546875" style="208" bestFit="1" customWidth="1"/>
    <col min="10002" max="10002" width="16.85546875" style="208" bestFit="1" customWidth="1"/>
    <col min="10003" max="10003" width="17" style="208" bestFit="1" customWidth="1"/>
    <col min="10004" max="10004" width="20.85546875" style="208" bestFit="1" customWidth="1"/>
    <col min="10005" max="10005" width="22.140625" style="208" bestFit="1" customWidth="1"/>
    <col min="10006" max="10006" width="12.5703125" style="208" bestFit="1" customWidth="1"/>
    <col min="10007" max="10007" width="55.28515625" style="208" bestFit="1" customWidth="1"/>
    <col min="10008" max="10008" width="25.85546875" style="208" bestFit="1" customWidth="1"/>
    <col min="10009" max="10009" width="15.85546875" style="208" bestFit="1" customWidth="1"/>
    <col min="10010" max="10010" width="18.28515625" style="208" bestFit="1" customWidth="1"/>
    <col min="10011" max="10011" width="65.5703125" style="208" bestFit="1" customWidth="1"/>
    <col min="10012" max="10012" width="65.7109375" style="208" bestFit="1" customWidth="1"/>
    <col min="10013" max="10013" width="4.7109375" style="208" bestFit="1" customWidth="1"/>
    <col min="10014" max="10240" width="9.140625" style="208"/>
    <col min="10241" max="10241" width="4.7109375" style="208" bestFit="1" customWidth="1"/>
    <col min="10242" max="10242" width="16.85546875" style="208" bestFit="1" customWidth="1"/>
    <col min="10243" max="10243" width="8.85546875" style="208" bestFit="1" customWidth="1"/>
    <col min="10244" max="10244" width="1.140625" style="208" bestFit="1" customWidth="1"/>
    <col min="10245" max="10245" width="25.140625" style="208" bestFit="1" customWidth="1"/>
    <col min="10246" max="10246" width="10.85546875" style="208" bestFit="1" customWidth="1"/>
    <col min="10247" max="10248" width="16.85546875" style="208" bestFit="1" customWidth="1"/>
    <col min="10249" max="10249" width="8.85546875" style="208" bestFit="1" customWidth="1"/>
    <col min="10250" max="10250" width="16" style="208" bestFit="1" customWidth="1"/>
    <col min="10251" max="10251" width="0.28515625" style="208" bestFit="1" customWidth="1"/>
    <col min="10252" max="10252" width="16" style="208" bestFit="1" customWidth="1"/>
    <col min="10253" max="10253" width="0.7109375" style="208" bestFit="1" customWidth="1"/>
    <col min="10254" max="10254" width="16.140625" style="208" bestFit="1" customWidth="1"/>
    <col min="10255" max="10255" width="12.5703125" style="208" bestFit="1" customWidth="1"/>
    <col min="10256" max="10256" width="4.42578125" style="208" bestFit="1" customWidth="1"/>
    <col min="10257" max="10257" width="20.85546875" style="208" bestFit="1" customWidth="1"/>
    <col min="10258" max="10258" width="16.85546875" style="208" bestFit="1" customWidth="1"/>
    <col min="10259" max="10259" width="17" style="208" bestFit="1" customWidth="1"/>
    <col min="10260" max="10260" width="20.85546875" style="208" bestFit="1" customWidth="1"/>
    <col min="10261" max="10261" width="22.140625" style="208" bestFit="1" customWidth="1"/>
    <col min="10262" max="10262" width="12.5703125" style="208" bestFit="1" customWidth="1"/>
    <col min="10263" max="10263" width="55.28515625" style="208" bestFit="1" customWidth="1"/>
    <col min="10264" max="10264" width="25.85546875" style="208" bestFit="1" customWidth="1"/>
    <col min="10265" max="10265" width="15.85546875" style="208" bestFit="1" customWidth="1"/>
    <col min="10266" max="10266" width="18.28515625" style="208" bestFit="1" customWidth="1"/>
    <col min="10267" max="10267" width="65.5703125" style="208" bestFit="1" customWidth="1"/>
    <col min="10268" max="10268" width="65.7109375" style="208" bestFit="1" customWidth="1"/>
    <col min="10269" max="10269" width="4.7109375" style="208" bestFit="1" customWidth="1"/>
    <col min="10270" max="10496" width="9.140625" style="208"/>
    <col min="10497" max="10497" width="4.7109375" style="208" bestFit="1" customWidth="1"/>
    <col min="10498" max="10498" width="16.85546875" style="208" bestFit="1" customWidth="1"/>
    <col min="10499" max="10499" width="8.85546875" style="208" bestFit="1" customWidth="1"/>
    <col min="10500" max="10500" width="1.140625" style="208" bestFit="1" customWidth="1"/>
    <col min="10501" max="10501" width="25.140625" style="208" bestFit="1" customWidth="1"/>
    <col min="10502" max="10502" width="10.85546875" style="208" bestFit="1" customWidth="1"/>
    <col min="10503" max="10504" width="16.85546875" style="208" bestFit="1" customWidth="1"/>
    <col min="10505" max="10505" width="8.85546875" style="208" bestFit="1" customWidth="1"/>
    <col min="10506" max="10506" width="16" style="208" bestFit="1" customWidth="1"/>
    <col min="10507" max="10507" width="0.28515625" style="208" bestFit="1" customWidth="1"/>
    <col min="10508" max="10508" width="16" style="208" bestFit="1" customWidth="1"/>
    <col min="10509" max="10509" width="0.7109375" style="208" bestFit="1" customWidth="1"/>
    <col min="10510" max="10510" width="16.140625" style="208" bestFit="1" customWidth="1"/>
    <col min="10511" max="10511" width="12.5703125" style="208" bestFit="1" customWidth="1"/>
    <col min="10512" max="10512" width="4.42578125" style="208" bestFit="1" customWidth="1"/>
    <col min="10513" max="10513" width="20.85546875" style="208" bestFit="1" customWidth="1"/>
    <col min="10514" max="10514" width="16.85546875" style="208" bestFit="1" customWidth="1"/>
    <col min="10515" max="10515" width="17" style="208" bestFit="1" customWidth="1"/>
    <col min="10516" max="10516" width="20.85546875" style="208" bestFit="1" customWidth="1"/>
    <col min="10517" max="10517" width="22.140625" style="208" bestFit="1" customWidth="1"/>
    <col min="10518" max="10518" width="12.5703125" style="208" bestFit="1" customWidth="1"/>
    <col min="10519" max="10519" width="55.28515625" style="208" bestFit="1" customWidth="1"/>
    <col min="10520" max="10520" width="25.85546875" style="208" bestFit="1" customWidth="1"/>
    <col min="10521" max="10521" width="15.85546875" style="208" bestFit="1" customWidth="1"/>
    <col min="10522" max="10522" width="18.28515625" style="208" bestFit="1" customWidth="1"/>
    <col min="10523" max="10523" width="65.5703125" style="208" bestFit="1" customWidth="1"/>
    <col min="10524" max="10524" width="65.7109375" style="208" bestFit="1" customWidth="1"/>
    <col min="10525" max="10525" width="4.7109375" style="208" bestFit="1" customWidth="1"/>
    <col min="10526" max="10752" width="9.140625" style="208"/>
    <col min="10753" max="10753" width="4.7109375" style="208" bestFit="1" customWidth="1"/>
    <col min="10754" max="10754" width="16.85546875" style="208" bestFit="1" customWidth="1"/>
    <col min="10755" max="10755" width="8.85546875" style="208" bestFit="1" customWidth="1"/>
    <col min="10756" max="10756" width="1.140625" style="208" bestFit="1" customWidth="1"/>
    <col min="10757" max="10757" width="25.140625" style="208" bestFit="1" customWidth="1"/>
    <col min="10758" max="10758" width="10.85546875" style="208" bestFit="1" customWidth="1"/>
    <col min="10759" max="10760" width="16.85546875" style="208" bestFit="1" customWidth="1"/>
    <col min="10761" max="10761" width="8.85546875" style="208" bestFit="1" customWidth="1"/>
    <col min="10762" max="10762" width="16" style="208" bestFit="1" customWidth="1"/>
    <col min="10763" max="10763" width="0.28515625" style="208" bestFit="1" customWidth="1"/>
    <col min="10764" max="10764" width="16" style="208" bestFit="1" customWidth="1"/>
    <col min="10765" max="10765" width="0.7109375" style="208" bestFit="1" customWidth="1"/>
    <col min="10766" max="10766" width="16.140625" style="208" bestFit="1" customWidth="1"/>
    <col min="10767" max="10767" width="12.5703125" style="208" bestFit="1" customWidth="1"/>
    <col min="10768" max="10768" width="4.42578125" style="208" bestFit="1" customWidth="1"/>
    <col min="10769" max="10769" width="20.85546875" style="208" bestFit="1" customWidth="1"/>
    <col min="10770" max="10770" width="16.85546875" style="208" bestFit="1" customWidth="1"/>
    <col min="10771" max="10771" width="17" style="208" bestFit="1" customWidth="1"/>
    <col min="10772" max="10772" width="20.85546875" style="208" bestFit="1" customWidth="1"/>
    <col min="10773" max="10773" width="22.140625" style="208" bestFit="1" customWidth="1"/>
    <col min="10774" max="10774" width="12.5703125" style="208" bestFit="1" customWidth="1"/>
    <col min="10775" max="10775" width="55.28515625" style="208" bestFit="1" customWidth="1"/>
    <col min="10776" max="10776" width="25.85546875" style="208" bestFit="1" customWidth="1"/>
    <col min="10777" max="10777" width="15.85546875" style="208" bestFit="1" customWidth="1"/>
    <col min="10778" max="10778" width="18.28515625" style="208" bestFit="1" customWidth="1"/>
    <col min="10779" max="10779" width="65.5703125" style="208" bestFit="1" customWidth="1"/>
    <col min="10780" max="10780" width="65.7109375" style="208" bestFit="1" customWidth="1"/>
    <col min="10781" max="10781" width="4.7109375" style="208" bestFit="1" customWidth="1"/>
    <col min="10782" max="11008" width="9.140625" style="208"/>
    <col min="11009" max="11009" width="4.7109375" style="208" bestFit="1" customWidth="1"/>
    <col min="11010" max="11010" width="16.85546875" style="208" bestFit="1" customWidth="1"/>
    <col min="11011" max="11011" width="8.85546875" style="208" bestFit="1" customWidth="1"/>
    <col min="11012" max="11012" width="1.140625" style="208" bestFit="1" customWidth="1"/>
    <col min="11013" max="11013" width="25.140625" style="208" bestFit="1" customWidth="1"/>
    <col min="11014" max="11014" width="10.85546875" style="208" bestFit="1" customWidth="1"/>
    <col min="11015" max="11016" width="16.85546875" style="208" bestFit="1" customWidth="1"/>
    <col min="11017" max="11017" width="8.85546875" style="208" bestFit="1" customWidth="1"/>
    <col min="11018" max="11018" width="16" style="208" bestFit="1" customWidth="1"/>
    <col min="11019" max="11019" width="0.28515625" style="208" bestFit="1" customWidth="1"/>
    <col min="11020" max="11020" width="16" style="208" bestFit="1" customWidth="1"/>
    <col min="11021" max="11021" width="0.7109375" style="208" bestFit="1" customWidth="1"/>
    <col min="11022" max="11022" width="16.140625" style="208" bestFit="1" customWidth="1"/>
    <col min="11023" max="11023" width="12.5703125" style="208" bestFit="1" customWidth="1"/>
    <col min="11024" max="11024" width="4.42578125" style="208" bestFit="1" customWidth="1"/>
    <col min="11025" max="11025" width="20.85546875" style="208" bestFit="1" customWidth="1"/>
    <col min="11026" max="11026" width="16.85546875" style="208" bestFit="1" customWidth="1"/>
    <col min="11027" max="11027" width="17" style="208" bestFit="1" customWidth="1"/>
    <col min="11028" max="11028" width="20.85546875" style="208" bestFit="1" customWidth="1"/>
    <col min="11029" max="11029" width="22.140625" style="208" bestFit="1" customWidth="1"/>
    <col min="11030" max="11030" width="12.5703125" style="208" bestFit="1" customWidth="1"/>
    <col min="11031" max="11031" width="55.28515625" style="208" bestFit="1" customWidth="1"/>
    <col min="11032" max="11032" width="25.85546875" style="208" bestFit="1" customWidth="1"/>
    <col min="11033" max="11033" width="15.85546875" style="208" bestFit="1" customWidth="1"/>
    <col min="11034" max="11034" width="18.28515625" style="208" bestFit="1" customWidth="1"/>
    <col min="11035" max="11035" width="65.5703125" style="208" bestFit="1" customWidth="1"/>
    <col min="11036" max="11036" width="65.7109375" style="208" bestFit="1" customWidth="1"/>
    <col min="11037" max="11037" width="4.7109375" style="208" bestFit="1" customWidth="1"/>
    <col min="11038" max="11264" width="9.140625" style="208"/>
    <col min="11265" max="11265" width="4.7109375" style="208" bestFit="1" customWidth="1"/>
    <col min="11266" max="11266" width="16.85546875" style="208" bestFit="1" customWidth="1"/>
    <col min="11267" max="11267" width="8.85546875" style="208" bestFit="1" customWidth="1"/>
    <col min="11268" max="11268" width="1.140625" style="208" bestFit="1" customWidth="1"/>
    <col min="11269" max="11269" width="25.140625" style="208" bestFit="1" customWidth="1"/>
    <col min="11270" max="11270" width="10.85546875" style="208" bestFit="1" customWidth="1"/>
    <col min="11271" max="11272" width="16.85546875" style="208" bestFit="1" customWidth="1"/>
    <col min="11273" max="11273" width="8.85546875" style="208" bestFit="1" customWidth="1"/>
    <col min="11274" max="11274" width="16" style="208" bestFit="1" customWidth="1"/>
    <col min="11275" max="11275" width="0.28515625" style="208" bestFit="1" customWidth="1"/>
    <col min="11276" max="11276" width="16" style="208" bestFit="1" customWidth="1"/>
    <col min="11277" max="11277" width="0.7109375" style="208" bestFit="1" customWidth="1"/>
    <col min="11278" max="11278" width="16.140625" style="208" bestFit="1" customWidth="1"/>
    <col min="11279" max="11279" width="12.5703125" style="208" bestFit="1" customWidth="1"/>
    <col min="11280" max="11280" width="4.42578125" style="208" bestFit="1" customWidth="1"/>
    <col min="11281" max="11281" width="20.85546875" style="208" bestFit="1" customWidth="1"/>
    <col min="11282" max="11282" width="16.85546875" style="208" bestFit="1" customWidth="1"/>
    <col min="11283" max="11283" width="17" style="208" bestFit="1" customWidth="1"/>
    <col min="11284" max="11284" width="20.85546875" style="208" bestFit="1" customWidth="1"/>
    <col min="11285" max="11285" width="22.140625" style="208" bestFit="1" customWidth="1"/>
    <col min="11286" max="11286" width="12.5703125" style="208" bestFit="1" customWidth="1"/>
    <col min="11287" max="11287" width="55.28515625" style="208" bestFit="1" customWidth="1"/>
    <col min="11288" max="11288" width="25.85546875" style="208" bestFit="1" customWidth="1"/>
    <col min="11289" max="11289" width="15.85546875" style="208" bestFit="1" customWidth="1"/>
    <col min="11290" max="11290" width="18.28515625" style="208" bestFit="1" customWidth="1"/>
    <col min="11291" max="11291" width="65.5703125" style="208" bestFit="1" customWidth="1"/>
    <col min="11292" max="11292" width="65.7109375" style="208" bestFit="1" customWidth="1"/>
    <col min="11293" max="11293" width="4.7109375" style="208" bestFit="1" customWidth="1"/>
    <col min="11294" max="11520" width="9.140625" style="208"/>
    <col min="11521" max="11521" width="4.7109375" style="208" bestFit="1" customWidth="1"/>
    <col min="11522" max="11522" width="16.85546875" style="208" bestFit="1" customWidth="1"/>
    <col min="11523" max="11523" width="8.85546875" style="208" bestFit="1" customWidth="1"/>
    <col min="11524" max="11524" width="1.140625" style="208" bestFit="1" customWidth="1"/>
    <col min="11525" max="11525" width="25.140625" style="208" bestFit="1" customWidth="1"/>
    <col min="11526" max="11526" width="10.85546875" style="208" bestFit="1" customWidth="1"/>
    <col min="11527" max="11528" width="16.85546875" style="208" bestFit="1" customWidth="1"/>
    <col min="11529" max="11529" width="8.85546875" style="208" bestFit="1" customWidth="1"/>
    <col min="11530" max="11530" width="16" style="208" bestFit="1" customWidth="1"/>
    <col min="11531" max="11531" width="0.28515625" style="208" bestFit="1" customWidth="1"/>
    <col min="11532" max="11532" width="16" style="208" bestFit="1" customWidth="1"/>
    <col min="11533" max="11533" width="0.7109375" style="208" bestFit="1" customWidth="1"/>
    <col min="11534" max="11534" width="16.140625" style="208" bestFit="1" customWidth="1"/>
    <col min="11535" max="11535" width="12.5703125" style="208" bestFit="1" customWidth="1"/>
    <col min="11536" max="11536" width="4.42578125" style="208" bestFit="1" customWidth="1"/>
    <col min="11537" max="11537" width="20.85546875" style="208" bestFit="1" customWidth="1"/>
    <col min="11538" max="11538" width="16.85546875" style="208" bestFit="1" customWidth="1"/>
    <col min="11539" max="11539" width="17" style="208" bestFit="1" customWidth="1"/>
    <col min="11540" max="11540" width="20.85546875" style="208" bestFit="1" customWidth="1"/>
    <col min="11541" max="11541" width="22.140625" style="208" bestFit="1" customWidth="1"/>
    <col min="11542" max="11542" width="12.5703125" style="208" bestFit="1" customWidth="1"/>
    <col min="11543" max="11543" width="55.28515625" style="208" bestFit="1" customWidth="1"/>
    <col min="11544" max="11544" width="25.85546875" style="208" bestFit="1" customWidth="1"/>
    <col min="11545" max="11545" width="15.85546875" style="208" bestFit="1" customWidth="1"/>
    <col min="11546" max="11546" width="18.28515625" style="208" bestFit="1" customWidth="1"/>
    <col min="11547" max="11547" width="65.5703125" style="208" bestFit="1" customWidth="1"/>
    <col min="11548" max="11548" width="65.7109375" style="208" bestFit="1" customWidth="1"/>
    <col min="11549" max="11549" width="4.7109375" style="208" bestFit="1" customWidth="1"/>
    <col min="11550" max="11776" width="9.140625" style="208"/>
    <col min="11777" max="11777" width="4.7109375" style="208" bestFit="1" customWidth="1"/>
    <col min="11778" max="11778" width="16.85546875" style="208" bestFit="1" customWidth="1"/>
    <col min="11779" max="11779" width="8.85546875" style="208" bestFit="1" customWidth="1"/>
    <col min="11780" max="11780" width="1.140625" style="208" bestFit="1" customWidth="1"/>
    <col min="11781" max="11781" width="25.140625" style="208" bestFit="1" customWidth="1"/>
    <col min="11782" max="11782" width="10.85546875" style="208" bestFit="1" customWidth="1"/>
    <col min="11783" max="11784" width="16.85546875" style="208" bestFit="1" customWidth="1"/>
    <col min="11785" max="11785" width="8.85546875" style="208" bestFit="1" customWidth="1"/>
    <col min="11786" max="11786" width="16" style="208" bestFit="1" customWidth="1"/>
    <col min="11787" max="11787" width="0.28515625" style="208" bestFit="1" customWidth="1"/>
    <col min="11788" max="11788" width="16" style="208" bestFit="1" customWidth="1"/>
    <col min="11789" max="11789" width="0.7109375" style="208" bestFit="1" customWidth="1"/>
    <col min="11790" max="11790" width="16.140625" style="208" bestFit="1" customWidth="1"/>
    <col min="11791" max="11791" width="12.5703125" style="208" bestFit="1" customWidth="1"/>
    <col min="11792" max="11792" width="4.42578125" style="208" bestFit="1" customWidth="1"/>
    <col min="11793" max="11793" width="20.85546875" style="208" bestFit="1" customWidth="1"/>
    <col min="11794" max="11794" width="16.85546875" style="208" bestFit="1" customWidth="1"/>
    <col min="11795" max="11795" width="17" style="208" bestFit="1" customWidth="1"/>
    <col min="11796" max="11796" width="20.85546875" style="208" bestFit="1" customWidth="1"/>
    <col min="11797" max="11797" width="22.140625" style="208" bestFit="1" customWidth="1"/>
    <col min="11798" max="11798" width="12.5703125" style="208" bestFit="1" customWidth="1"/>
    <col min="11799" max="11799" width="55.28515625" style="208" bestFit="1" customWidth="1"/>
    <col min="11800" max="11800" width="25.85546875" style="208" bestFit="1" customWidth="1"/>
    <col min="11801" max="11801" width="15.85546875" style="208" bestFit="1" customWidth="1"/>
    <col min="11802" max="11802" width="18.28515625" style="208" bestFit="1" customWidth="1"/>
    <col min="11803" max="11803" width="65.5703125" style="208" bestFit="1" customWidth="1"/>
    <col min="11804" max="11804" width="65.7109375" style="208" bestFit="1" customWidth="1"/>
    <col min="11805" max="11805" width="4.7109375" style="208" bestFit="1" customWidth="1"/>
    <col min="11806" max="12032" width="9.140625" style="208"/>
    <col min="12033" max="12033" width="4.7109375" style="208" bestFit="1" customWidth="1"/>
    <col min="12034" max="12034" width="16.85546875" style="208" bestFit="1" customWidth="1"/>
    <col min="12035" max="12035" width="8.85546875" style="208" bestFit="1" customWidth="1"/>
    <col min="12036" max="12036" width="1.140625" style="208" bestFit="1" customWidth="1"/>
    <col min="12037" max="12037" width="25.140625" style="208" bestFit="1" customWidth="1"/>
    <col min="12038" max="12038" width="10.85546875" style="208" bestFit="1" customWidth="1"/>
    <col min="12039" max="12040" width="16.85546875" style="208" bestFit="1" customWidth="1"/>
    <col min="12041" max="12041" width="8.85546875" style="208" bestFit="1" customWidth="1"/>
    <col min="12042" max="12042" width="16" style="208" bestFit="1" customWidth="1"/>
    <col min="12043" max="12043" width="0.28515625" style="208" bestFit="1" customWidth="1"/>
    <col min="12044" max="12044" width="16" style="208" bestFit="1" customWidth="1"/>
    <col min="12045" max="12045" width="0.7109375" style="208" bestFit="1" customWidth="1"/>
    <col min="12046" max="12046" width="16.140625" style="208" bestFit="1" customWidth="1"/>
    <col min="12047" max="12047" width="12.5703125" style="208" bestFit="1" customWidth="1"/>
    <col min="12048" max="12048" width="4.42578125" style="208" bestFit="1" customWidth="1"/>
    <col min="12049" max="12049" width="20.85546875" style="208" bestFit="1" customWidth="1"/>
    <col min="12050" max="12050" width="16.85546875" style="208" bestFit="1" customWidth="1"/>
    <col min="12051" max="12051" width="17" style="208" bestFit="1" customWidth="1"/>
    <col min="12052" max="12052" width="20.85546875" style="208" bestFit="1" customWidth="1"/>
    <col min="12053" max="12053" width="22.140625" style="208" bestFit="1" customWidth="1"/>
    <col min="12054" max="12054" width="12.5703125" style="208" bestFit="1" customWidth="1"/>
    <col min="12055" max="12055" width="55.28515625" style="208" bestFit="1" customWidth="1"/>
    <col min="12056" max="12056" width="25.85546875" style="208" bestFit="1" customWidth="1"/>
    <col min="12057" max="12057" width="15.85546875" style="208" bestFit="1" customWidth="1"/>
    <col min="12058" max="12058" width="18.28515625" style="208" bestFit="1" customWidth="1"/>
    <col min="12059" max="12059" width="65.5703125" style="208" bestFit="1" customWidth="1"/>
    <col min="12060" max="12060" width="65.7109375" style="208" bestFit="1" customWidth="1"/>
    <col min="12061" max="12061" width="4.7109375" style="208" bestFit="1" customWidth="1"/>
    <col min="12062" max="12288" width="9.140625" style="208"/>
    <col min="12289" max="12289" width="4.7109375" style="208" bestFit="1" customWidth="1"/>
    <col min="12290" max="12290" width="16.85546875" style="208" bestFit="1" customWidth="1"/>
    <col min="12291" max="12291" width="8.85546875" style="208" bestFit="1" customWidth="1"/>
    <col min="12292" max="12292" width="1.140625" style="208" bestFit="1" customWidth="1"/>
    <col min="12293" max="12293" width="25.140625" style="208" bestFit="1" customWidth="1"/>
    <col min="12294" max="12294" width="10.85546875" style="208" bestFit="1" customWidth="1"/>
    <col min="12295" max="12296" width="16.85546875" style="208" bestFit="1" customWidth="1"/>
    <col min="12297" max="12297" width="8.85546875" style="208" bestFit="1" customWidth="1"/>
    <col min="12298" max="12298" width="16" style="208" bestFit="1" customWidth="1"/>
    <col min="12299" max="12299" width="0.28515625" style="208" bestFit="1" customWidth="1"/>
    <col min="12300" max="12300" width="16" style="208" bestFit="1" customWidth="1"/>
    <col min="12301" max="12301" width="0.7109375" style="208" bestFit="1" customWidth="1"/>
    <col min="12302" max="12302" width="16.140625" style="208" bestFit="1" customWidth="1"/>
    <col min="12303" max="12303" width="12.5703125" style="208" bestFit="1" customWidth="1"/>
    <col min="12304" max="12304" width="4.42578125" style="208" bestFit="1" customWidth="1"/>
    <col min="12305" max="12305" width="20.85546875" style="208" bestFit="1" customWidth="1"/>
    <col min="12306" max="12306" width="16.85546875" style="208" bestFit="1" customWidth="1"/>
    <col min="12307" max="12307" width="17" style="208" bestFit="1" customWidth="1"/>
    <col min="12308" max="12308" width="20.85546875" style="208" bestFit="1" customWidth="1"/>
    <col min="12309" max="12309" width="22.140625" style="208" bestFit="1" customWidth="1"/>
    <col min="12310" max="12310" width="12.5703125" style="208" bestFit="1" customWidth="1"/>
    <col min="12311" max="12311" width="55.28515625" style="208" bestFit="1" customWidth="1"/>
    <col min="12312" max="12312" width="25.85546875" style="208" bestFit="1" customWidth="1"/>
    <col min="12313" max="12313" width="15.85546875" style="208" bestFit="1" customWidth="1"/>
    <col min="12314" max="12314" width="18.28515625" style="208" bestFit="1" customWidth="1"/>
    <col min="12315" max="12315" width="65.5703125" style="208" bestFit="1" customWidth="1"/>
    <col min="12316" max="12316" width="65.7109375" style="208" bestFit="1" customWidth="1"/>
    <col min="12317" max="12317" width="4.7109375" style="208" bestFit="1" customWidth="1"/>
    <col min="12318" max="12544" width="9.140625" style="208"/>
    <col min="12545" max="12545" width="4.7109375" style="208" bestFit="1" customWidth="1"/>
    <col min="12546" max="12546" width="16.85546875" style="208" bestFit="1" customWidth="1"/>
    <col min="12547" max="12547" width="8.85546875" style="208" bestFit="1" customWidth="1"/>
    <col min="12548" max="12548" width="1.140625" style="208" bestFit="1" customWidth="1"/>
    <col min="12549" max="12549" width="25.140625" style="208" bestFit="1" customWidth="1"/>
    <col min="12550" max="12550" width="10.85546875" style="208" bestFit="1" customWidth="1"/>
    <col min="12551" max="12552" width="16.85546875" style="208" bestFit="1" customWidth="1"/>
    <col min="12553" max="12553" width="8.85546875" style="208" bestFit="1" customWidth="1"/>
    <col min="12554" max="12554" width="16" style="208" bestFit="1" customWidth="1"/>
    <col min="12555" max="12555" width="0.28515625" style="208" bestFit="1" customWidth="1"/>
    <col min="12556" max="12556" width="16" style="208" bestFit="1" customWidth="1"/>
    <col min="12557" max="12557" width="0.7109375" style="208" bestFit="1" customWidth="1"/>
    <col min="12558" max="12558" width="16.140625" style="208" bestFit="1" customWidth="1"/>
    <col min="12559" max="12559" width="12.5703125" style="208" bestFit="1" customWidth="1"/>
    <col min="12560" max="12560" width="4.42578125" style="208" bestFit="1" customWidth="1"/>
    <col min="12561" max="12561" width="20.85546875" style="208" bestFit="1" customWidth="1"/>
    <col min="12562" max="12562" width="16.85546875" style="208" bestFit="1" customWidth="1"/>
    <col min="12563" max="12563" width="17" style="208" bestFit="1" customWidth="1"/>
    <col min="12564" max="12564" width="20.85546875" style="208" bestFit="1" customWidth="1"/>
    <col min="12565" max="12565" width="22.140625" style="208" bestFit="1" customWidth="1"/>
    <col min="12566" max="12566" width="12.5703125" style="208" bestFit="1" customWidth="1"/>
    <col min="12567" max="12567" width="55.28515625" style="208" bestFit="1" customWidth="1"/>
    <col min="12568" max="12568" width="25.85546875" style="208" bestFit="1" customWidth="1"/>
    <col min="12569" max="12569" width="15.85546875" style="208" bestFit="1" customWidth="1"/>
    <col min="12570" max="12570" width="18.28515625" style="208" bestFit="1" customWidth="1"/>
    <col min="12571" max="12571" width="65.5703125" style="208" bestFit="1" customWidth="1"/>
    <col min="12572" max="12572" width="65.7109375" style="208" bestFit="1" customWidth="1"/>
    <col min="12573" max="12573" width="4.7109375" style="208" bestFit="1" customWidth="1"/>
    <col min="12574" max="12800" width="9.140625" style="208"/>
    <col min="12801" max="12801" width="4.7109375" style="208" bestFit="1" customWidth="1"/>
    <col min="12802" max="12802" width="16.85546875" style="208" bestFit="1" customWidth="1"/>
    <col min="12803" max="12803" width="8.85546875" style="208" bestFit="1" customWidth="1"/>
    <col min="12804" max="12804" width="1.140625" style="208" bestFit="1" customWidth="1"/>
    <col min="12805" max="12805" width="25.140625" style="208" bestFit="1" customWidth="1"/>
    <col min="12806" max="12806" width="10.85546875" style="208" bestFit="1" customWidth="1"/>
    <col min="12807" max="12808" width="16.85546875" style="208" bestFit="1" customWidth="1"/>
    <col min="12809" max="12809" width="8.85546875" style="208" bestFit="1" customWidth="1"/>
    <col min="12810" max="12810" width="16" style="208" bestFit="1" customWidth="1"/>
    <col min="12811" max="12811" width="0.28515625" style="208" bestFit="1" customWidth="1"/>
    <col min="12812" max="12812" width="16" style="208" bestFit="1" customWidth="1"/>
    <col min="12813" max="12813" width="0.7109375" style="208" bestFit="1" customWidth="1"/>
    <col min="12814" max="12814" width="16.140625" style="208" bestFit="1" customWidth="1"/>
    <col min="12815" max="12815" width="12.5703125" style="208" bestFit="1" customWidth="1"/>
    <col min="12816" max="12816" width="4.42578125" style="208" bestFit="1" customWidth="1"/>
    <col min="12817" max="12817" width="20.85546875" style="208" bestFit="1" customWidth="1"/>
    <col min="12818" max="12818" width="16.85546875" style="208" bestFit="1" customWidth="1"/>
    <col min="12819" max="12819" width="17" style="208" bestFit="1" customWidth="1"/>
    <col min="12820" max="12820" width="20.85546875" style="208" bestFit="1" customWidth="1"/>
    <col min="12821" max="12821" width="22.140625" style="208" bestFit="1" customWidth="1"/>
    <col min="12822" max="12822" width="12.5703125" style="208" bestFit="1" customWidth="1"/>
    <col min="12823" max="12823" width="55.28515625" style="208" bestFit="1" customWidth="1"/>
    <col min="12824" max="12824" width="25.85546875" style="208" bestFit="1" customWidth="1"/>
    <col min="12825" max="12825" width="15.85546875" style="208" bestFit="1" customWidth="1"/>
    <col min="12826" max="12826" width="18.28515625" style="208" bestFit="1" customWidth="1"/>
    <col min="12827" max="12827" width="65.5703125" style="208" bestFit="1" customWidth="1"/>
    <col min="12828" max="12828" width="65.7109375" style="208" bestFit="1" customWidth="1"/>
    <col min="12829" max="12829" width="4.7109375" style="208" bestFit="1" customWidth="1"/>
    <col min="12830" max="13056" width="9.140625" style="208"/>
    <col min="13057" max="13057" width="4.7109375" style="208" bestFit="1" customWidth="1"/>
    <col min="13058" max="13058" width="16.85546875" style="208" bestFit="1" customWidth="1"/>
    <col min="13059" max="13059" width="8.85546875" style="208" bestFit="1" customWidth="1"/>
    <col min="13060" max="13060" width="1.140625" style="208" bestFit="1" customWidth="1"/>
    <col min="13061" max="13061" width="25.140625" style="208" bestFit="1" customWidth="1"/>
    <col min="13062" max="13062" width="10.85546875" style="208" bestFit="1" customWidth="1"/>
    <col min="13063" max="13064" width="16.85546875" style="208" bestFit="1" customWidth="1"/>
    <col min="13065" max="13065" width="8.85546875" style="208" bestFit="1" customWidth="1"/>
    <col min="13066" max="13066" width="16" style="208" bestFit="1" customWidth="1"/>
    <col min="13067" max="13067" width="0.28515625" style="208" bestFit="1" customWidth="1"/>
    <col min="13068" max="13068" width="16" style="208" bestFit="1" customWidth="1"/>
    <col min="13069" max="13069" width="0.7109375" style="208" bestFit="1" customWidth="1"/>
    <col min="13070" max="13070" width="16.140625" style="208" bestFit="1" customWidth="1"/>
    <col min="13071" max="13071" width="12.5703125" style="208" bestFit="1" customWidth="1"/>
    <col min="13072" max="13072" width="4.42578125" style="208" bestFit="1" customWidth="1"/>
    <col min="13073" max="13073" width="20.85546875" style="208" bestFit="1" customWidth="1"/>
    <col min="13074" max="13074" width="16.85546875" style="208" bestFit="1" customWidth="1"/>
    <col min="13075" max="13075" width="17" style="208" bestFit="1" customWidth="1"/>
    <col min="13076" max="13076" width="20.85546875" style="208" bestFit="1" customWidth="1"/>
    <col min="13077" max="13077" width="22.140625" style="208" bestFit="1" customWidth="1"/>
    <col min="13078" max="13078" width="12.5703125" style="208" bestFit="1" customWidth="1"/>
    <col min="13079" max="13079" width="55.28515625" style="208" bestFit="1" customWidth="1"/>
    <col min="13080" max="13080" width="25.85546875" style="208" bestFit="1" customWidth="1"/>
    <col min="13081" max="13081" width="15.85546875" style="208" bestFit="1" customWidth="1"/>
    <col min="13082" max="13082" width="18.28515625" style="208" bestFit="1" customWidth="1"/>
    <col min="13083" max="13083" width="65.5703125" style="208" bestFit="1" customWidth="1"/>
    <col min="13084" max="13084" width="65.7109375" style="208" bestFit="1" customWidth="1"/>
    <col min="13085" max="13085" width="4.7109375" style="208" bestFit="1" customWidth="1"/>
    <col min="13086" max="13312" width="9.140625" style="208"/>
    <col min="13313" max="13313" width="4.7109375" style="208" bestFit="1" customWidth="1"/>
    <col min="13314" max="13314" width="16.85546875" style="208" bestFit="1" customWidth="1"/>
    <col min="13315" max="13315" width="8.85546875" style="208" bestFit="1" customWidth="1"/>
    <col min="13316" max="13316" width="1.140625" style="208" bestFit="1" customWidth="1"/>
    <col min="13317" max="13317" width="25.140625" style="208" bestFit="1" customWidth="1"/>
    <col min="13318" max="13318" width="10.85546875" style="208" bestFit="1" customWidth="1"/>
    <col min="13319" max="13320" width="16.85546875" style="208" bestFit="1" customWidth="1"/>
    <col min="13321" max="13321" width="8.85546875" style="208" bestFit="1" customWidth="1"/>
    <col min="13322" max="13322" width="16" style="208" bestFit="1" customWidth="1"/>
    <col min="13323" max="13323" width="0.28515625" style="208" bestFit="1" customWidth="1"/>
    <col min="13324" max="13324" width="16" style="208" bestFit="1" customWidth="1"/>
    <col min="13325" max="13325" width="0.7109375" style="208" bestFit="1" customWidth="1"/>
    <col min="13326" max="13326" width="16.140625" style="208" bestFit="1" customWidth="1"/>
    <col min="13327" max="13327" width="12.5703125" style="208" bestFit="1" customWidth="1"/>
    <col min="13328" max="13328" width="4.42578125" style="208" bestFit="1" customWidth="1"/>
    <col min="13329" max="13329" width="20.85546875" style="208" bestFit="1" customWidth="1"/>
    <col min="13330" max="13330" width="16.85546875" style="208" bestFit="1" customWidth="1"/>
    <col min="13331" max="13331" width="17" style="208" bestFit="1" customWidth="1"/>
    <col min="13332" max="13332" width="20.85546875" style="208" bestFit="1" customWidth="1"/>
    <col min="13333" max="13333" width="22.140625" style="208" bestFit="1" customWidth="1"/>
    <col min="13334" max="13334" width="12.5703125" style="208" bestFit="1" customWidth="1"/>
    <col min="13335" max="13335" width="55.28515625" style="208" bestFit="1" customWidth="1"/>
    <col min="13336" max="13336" width="25.85546875" style="208" bestFit="1" customWidth="1"/>
    <col min="13337" max="13337" width="15.85546875" style="208" bestFit="1" customWidth="1"/>
    <col min="13338" max="13338" width="18.28515625" style="208" bestFit="1" customWidth="1"/>
    <col min="13339" max="13339" width="65.5703125" style="208" bestFit="1" customWidth="1"/>
    <col min="13340" max="13340" width="65.7109375" style="208" bestFit="1" customWidth="1"/>
    <col min="13341" max="13341" width="4.7109375" style="208" bestFit="1" customWidth="1"/>
    <col min="13342" max="13568" width="9.140625" style="208"/>
    <col min="13569" max="13569" width="4.7109375" style="208" bestFit="1" customWidth="1"/>
    <col min="13570" max="13570" width="16.85546875" style="208" bestFit="1" customWidth="1"/>
    <col min="13571" max="13571" width="8.85546875" style="208" bestFit="1" customWidth="1"/>
    <col min="13572" max="13572" width="1.140625" style="208" bestFit="1" customWidth="1"/>
    <col min="13573" max="13573" width="25.140625" style="208" bestFit="1" customWidth="1"/>
    <col min="13574" max="13574" width="10.85546875" style="208" bestFit="1" customWidth="1"/>
    <col min="13575" max="13576" width="16.85546875" style="208" bestFit="1" customWidth="1"/>
    <col min="13577" max="13577" width="8.85546875" style="208" bestFit="1" customWidth="1"/>
    <col min="13578" max="13578" width="16" style="208" bestFit="1" customWidth="1"/>
    <col min="13579" max="13579" width="0.28515625" style="208" bestFit="1" customWidth="1"/>
    <col min="13580" max="13580" width="16" style="208" bestFit="1" customWidth="1"/>
    <col min="13581" max="13581" width="0.7109375" style="208" bestFit="1" customWidth="1"/>
    <col min="13582" max="13582" width="16.140625" style="208" bestFit="1" customWidth="1"/>
    <col min="13583" max="13583" width="12.5703125" style="208" bestFit="1" customWidth="1"/>
    <col min="13584" max="13584" width="4.42578125" style="208" bestFit="1" customWidth="1"/>
    <col min="13585" max="13585" width="20.85546875" style="208" bestFit="1" customWidth="1"/>
    <col min="13586" max="13586" width="16.85546875" style="208" bestFit="1" customWidth="1"/>
    <col min="13587" max="13587" width="17" style="208" bestFit="1" customWidth="1"/>
    <col min="13588" max="13588" width="20.85546875" style="208" bestFit="1" customWidth="1"/>
    <col min="13589" max="13589" width="22.140625" style="208" bestFit="1" customWidth="1"/>
    <col min="13590" max="13590" width="12.5703125" style="208" bestFit="1" customWidth="1"/>
    <col min="13591" max="13591" width="55.28515625" style="208" bestFit="1" customWidth="1"/>
    <col min="13592" max="13592" width="25.85546875" style="208" bestFit="1" customWidth="1"/>
    <col min="13593" max="13593" width="15.85546875" style="208" bestFit="1" customWidth="1"/>
    <col min="13594" max="13594" width="18.28515625" style="208" bestFit="1" customWidth="1"/>
    <col min="13595" max="13595" width="65.5703125" style="208" bestFit="1" customWidth="1"/>
    <col min="13596" max="13596" width="65.7109375" style="208" bestFit="1" customWidth="1"/>
    <col min="13597" max="13597" width="4.7109375" style="208" bestFit="1" customWidth="1"/>
    <col min="13598" max="13824" width="9.140625" style="208"/>
    <col min="13825" max="13825" width="4.7109375" style="208" bestFit="1" customWidth="1"/>
    <col min="13826" max="13826" width="16.85546875" style="208" bestFit="1" customWidth="1"/>
    <col min="13827" max="13827" width="8.85546875" style="208" bestFit="1" customWidth="1"/>
    <col min="13828" max="13828" width="1.140625" style="208" bestFit="1" customWidth="1"/>
    <col min="13829" max="13829" width="25.140625" style="208" bestFit="1" customWidth="1"/>
    <col min="13830" max="13830" width="10.85546875" style="208" bestFit="1" customWidth="1"/>
    <col min="13831" max="13832" width="16.85546875" style="208" bestFit="1" customWidth="1"/>
    <col min="13833" max="13833" width="8.85546875" style="208" bestFit="1" customWidth="1"/>
    <col min="13834" max="13834" width="16" style="208" bestFit="1" customWidth="1"/>
    <col min="13835" max="13835" width="0.28515625" style="208" bestFit="1" customWidth="1"/>
    <col min="13836" max="13836" width="16" style="208" bestFit="1" customWidth="1"/>
    <col min="13837" max="13837" width="0.7109375" style="208" bestFit="1" customWidth="1"/>
    <col min="13838" max="13838" width="16.140625" style="208" bestFit="1" customWidth="1"/>
    <col min="13839" max="13839" width="12.5703125" style="208" bestFit="1" customWidth="1"/>
    <col min="13840" max="13840" width="4.42578125" style="208" bestFit="1" customWidth="1"/>
    <col min="13841" max="13841" width="20.85546875" style="208" bestFit="1" customWidth="1"/>
    <col min="13842" max="13842" width="16.85546875" style="208" bestFit="1" customWidth="1"/>
    <col min="13843" max="13843" width="17" style="208" bestFit="1" customWidth="1"/>
    <col min="13844" max="13844" width="20.85546875" style="208" bestFit="1" customWidth="1"/>
    <col min="13845" max="13845" width="22.140625" style="208" bestFit="1" customWidth="1"/>
    <col min="13846" max="13846" width="12.5703125" style="208" bestFit="1" customWidth="1"/>
    <col min="13847" max="13847" width="55.28515625" style="208" bestFit="1" customWidth="1"/>
    <col min="13848" max="13848" width="25.85546875" style="208" bestFit="1" customWidth="1"/>
    <col min="13849" max="13849" width="15.85546875" style="208" bestFit="1" customWidth="1"/>
    <col min="13850" max="13850" width="18.28515625" style="208" bestFit="1" customWidth="1"/>
    <col min="13851" max="13851" width="65.5703125" style="208" bestFit="1" customWidth="1"/>
    <col min="13852" max="13852" width="65.7109375" style="208" bestFit="1" customWidth="1"/>
    <col min="13853" max="13853" width="4.7109375" style="208" bestFit="1" customWidth="1"/>
    <col min="13854" max="14080" width="9.140625" style="208"/>
    <col min="14081" max="14081" width="4.7109375" style="208" bestFit="1" customWidth="1"/>
    <col min="14082" max="14082" width="16.85546875" style="208" bestFit="1" customWidth="1"/>
    <col min="14083" max="14083" width="8.85546875" style="208" bestFit="1" customWidth="1"/>
    <col min="14084" max="14084" width="1.140625" style="208" bestFit="1" customWidth="1"/>
    <col min="14085" max="14085" width="25.140625" style="208" bestFit="1" customWidth="1"/>
    <col min="14086" max="14086" width="10.85546875" style="208" bestFit="1" customWidth="1"/>
    <col min="14087" max="14088" width="16.85546875" style="208" bestFit="1" customWidth="1"/>
    <col min="14089" max="14089" width="8.85546875" style="208" bestFit="1" customWidth="1"/>
    <col min="14090" max="14090" width="16" style="208" bestFit="1" customWidth="1"/>
    <col min="14091" max="14091" width="0.28515625" style="208" bestFit="1" customWidth="1"/>
    <col min="14092" max="14092" width="16" style="208" bestFit="1" customWidth="1"/>
    <col min="14093" max="14093" width="0.7109375" style="208" bestFit="1" customWidth="1"/>
    <col min="14094" max="14094" width="16.140625" style="208" bestFit="1" customWidth="1"/>
    <col min="14095" max="14095" width="12.5703125" style="208" bestFit="1" customWidth="1"/>
    <col min="14096" max="14096" width="4.42578125" style="208" bestFit="1" customWidth="1"/>
    <col min="14097" max="14097" width="20.85546875" style="208" bestFit="1" customWidth="1"/>
    <col min="14098" max="14098" width="16.85546875" style="208" bestFit="1" customWidth="1"/>
    <col min="14099" max="14099" width="17" style="208" bestFit="1" customWidth="1"/>
    <col min="14100" max="14100" width="20.85546875" style="208" bestFit="1" customWidth="1"/>
    <col min="14101" max="14101" width="22.140625" style="208" bestFit="1" customWidth="1"/>
    <col min="14102" max="14102" width="12.5703125" style="208" bestFit="1" customWidth="1"/>
    <col min="14103" max="14103" width="55.28515625" style="208" bestFit="1" customWidth="1"/>
    <col min="14104" max="14104" width="25.85546875" style="208" bestFit="1" customWidth="1"/>
    <col min="14105" max="14105" width="15.85546875" style="208" bestFit="1" customWidth="1"/>
    <col min="14106" max="14106" width="18.28515625" style="208" bestFit="1" customWidth="1"/>
    <col min="14107" max="14107" width="65.5703125" style="208" bestFit="1" customWidth="1"/>
    <col min="14108" max="14108" width="65.7109375" style="208" bestFit="1" customWidth="1"/>
    <col min="14109" max="14109" width="4.7109375" style="208" bestFit="1" customWidth="1"/>
    <col min="14110" max="14336" width="9.140625" style="208"/>
    <col min="14337" max="14337" width="4.7109375" style="208" bestFit="1" customWidth="1"/>
    <col min="14338" max="14338" width="16.85546875" style="208" bestFit="1" customWidth="1"/>
    <col min="14339" max="14339" width="8.85546875" style="208" bestFit="1" customWidth="1"/>
    <col min="14340" max="14340" width="1.140625" style="208" bestFit="1" customWidth="1"/>
    <col min="14341" max="14341" width="25.140625" style="208" bestFit="1" customWidth="1"/>
    <col min="14342" max="14342" width="10.85546875" style="208" bestFit="1" customWidth="1"/>
    <col min="14343" max="14344" width="16.85546875" style="208" bestFit="1" customWidth="1"/>
    <col min="14345" max="14345" width="8.85546875" style="208" bestFit="1" customWidth="1"/>
    <col min="14346" max="14346" width="16" style="208" bestFit="1" customWidth="1"/>
    <col min="14347" max="14347" width="0.28515625" style="208" bestFit="1" customWidth="1"/>
    <col min="14348" max="14348" width="16" style="208" bestFit="1" customWidth="1"/>
    <col min="14349" max="14349" width="0.7109375" style="208" bestFit="1" customWidth="1"/>
    <col min="14350" max="14350" width="16.140625" style="208" bestFit="1" customWidth="1"/>
    <col min="14351" max="14351" width="12.5703125" style="208" bestFit="1" customWidth="1"/>
    <col min="14352" max="14352" width="4.42578125" style="208" bestFit="1" customWidth="1"/>
    <col min="14353" max="14353" width="20.85546875" style="208" bestFit="1" customWidth="1"/>
    <col min="14354" max="14354" width="16.85546875" style="208" bestFit="1" customWidth="1"/>
    <col min="14355" max="14355" width="17" style="208" bestFit="1" customWidth="1"/>
    <col min="14356" max="14356" width="20.85546875" style="208" bestFit="1" customWidth="1"/>
    <col min="14357" max="14357" width="22.140625" style="208" bestFit="1" customWidth="1"/>
    <col min="14358" max="14358" width="12.5703125" style="208" bestFit="1" customWidth="1"/>
    <col min="14359" max="14359" width="55.28515625" style="208" bestFit="1" customWidth="1"/>
    <col min="14360" max="14360" width="25.85546875" style="208" bestFit="1" customWidth="1"/>
    <col min="14361" max="14361" width="15.85546875" style="208" bestFit="1" customWidth="1"/>
    <col min="14362" max="14362" width="18.28515625" style="208" bestFit="1" customWidth="1"/>
    <col min="14363" max="14363" width="65.5703125" style="208" bestFit="1" customWidth="1"/>
    <col min="14364" max="14364" width="65.7109375" style="208" bestFit="1" customWidth="1"/>
    <col min="14365" max="14365" width="4.7109375" style="208" bestFit="1" customWidth="1"/>
    <col min="14366" max="14592" width="9.140625" style="208"/>
    <col min="14593" max="14593" width="4.7109375" style="208" bestFit="1" customWidth="1"/>
    <col min="14594" max="14594" width="16.85546875" style="208" bestFit="1" customWidth="1"/>
    <col min="14595" max="14595" width="8.85546875" style="208" bestFit="1" customWidth="1"/>
    <col min="14596" max="14596" width="1.140625" style="208" bestFit="1" customWidth="1"/>
    <col min="14597" max="14597" width="25.140625" style="208" bestFit="1" customWidth="1"/>
    <col min="14598" max="14598" width="10.85546875" style="208" bestFit="1" customWidth="1"/>
    <col min="14599" max="14600" width="16.85546875" style="208" bestFit="1" customWidth="1"/>
    <col min="14601" max="14601" width="8.85546875" style="208" bestFit="1" customWidth="1"/>
    <col min="14602" max="14602" width="16" style="208" bestFit="1" customWidth="1"/>
    <col min="14603" max="14603" width="0.28515625" style="208" bestFit="1" customWidth="1"/>
    <col min="14604" max="14604" width="16" style="208" bestFit="1" customWidth="1"/>
    <col min="14605" max="14605" width="0.7109375" style="208" bestFit="1" customWidth="1"/>
    <col min="14606" max="14606" width="16.140625" style="208" bestFit="1" customWidth="1"/>
    <col min="14607" max="14607" width="12.5703125" style="208" bestFit="1" customWidth="1"/>
    <col min="14608" max="14608" width="4.42578125" style="208" bestFit="1" customWidth="1"/>
    <col min="14609" max="14609" width="20.85546875" style="208" bestFit="1" customWidth="1"/>
    <col min="14610" max="14610" width="16.85546875" style="208" bestFit="1" customWidth="1"/>
    <col min="14611" max="14611" width="17" style="208" bestFit="1" customWidth="1"/>
    <col min="14612" max="14612" width="20.85546875" style="208" bestFit="1" customWidth="1"/>
    <col min="14613" max="14613" width="22.140625" style="208" bestFit="1" customWidth="1"/>
    <col min="14614" max="14614" width="12.5703125" style="208" bestFit="1" customWidth="1"/>
    <col min="14615" max="14615" width="55.28515625" style="208" bestFit="1" customWidth="1"/>
    <col min="14616" max="14616" width="25.85546875" style="208" bestFit="1" customWidth="1"/>
    <col min="14617" max="14617" width="15.85546875" style="208" bestFit="1" customWidth="1"/>
    <col min="14618" max="14618" width="18.28515625" style="208" bestFit="1" customWidth="1"/>
    <col min="14619" max="14619" width="65.5703125" style="208" bestFit="1" customWidth="1"/>
    <col min="14620" max="14620" width="65.7109375" style="208" bestFit="1" customWidth="1"/>
    <col min="14621" max="14621" width="4.7109375" style="208" bestFit="1" customWidth="1"/>
    <col min="14622" max="14848" width="9.140625" style="208"/>
    <col min="14849" max="14849" width="4.7109375" style="208" bestFit="1" customWidth="1"/>
    <col min="14850" max="14850" width="16.85546875" style="208" bestFit="1" customWidth="1"/>
    <col min="14851" max="14851" width="8.85546875" style="208" bestFit="1" customWidth="1"/>
    <col min="14852" max="14852" width="1.140625" style="208" bestFit="1" customWidth="1"/>
    <col min="14853" max="14853" width="25.140625" style="208" bestFit="1" customWidth="1"/>
    <col min="14854" max="14854" width="10.85546875" style="208" bestFit="1" customWidth="1"/>
    <col min="14855" max="14856" width="16.85546875" style="208" bestFit="1" customWidth="1"/>
    <col min="14857" max="14857" width="8.85546875" style="208" bestFit="1" customWidth="1"/>
    <col min="14858" max="14858" width="16" style="208" bestFit="1" customWidth="1"/>
    <col min="14859" max="14859" width="0.28515625" style="208" bestFit="1" customWidth="1"/>
    <col min="14860" max="14860" width="16" style="208" bestFit="1" customWidth="1"/>
    <col min="14861" max="14861" width="0.7109375" style="208" bestFit="1" customWidth="1"/>
    <col min="14862" max="14862" width="16.140625" style="208" bestFit="1" customWidth="1"/>
    <col min="14863" max="14863" width="12.5703125" style="208" bestFit="1" customWidth="1"/>
    <col min="14864" max="14864" width="4.42578125" style="208" bestFit="1" customWidth="1"/>
    <col min="14865" max="14865" width="20.85546875" style="208" bestFit="1" customWidth="1"/>
    <col min="14866" max="14866" width="16.85546875" style="208" bestFit="1" customWidth="1"/>
    <col min="14867" max="14867" width="17" style="208" bestFit="1" customWidth="1"/>
    <col min="14868" max="14868" width="20.85546875" style="208" bestFit="1" customWidth="1"/>
    <col min="14869" max="14869" width="22.140625" style="208" bestFit="1" customWidth="1"/>
    <col min="14870" max="14870" width="12.5703125" style="208" bestFit="1" customWidth="1"/>
    <col min="14871" max="14871" width="55.28515625" style="208" bestFit="1" customWidth="1"/>
    <col min="14872" max="14872" width="25.85546875" style="208" bestFit="1" customWidth="1"/>
    <col min="14873" max="14873" width="15.85546875" style="208" bestFit="1" customWidth="1"/>
    <col min="14874" max="14874" width="18.28515625" style="208" bestFit="1" customWidth="1"/>
    <col min="14875" max="14875" width="65.5703125" style="208" bestFit="1" customWidth="1"/>
    <col min="14876" max="14876" width="65.7109375" style="208" bestFit="1" customWidth="1"/>
    <col min="14877" max="14877" width="4.7109375" style="208" bestFit="1" customWidth="1"/>
    <col min="14878" max="15104" width="9.140625" style="208"/>
    <col min="15105" max="15105" width="4.7109375" style="208" bestFit="1" customWidth="1"/>
    <col min="15106" max="15106" width="16.85546875" style="208" bestFit="1" customWidth="1"/>
    <col min="15107" max="15107" width="8.85546875" style="208" bestFit="1" customWidth="1"/>
    <col min="15108" max="15108" width="1.140625" style="208" bestFit="1" customWidth="1"/>
    <col min="15109" max="15109" width="25.140625" style="208" bestFit="1" customWidth="1"/>
    <col min="15110" max="15110" width="10.85546875" style="208" bestFit="1" customWidth="1"/>
    <col min="15111" max="15112" width="16.85546875" style="208" bestFit="1" customWidth="1"/>
    <col min="15113" max="15113" width="8.85546875" style="208" bestFit="1" customWidth="1"/>
    <col min="15114" max="15114" width="16" style="208" bestFit="1" customWidth="1"/>
    <col min="15115" max="15115" width="0.28515625" style="208" bestFit="1" customWidth="1"/>
    <col min="15116" max="15116" width="16" style="208" bestFit="1" customWidth="1"/>
    <col min="15117" max="15117" width="0.7109375" style="208" bestFit="1" customWidth="1"/>
    <col min="15118" max="15118" width="16.140625" style="208" bestFit="1" customWidth="1"/>
    <col min="15119" max="15119" width="12.5703125" style="208" bestFit="1" customWidth="1"/>
    <col min="15120" max="15120" width="4.42578125" style="208" bestFit="1" customWidth="1"/>
    <col min="15121" max="15121" width="20.85546875" style="208" bestFit="1" customWidth="1"/>
    <col min="15122" max="15122" width="16.85546875" style="208" bestFit="1" customWidth="1"/>
    <col min="15123" max="15123" width="17" style="208" bestFit="1" customWidth="1"/>
    <col min="15124" max="15124" width="20.85546875" style="208" bestFit="1" customWidth="1"/>
    <col min="15125" max="15125" width="22.140625" style="208" bestFit="1" customWidth="1"/>
    <col min="15126" max="15126" width="12.5703125" style="208" bestFit="1" customWidth="1"/>
    <col min="15127" max="15127" width="55.28515625" style="208" bestFit="1" customWidth="1"/>
    <col min="15128" max="15128" width="25.85546875" style="208" bestFit="1" customWidth="1"/>
    <col min="15129" max="15129" width="15.85546875" style="208" bestFit="1" customWidth="1"/>
    <col min="15130" max="15130" width="18.28515625" style="208" bestFit="1" customWidth="1"/>
    <col min="15131" max="15131" width="65.5703125" style="208" bestFit="1" customWidth="1"/>
    <col min="15132" max="15132" width="65.7109375" style="208" bestFit="1" customWidth="1"/>
    <col min="15133" max="15133" width="4.7109375" style="208" bestFit="1" customWidth="1"/>
    <col min="15134" max="15360" width="9.140625" style="208"/>
    <col min="15361" max="15361" width="4.7109375" style="208" bestFit="1" customWidth="1"/>
    <col min="15362" max="15362" width="16.85546875" style="208" bestFit="1" customWidth="1"/>
    <col min="15363" max="15363" width="8.85546875" style="208" bestFit="1" customWidth="1"/>
    <col min="15364" max="15364" width="1.140625" style="208" bestFit="1" customWidth="1"/>
    <col min="15365" max="15365" width="25.140625" style="208" bestFit="1" customWidth="1"/>
    <col min="15366" max="15366" width="10.85546875" style="208" bestFit="1" customWidth="1"/>
    <col min="15367" max="15368" width="16.85546875" style="208" bestFit="1" customWidth="1"/>
    <col min="15369" max="15369" width="8.85546875" style="208" bestFit="1" customWidth="1"/>
    <col min="15370" max="15370" width="16" style="208" bestFit="1" customWidth="1"/>
    <col min="15371" max="15371" width="0.28515625" style="208" bestFit="1" customWidth="1"/>
    <col min="15372" max="15372" width="16" style="208" bestFit="1" customWidth="1"/>
    <col min="15373" max="15373" width="0.7109375" style="208" bestFit="1" customWidth="1"/>
    <col min="15374" max="15374" width="16.140625" style="208" bestFit="1" customWidth="1"/>
    <col min="15375" max="15375" width="12.5703125" style="208" bestFit="1" customWidth="1"/>
    <col min="15376" max="15376" width="4.42578125" style="208" bestFit="1" customWidth="1"/>
    <col min="15377" max="15377" width="20.85546875" style="208" bestFit="1" customWidth="1"/>
    <col min="15378" max="15378" width="16.85546875" style="208" bestFit="1" customWidth="1"/>
    <col min="15379" max="15379" width="17" style="208" bestFit="1" customWidth="1"/>
    <col min="15380" max="15380" width="20.85546875" style="208" bestFit="1" customWidth="1"/>
    <col min="15381" max="15381" width="22.140625" style="208" bestFit="1" customWidth="1"/>
    <col min="15382" max="15382" width="12.5703125" style="208" bestFit="1" customWidth="1"/>
    <col min="15383" max="15383" width="55.28515625" style="208" bestFit="1" customWidth="1"/>
    <col min="15384" max="15384" width="25.85546875" style="208" bestFit="1" customWidth="1"/>
    <col min="15385" max="15385" width="15.85546875" style="208" bestFit="1" customWidth="1"/>
    <col min="15386" max="15386" width="18.28515625" style="208" bestFit="1" customWidth="1"/>
    <col min="15387" max="15387" width="65.5703125" style="208" bestFit="1" customWidth="1"/>
    <col min="15388" max="15388" width="65.7109375" style="208" bestFit="1" customWidth="1"/>
    <col min="15389" max="15389" width="4.7109375" style="208" bestFit="1" customWidth="1"/>
    <col min="15390" max="15616" width="9.140625" style="208"/>
    <col min="15617" max="15617" width="4.7109375" style="208" bestFit="1" customWidth="1"/>
    <col min="15618" max="15618" width="16.85546875" style="208" bestFit="1" customWidth="1"/>
    <col min="15619" max="15619" width="8.85546875" style="208" bestFit="1" customWidth="1"/>
    <col min="15620" max="15620" width="1.140625" style="208" bestFit="1" customWidth="1"/>
    <col min="15621" max="15621" width="25.140625" style="208" bestFit="1" customWidth="1"/>
    <col min="15622" max="15622" width="10.85546875" style="208" bestFit="1" customWidth="1"/>
    <col min="15623" max="15624" width="16.85546875" style="208" bestFit="1" customWidth="1"/>
    <col min="15625" max="15625" width="8.85546875" style="208" bestFit="1" customWidth="1"/>
    <col min="15626" max="15626" width="16" style="208" bestFit="1" customWidth="1"/>
    <col min="15627" max="15627" width="0.28515625" style="208" bestFit="1" customWidth="1"/>
    <col min="15628" max="15628" width="16" style="208" bestFit="1" customWidth="1"/>
    <col min="15629" max="15629" width="0.7109375" style="208" bestFit="1" customWidth="1"/>
    <col min="15630" max="15630" width="16.140625" style="208" bestFit="1" customWidth="1"/>
    <col min="15631" max="15631" width="12.5703125" style="208" bestFit="1" customWidth="1"/>
    <col min="15632" max="15632" width="4.42578125" style="208" bestFit="1" customWidth="1"/>
    <col min="15633" max="15633" width="20.85546875" style="208" bestFit="1" customWidth="1"/>
    <col min="15634" max="15634" width="16.85546875" style="208" bestFit="1" customWidth="1"/>
    <col min="15635" max="15635" width="17" style="208" bestFit="1" customWidth="1"/>
    <col min="15636" max="15636" width="20.85546875" style="208" bestFit="1" customWidth="1"/>
    <col min="15637" max="15637" width="22.140625" style="208" bestFit="1" customWidth="1"/>
    <col min="15638" max="15638" width="12.5703125" style="208" bestFit="1" customWidth="1"/>
    <col min="15639" max="15639" width="55.28515625" style="208" bestFit="1" customWidth="1"/>
    <col min="15640" max="15640" width="25.85546875" style="208" bestFit="1" customWidth="1"/>
    <col min="15641" max="15641" width="15.85546875" style="208" bestFit="1" customWidth="1"/>
    <col min="15642" max="15642" width="18.28515625" style="208" bestFit="1" customWidth="1"/>
    <col min="15643" max="15643" width="65.5703125" style="208" bestFit="1" customWidth="1"/>
    <col min="15644" max="15644" width="65.7109375" style="208" bestFit="1" customWidth="1"/>
    <col min="15645" max="15645" width="4.7109375" style="208" bestFit="1" customWidth="1"/>
    <col min="15646" max="15872" width="9.140625" style="208"/>
    <col min="15873" max="15873" width="4.7109375" style="208" bestFit="1" customWidth="1"/>
    <col min="15874" max="15874" width="16.85546875" style="208" bestFit="1" customWidth="1"/>
    <col min="15875" max="15875" width="8.85546875" style="208" bestFit="1" customWidth="1"/>
    <col min="15876" max="15876" width="1.140625" style="208" bestFit="1" customWidth="1"/>
    <col min="15877" max="15877" width="25.140625" style="208" bestFit="1" customWidth="1"/>
    <col min="15878" max="15878" width="10.85546875" style="208" bestFit="1" customWidth="1"/>
    <col min="15879" max="15880" width="16.85546875" style="208" bestFit="1" customWidth="1"/>
    <col min="15881" max="15881" width="8.85546875" style="208" bestFit="1" customWidth="1"/>
    <col min="15882" max="15882" width="16" style="208" bestFit="1" customWidth="1"/>
    <col min="15883" max="15883" width="0.28515625" style="208" bestFit="1" customWidth="1"/>
    <col min="15884" max="15884" width="16" style="208" bestFit="1" customWidth="1"/>
    <col min="15885" max="15885" width="0.7109375" style="208" bestFit="1" customWidth="1"/>
    <col min="15886" max="15886" width="16.140625" style="208" bestFit="1" customWidth="1"/>
    <col min="15887" max="15887" width="12.5703125" style="208" bestFit="1" customWidth="1"/>
    <col min="15888" max="15888" width="4.42578125" style="208" bestFit="1" customWidth="1"/>
    <col min="15889" max="15889" width="20.85546875" style="208" bestFit="1" customWidth="1"/>
    <col min="15890" max="15890" width="16.85546875" style="208" bestFit="1" customWidth="1"/>
    <col min="15891" max="15891" width="17" style="208" bestFit="1" customWidth="1"/>
    <col min="15892" max="15892" width="20.85546875" style="208" bestFit="1" customWidth="1"/>
    <col min="15893" max="15893" width="22.140625" style="208" bestFit="1" customWidth="1"/>
    <col min="15894" max="15894" width="12.5703125" style="208" bestFit="1" customWidth="1"/>
    <col min="15895" max="15895" width="55.28515625" style="208" bestFit="1" customWidth="1"/>
    <col min="15896" max="15896" width="25.85546875" style="208" bestFit="1" customWidth="1"/>
    <col min="15897" max="15897" width="15.85546875" style="208" bestFit="1" customWidth="1"/>
    <col min="15898" max="15898" width="18.28515625" style="208" bestFit="1" customWidth="1"/>
    <col min="15899" max="15899" width="65.5703125" style="208" bestFit="1" customWidth="1"/>
    <col min="15900" max="15900" width="65.7109375" style="208" bestFit="1" customWidth="1"/>
    <col min="15901" max="15901" width="4.7109375" style="208" bestFit="1" customWidth="1"/>
    <col min="15902" max="16128" width="9.140625" style="208"/>
    <col min="16129" max="16129" width="4.7109375" style="208" bestFit="1" customWidth="1"/>
    <col min="16130" max="16130" width="16.85546875" style="208" bestFit="1" customWidth="1"/>
    <col min="16131" max="16131" width="8.85546875" style="208" bestFit="1" customWidth="1"/>
    <col min="16132" max="16132" width="1.140625" style="208" bestFit="1" customWidth="1"/>
    <col min="16133" max="16133" width="25.140625" style="208" bestFit="1" customWidth="1"/>
    <col min="16134" max="16134" width="10.85546875" style="208" bestFit="1" customWidth="1"/>
    <col min="16135" max="16136" width="16.85546875" style="208" bestFit="1" customWidth="1"/>
    <col min="16137" max="16137" width="8.85546875" style="208" bestFit="1" customWidth="1"/>
    <col min="16138" max="16138" width="16" style="208" bestFit="1" customWidth="1"/>
    <col min="16139" max="16139" width="0.28515625" style="208" bestFit="1" customWidth="1"/>
    <col min="16140" max="16140" width="16" style="208" bestFit="1" customWidth="1"/>
    <col min="16141" max="16141" width="0.7109375" style="208" bestFit="1" customWidth="1"/>
    <col min="16142" max="16142" width="16.140625" style="208" bestFit="1" customWidth="1"/>
    <col min="16143" max="16143" width="12.5703125" style="208" bestFit="1" customWidth="1"/>
    <col min="16144" max="16144" width="4.42578125" style="208" bestFit="1" customWidth="1"/>
    <col min="16145" max="16145" width="20.85546875" style="208" bestFit="1" customWidth="1"/>
    <col min="16146" max="16146" width="16.85546875" style="208" bestFit="1" customWidth="1"/>
    <col min="16147" max="16147" width="17" style="208" bestFit="1" customWidth="1"/>
    <col min="16148" max="16148" width="20.85546875" style="208" bestFit="1" customWidth="1"/>
    <col min="16149" max="16149" width="22.140625" style="208" bestFit="1" customWidth="1"/>
    <col min="16150" max="16150" width="12.5703125" style="208" bestFit="1" customWidth="1"/>
    <col min="16151" max="16151" width="55.28515625" style="208" bestFit="1" customWidth="1"/>
    <col min="16152" max="16152" width="25.85546875" style="208" bestFit="1" customWidth="1"/>
    <col min="16153" max="16153" width="15.85546875" style="208" bestFit="1" customWidth="1"/>
    <col min="16154" max="16154" width="18.28515625" style="208" bestFit="1" customWidth="1"/>
    <col min="16155" max="16155" width="65.5703125" style="208" bestFit="1" customWidth="1"/>
    <col min="16156" max="16156" width="65.7109375" style="208" bestFit="1" customWidth="1"/>
    <col min="16157" max="16157" width="4.7109375" style="208" bestFit="1" customWidth="1"/>
    <col min="16158" max="16384" width="9.140625" style="208"/>
  </cols>
  <sheetData>
    <row r="1" spans="1:29" ht="13.5" thickBot="1">
      <c r="A1" s="207"/>
      <c r="B1" s="377" t="s">
        <v>455</v>
      </c>
      <c r="C1" s="378"/>
      <c r="D1" s="378"/>
      <c r="E1" s="378"/>
      <c r="F1" s="378"/>
      <c r="G1" s="378"/>
      <c r="H1" s="378"/>
      <c r="I1" s="378"/>
      <c r="J1" s="378"/>
      <c r="K1" s="378"/>
      <c r="L1" s="378"/>
      <c r="M1" s="378"/>
      <c r="N1" s="378"/>
      <c r="O1" s="378"/>
      <c r="P1" s="378"/>
      <c r="Q1" s="207"/>
      <c r="R1" s="207"/>
      <c r="S1" s="207"/>
      <c r="T1" s="207"/>
      <c r="U1" s="207"/>
      <c r="V1" s="207"/>
      <c r="W1" s="207"/>
      <c r="X1" s="207"/>
      <c r="Y1" s="207"/>
      <c r="Z1" s="207"/>
      <c r="AA1" s="207"/>
      <c r="AB1" s="207"/>
      <c r="AC1" s="207"/>
    </row>
    <row r="2" spans="1:29" ht="15.75" thickBot="1">
      <c r="A2" s="207"/>
      <c r="B2" s="379" t="s">
        <v>456</v>
      </c>
      <c r="C2" s="378"/>
      <c r="D2" s="380" t="s">
        <v>457</v>
      </c>
      <c r="E2" s="381"/>
      <c r="F2" s="381"/>
      <c r="G2" s="381"/>
      <c r="H2" s="381"/>
      <c r="I2" s="382"/>
      <c r="J2" s="207"/>
      <c r="K2" s="207"/>
      <c r="L2" s="207"/>
      <c r="M2" s="207"/>
      <c r="N2" s="207"/>
      <c r="O2" s="207"/>
      <c r="P2" s="207"/>
      <c r="Q2" s="207"/>
      <c r="R2" s="207"/>
      <c r="S2" s="207"/>
      <c r="T2" s="207"/>
      <c r="U2" s="207"/>
      <c r="V2" s="207"/>
      <c r="W2" s="207"/>
      <c r="X2" s="207"/>
      <c r="Y2" s="207"/>
      <c r="Z2" s="207"/>
      <c r="AA2" s="207"/>
      <c r="AB2" s="207"/>
      <c r="AC2" s="207"/>
    </row>
    <row r="3" spans="1:29" ht="13.5" thickBot="1">
      <c r="A3" s="207"/>
      <c r="B3" s="207"/>
      <c r="C3" s="207"/>
      <c r="D3" s="207"/>
      <c r="E3" s="207"/>
      <c r="F3" s="207"/>
      <c r="G3" s="207"/>
      <c r="H3" s="207"/>
      <c r="I3" s="207"/>
      <c r="J3" s="207"/>
      <c r="K3" s="379" t="s">
        <v>458</v>
      </c>
      <c r="L3" s="378"/>
      <c r="M3" s="378"/>
      <c r="N3" s="383" t="s">
        <v>459</v>
      </c>
      <c r="O3" s="384"/>
      <c r="P3" s="385"/>
      <c r="Q3" s="207"/>
      <c r="R3" s="207"/>
      <c r="S3" s="207"/>
      <c r="T3" s="207"/>
      <c r="U3" s="207"/>
      <c r="V3" s="207"/>
      <c r="W3" s="207"/>
      <c r="X3" s="207"/>
      <c r="Y3" s="207"/>
      <c r="Z3" s="207"/>
      <c r="AA3" s="207"/>
      <c r="AB3" s="207"/>
      <c r="AC3" s="207"/>
    </row>
    <row r="4" spans="1:29" ht="13.5" thickBot="1">
      <c r="A4" s="207"/>
      <c r="B4" s="379" t="s">
        <v>460</v>
      </c>
      <c r="C4" s="378"/>
      <c r="D4" s="383" t="s">
        <v>461</v>
      </c>
      <c r="E4" s="384"/>
      <c r="F4" s="384"/>
      <c r="G4" s="384"/>
      <c r="H4" s="384"/>
      <c r="I4" s="385"/>
      <c r="J4" s="207"/>
      <c r="K4" s="378"/>
      <c r="L4" s="378"/>
      <c r="M4" s="378"/>
      <c r="N4" s="386"/>
      <c r="O4" s="387"/>
      <c r="P4" s="388"/>
      <c r="Q4" s="207"/>
      <c r="R4" s="207"/>
      <c r="S4" s="207"/>
      <c r="T4" s="207"/>
      <c r="U4" s="207"/>
      <c r="V4" s="207"/>
      <c r="W4" s="207"/>
      <c r="X4" s="207"/>
      <c r="Y4" s="207"/>
      <c r="Z4" s="207"/>
      <c r="AA4" s="207"/>
      <c r="AB4" s="207"/>
      <c r="AC4" s="207"/>
    </row>
    <row r="5" spans="1:29" ht="13.5" thickBot="1">
      <c r="A5" s="207"/>
      <c r="B5" s="378"/>
      <c r="C5" s="378"/>
      <c r="D5" s="386"/>
      <c r="E5" s="387"/>
      <c r="F5" s="387"/>
      <c r="G5" s="387"/>
      <c r="H5" s="387"/>
      <c r="I5" s="388"/>
      <c r="J5" s="207"/>
      <c r="K5" s="207"/>
      <c r="L5" s="207"/>
      <c r="M5" s="207"/>
      <c r="N5" s="207"/>
      <c r="O5" s="207"/>
      <c r="P5" s="207"/>
      <c r="Q5" s="207"/>
      <c r="R5" s="207"/>
      <c r="S5" s="207"/>
      <c r="T5" s="207"/>
      <c r="U5" s="207"/>
      <c r="V5" s="207"/>
      <c r="W5" s="207"/>
      <c r="X5" s="207"/>
      <c r="Y5" s="207"/>
      <c r="Z5" s="207"/>
      <c r="AA5" s="207"/>
      <c r="AB5" s="207"/>
      <c r="AC5" s="207"/>
    </row>
    <row r="6" spans="1:29" ht="13.5" thickBot="1">
      <c r="A6" s="207"/>
      <c r="B6" s="207"/>
      <c r="C6" s="207"/>
      <c r="D6" s="207"/>
      <c r="E6" s="207"/>
      <c r="F6" s="207"/>
      <c r="G6" s="207"/>
      <c r="H6" s="207"/>
      <c r="I6" s="207"/>
      <c r="J6" s="207"/>
      <c r="K6" s="379" t="s">
        <v>462</v>
      </c>
      <c r="L6" s="378"/>
      <c r="M6" s="378"/>
      <c r="N6" s="383" t="s">
        <v>463</v>
      </c>
      <c r="O6" s="384"/>
      <c r="P6" s="385"/>
      <c r="Q6" s="207"/>
      <c r="R6" s="207"/>
      <c r="S6" s="207"/>
      <c r="T6" s="207"/>
      <c r="U6" s="207"/>
      <c r="V6" s="207"/>
      <c r="W6" s="207"/>
      <c r="X6" s="207"/>
      <c r="Y6" s="207"/>
      <c r="Z6" s="207"/>
      <c r="AA6" s="207"/>
      <c r="AB6" s="207"/>
      <c r="AC6" s="207"/>
    </row>
    <row r="7" spans="1:29" ht="13.5" thickBot="1">
      <c r="A7" s="207"/>
      <c r="B7" s="379" t="s">
        <v>464</v>
      </c>
      <c r="C7" s="378"/>
      <c r="D7" s="383" t="s">
        <v>465</v>
      </c>
      <c r="E7" s="384"/>
      <c r="F7" s="384"/>
      <c r="G7" s="384"/>
      <c r="H7" s="384"/>
      <c r="I7" s="385"/>
      <c r="J7" s="207"/>
      <c r="K7" s="378"/>
      <c r="L7" s="378"/>
      <c r="M7" s="378"/>
      <c r="N7" s="386"/>
      <c r="O7" s="387"/>
      <c r="P7" s="388"/>
      <c r="Q7" s="207"/>
      <c r="R7" s="207"/>
      <c r="S7" s="207"/>
      <c r="T7" s="207"/>
      <c r="U7" s="207"/>
      <c r="V7" s="207"/>
      <c r="W7" s="207"/>
      <c r="X7" s="207"/>
      <c r="Y7" s="207"/>
      <c r="Z7" s="207"/>
      <c r="AA7" s="207"/>
      <c r="AB7" s="207"/>
      <c r="AC7" s="207"/>
    </row>
    <row r="8" spans="1:29">
      <c r="A8" s="207"/>
      <c r="B8" s="378"/>
      <c r="C8" s="378"/>
      <c r="D8" s="392"/>
      <c r="E8" s="378"/>
      <c r="F8" s="378"/>
      <c r="G8" s="378"/>
      <c r="H8" s="378"/>
      <c r="I8" s="393"/>
      <c r="J8" s="207"/>
      <c r="K8" s="207"/>
      <c r="L8" s="207"/>
      <c r="M8" s="207"/>
      <c r="N8" s="207"/>
      <c r="O8" s="207"/>
      <c r="P8" s="207"/>
      <c r="Q8" s="207"/>
      <c r="R8" s="207"/>
      <c r="S8" s="207"/>
      <c r="T8" s="207"/>
      <c r="U8" s="207"/>
      <c r="V8" s="207"/>
      <c r="W8" s="207"/>
      <c r="X8" s="207"/>
      <c r="Y8" s="207"/>
      <c r="Z8" s="207"/>
      <c r="AA8" s="207"/>
      <c r="AB8" s="207"/>
      <c r="AC8" s="207"/>
    </row>
    <row r="9" spans="1:29" ht="13.5" thickBot="1">
      <c r="A9" s="207"/>
      <c r="B9" s="378"/>
      <c r="C9" s="378"/>
      <c r="D9" s="386"/>
      <c r="E9" s="387"/>
      <c r="F9" s="387"/>
      <c r="G9" s="387"/>
      <c r="H9" s="387"/>
      <c r="I9" s="388"/>
      <c r="J9" s="207"/>
      <c r="K9" s="377" t="s">
        <v>455</v>
      </c>
      <c r="L9" s="378"/>
      <c r="M9" s="378"/>
      <c r="N9" s="378"/>
      <c r="O9" s="378"/>
      <c r="P9" s="378"/>
      <c r="Q9" s="207"/>
      <c r="R9" s="207"/>
      <c r="S9" s="207"/>
      <c r="T9" s="207"/>
      <c r="U9" s="207"/>
      <c r="V9" s="207"/>
      <c r="W9" s="207"/>
      <c r="X9" s="207"/>
      <c r="Y9" s="207"/>
      <c r="Z9" s="207"/>
      <c r="AA9" s="207"/>
      <c r="AB9" s="207"/>
      <c r="AC9" s="207"/>
    </row>
    <row r="10" spans="1:29" ht="13.5" thickBot="1">
      <c r="A10" s="207"/>
      <c r="B10" s="207"/>
      <c r="C10" s="207"/>
      <c r="D10" s="207"/>
      <c r="E10" s="207"/>
      <c r="F10" s="207"/>
      <c r="G10" s="207"/>
      <c r="H10" s="207"/>
      <c r="I10" s="207"/>
      <c r="J10" s="207"/>
      <c r="K10" s="378"/>
      <c r="L10" s="378"/>
      <c r="M10" s="378"/>
      <c r="N10" s="378"/>
      <c r="O10" s="378"/>
      <c r="P10" s="378"/>
      <c r="Q10" s="207"/>
      <c r="R10" s="207"/>
      <c r="S10" s="207"/>
      <c r="T10" s="207"/>
      <c r="U10" s="207"/>
      <c r="V10" s="207"/>
      <c r="W10" s="207"/>
      <c r="X10" s="207"/>
      <c r="Y10" s="207"/>
      <c r="Z10" s="207"/>
      <c r="AA10" s="207"/>
      <c r="AB10" s="207"/>
      <c r="AC10" s="207"/>
    </row>
    <row r="11" spans="1:29">
      <c r="A11" s="207"/>
      <c r="B11" s="379" t="s">
        <v>466</v>
      </c>
      <c r="C11" s="378"/>
      <c r="D11" s="383" t="s">
        <v>467</v>
      </c>
      <c r="E11" s="384"/>
      <c r="F11" s="384"/>
      <c r="G11" s="384"/>
      <c r="H11" s="384"/>
      <c r="I11" s="385"/>
      <c r="J11" s="207"/>
      <c r="K11" s="378"/>
      <c r="L11" s="378"/>
      <c r="M11" s="378"/>
      <c r="N11" s="378"/>
      <c r="O11" s="378"/>
      <c r="P11" s="378"/>
      <c r="Q11" s="207"/>
      <c r="R11" s="207"/>
      <c r="S11" s="207"/>
      <c r="T11" s="207"/>
      <c r="U11" s="207"/>
      <c r="V11" s="207"/>
      <c r="W11" s="207"/>
      <c r="X11" s="207"/>
      <c r="Y11" s="207"/>
      <c r="Z11" s="207"/>
      <c r="AA11" s="207"/>
      <c r="AB11" s="207"/>
      <c r="AC11" s="207"/>
    </row>
    <row r="12" spans="1:29" ht="13.5" thickBot="1">
      <c r="A12" s="207"/>
      <c r="B12" s="378"/>
      <c r="C12" s="378"/>
      <c r="D12" s="386"/>
      <c r="E12" s="387"/>
      <c r="F12" s="387"/>
      <c r="G12" s="387"/>
      <c r="H12" s="387"/>
      <c r="I12" s="388"/>
      <c r="J12" s="207"/>
      <c r="K12" s="207"/>
      <c r="L12" s="207"/>
      <c r="M12" s="207"/>
      <c r="N12" s="207"/>
      <c r="O12" s="207"/>
      <c r="P12" s="207"/>
      <c r="Q12" s="207"/>
      <c r="R12" s="207"/>
      <c r="S12" s="207"/>
      <c r="T12" s="207"/>
      <c r="U12" s="207"/>
      <c r="V12" s="207"/>
      <c r="W12" s="207"/>
      <c r="X12" s="207"/>
      <c r="Y12" s="207"/>
      <c r="Z12" s="207"/>
      <c r="AA12" s="207"/>
      <c r="AB12" s="207"/>
      <c r="AC12" s="207"/>
    </row>
    <row r="13" spans="1:29" ht="13.5" thickBot="1">
      <c r="A13" s="207"/>
      <c r="B13" s="377" t="s">
        <v>455</v>
      </c>
      <c r="C13" s="378"/>
      <c r="D13" s="378"/>
      <c r="E13" s="378"/>
      <c r="F13" s="378"/>
      <c r="G13" s="378"/>
      <c r="H13" s="378"/>
      <c r="I13" s="378"/>
      <c r="J13" s="378"/>
      <c r="K13" s="378"/>
      <c r="L13" s="378"/>
      <c r="M13" s="378"/>
      <c r="N13" s="378"/>
      <c r="O13" s="378"/>
      <c r="P13" s="378"/>
      <c r="Q13" s="207"/>
      <c r="R13" s="207"/>
      <c r="S13" s="207"/>
      <c r="T13" s="207"/>
      <c r="U13" s="207"/>
      <c r="V13" s="207"/>
      <c r="W13" s="207"/>
      <c r="X13" s="207"/>
      <c r="Y13" s="207"/>
      <c r="Z13" s="207"/>
      <c r="AA13" s="207"/>
      <c r="AB13" s="207"/>
      <c r="AC13" s="207"/>
    </row>
    <row r="14" spans="1:29" ht="13.5" thickBot="1">
      <c r="A14" s="207"/>
      <c r="B14" s="389" t="s">
        <v>468</v>
      </c>
      <c r="C14" s="390"/>
      <c r="D14" s="390"/>
      <c r="E14" s="390"/>
      <c r="F14" s="391"/>
      <c r="G14" s="389" t="s">
        <v>469</v>
      </c>
      <c r="H14" s="390"/>
      <c r="I14" s="390"/>
      <c r="J14" s="390"/>
      <c r="K14" s="390"/>
      <c r="L14" s="390"/>
      <c r="M14" s="390"/>
      <c r="N14" s="391"/>
      <c r="O14" s="389" t="s">
        <v>470</v>
      </c>
      <c r="P14" s="390"/>
      <c r="Q14" s="390"/>
      <c r="R14" s="390"/>
      <c r="S14" s="390"/>
      <c r="T14" s="391"/>
      <c r="U14" s="389" t="s">
        <v>471</v>
      </c>
      <c r="V14" s="390"/>
      <c r="W14" s="390"/>
      <c r="X14" s="391"/>
      <c r="Y14" s="389" t="s">
        <v>472</v>
      </c>
      <c r="Z14" s="390"/>
      <c r="AA14" s="390"/>
      <c r="AB14" s="391"/>
      <c r="AC14" s="207"/>
    </row>
    <row r="15" spans="1:29" ht="24.75" thickBot="1">
      <c r="A15" s="207"/>
      <c r="B15" s="209" t="s">
        <v>473</v>
      </c>
      <c r="C15" s="389" t="s">
        <v>474</v>
      </c>
      <c r="D15" s="391"/>
      <c r="E15" s="209" t="s">
        <v>475</v>
      </c>
      <c r="F15" s="209" t="s">
        <v>17</v>
      </c>
      <c r="G15" s="209" t="s">
        <v>476</v>
      </c>
      <c r="H15" s="209" t="s">
        <v>477</v>
      </c>
      <c r="I15" s="389" t="s">
        <v>478</v>
      </c>
      <c r="J15" s="390"/>
      <c r="K15" s="391"/>
      <c r="L15" s="209" t="s">
        <v>479</v>
      </c>
      <c r="M15" s="389" t="s">
        <v>480</v>
      </c>
      <c r="N15" s="391"/>
      <c r="O15" s="209" t="s">
        <v>481</v>
      </c>
      <c r="P15" s="389" t="s">
        <v>482</v>
      </c>
      <c r="Q15" s="391"/>
      <c r="R15" s="209" t="s">
        <v>483</v>
      </c>
      <c r="S15" s="209" t="s">
        <v>269</v>
      </c>
      <c r="T15" s="209" t="s">
        <v>484</v>
      </c>
      <c r="U15" s="209" t="s">
        <v>485</v>
      </c>
      <c r="V15" s="209" t="s">
        <v>486</v>
      </c>
      <c r="W15" s="209" t="s">
        <v>487</v>
      </c>
      <c r="X15" s="209" t="s">
        <v>484</v>
      </c>
      <c r="Y15" s="209" t="s">
        <v>488</v>
      </c>
      <c r="Z15" s="389" t="s">
        <v>487</v>
      </c>
      <c r="AA15" s="390"/>
      <c r="AB15" s="391"/>
      <c r="AC15" s="207"/>
    </row>
    <row r="16" spans="1:29" ht="13.5" thickBot="1">
      <c r="A16" s="207"/>
      <c r="B16" s="394" t="s">
        <v>489</v>
      </c>
      <c r="C16" s="397" t="s">
        <v>490</v>
      </c>
      <c r="D16" s="398"/>
      <c r="E16" s="394" t="s">
        <v>491</v>
      </c>
      <c r="F16" s="394" t="s">
        <v>492</v>
      </c>
      <c r="G16" s="394" t="s">
        <v>493</v>
      </c>
      <c r="H16" s="394" t="s">
        <v>494</v>
      </c>
      <c r="I16" s="397" t="s">
        <v>495</v>
      </c>
      <c r="J16" s="409"/>
      <c r="K16" s="398"/>
      <c r="L16" s="411" t="s">
        <v>496</v>
      </c>
      <c r="M16" s="397" t="s">
        <v>497</v>
      </c>
      <c r="N16" s="398"/>
      <c r="O16" s="414" t="s">
        <v>498</v>
      </c>
      <c r="P16" s="403" t="s">
        <v>499</v>
      </c>
      <c r="Q16" s="404"/>
      <c r="R16" s="394" t="s">
        <v>500</v>
      </c>
      <c r="S16" s="394" t="s">
        <v>501</v>
      </c>
      <c r="T16" s="394" t="s">
        <v>500</v>
      </c>
      <c r="U16" s="414" t="s">
        <v>502</v>
      </c>
      <c r="V16" s="414">
        <v>0</v>
      </c>
      <c r="W16" s="417" t="s">
        <v>455</v>
      </c>
      <c r="X16" s="417" t="s">
        <v>455</v>
      </c>
      <c r="Y16" s="414" t="s">
        <v>503</v>
      </c>
      <c r="Z16" s="210" t="s">
        <v>504</v>
      </c>
      <c r="AA16" s="210" t="s">
        <v>505</v>
      </c>
      <c r="AB16" s="210" t="s">
        <v>506</v>
      </c>
      <c r="AC16" s="207"/>
    </row>
    <row r="17" spans="1:29" ht="48.75" thickBot="1">
      <c r="A17" s="207"/>
      <c r="B17" s="395"/>
      <c r="C17" s="399"/>
      <c r="D17" s="400"/>
      <c r="E17" s="395"/>
      <c r="F17" s="395"/>
      <c r="G17" s="395"/>
      <c r="H17" s="395"/>
      <c r="I17" s="399"/>
      <c r="J17" s="378"/>
      <c r="K17" s="400"/>
      <c r="L17" s="412"/>
      <c r="M17" s="399"/>
      <c r="N17" s="400"/>
      <c r="O17" s="415"/>
      <c r="P17" s="405"/>
      <c r="Q17" s="406"/>
      <c r="R17" s="395"/>
      <c r="S17" s="395"/>
      <c r="T17" s="395"/>
      <c r="U17" s="415"/>
      <c r="V17" s="415"/>
      <c r="W17" s="418"/>
      <c r="X17" s="418"/>
      <c r="Y17" s="415"/>
      <c r="Z17" s="211" t="s">
        <v>503</v>
      </c>
      <c r="AA17" s="212" t="s">
        <v>507</v>
      </c>
      <c r="AB17" s="213" t="s">
        <v>508</v>
      </c>
      <c r="AC17" s="207"/>
    </row>
    <row r="18" spans="1:29" ht="13.5" thickBot="1">
      <c r="A18" s="207"/>
      <c r="B18" s="395"/>
      <c r="C18" s="399"/>
      <c r="D18" s="400"/>
      <c r="E18" s="395"/>
      <c r="F18" s="395"/>
      <c r="G18" s="395"/>
      <c r="H18" s="395"/>
      <c r="I18" s="399"/>
      <c r="J18" s="378"/>
      <c r="K18" s="400"/>
      <c r="L18" s="412"/>
      <c r="M18" s="399"/>
      <c r="N18" s="400"/>
      <c r="O18" s="415"/>
      <c r="P18" s="405"/>
      <c r="Q18" s="406"/>
      <c r="R18" s="395"/>
      <c r="S18" s="395"/>
      <c r="T18" s="395"/>
      <c r="U18" s="415"/>
      <c r="V18" s="415"/>
      <c r="W18" s="418"/>
      <c r="X18" s="418"/>
      <c r="Y18" s="415"/>
      <c r="Z18" s="211" t="s">
        <v>502</v>
      </c>
      <c r="AA18" s="212" t="s">
        <v>509</v>
      </c>
      <c r="AB18" s="213" t="s">
        <v>500</v>
      </c>
      <c r="AC18" s="207"/>
    </row>
    <row r="19" spans="1:29" ht="13.5" thickBot="1">
      <c r="A19" s="207"/>
      <c r="B19" s="395"/>
      <c r="C19" s="399"/>
      <c r="D19" s="400"/>
      <c r="E19" s="395"/>
      <c r="F19" s="395"/>
      <c r="G19" s="395"/>
      <c r="H19" s="395"/>
      <c r="I19" s="399"/>
      <c r="J19" s="378"/>
      <c r="K19" s="400"/>
      <c r="L19" s="412"/>
      <c r="M19" s="399"/>
      <c r="N19" s="400"/>
      <c r="O19" s="415"/>
      <c r="P19" s="405"/>
      <c r="Q19" s="406"/>
      <c r="R19" s="395"/>
      <c r="S19" s="395"/>
      <c r="T19" s="395"/>
      <c r="U19" s="415"/>
      <c r="V19" s="415"/>
      <c r="W19" s="418"/>
      <c r="X19" s="418"/>
      <c r="Y19" s="415"/>
      <c r="Z19" s="211" t="s">
        <v>502</v>
      </c>
      <c r="AA19" s="212" t="s">
        <v>510</v>
      </c>
      <c r="AB19" s="213" t="s">
        <v>500</v>
      </c>
      <c r="AC19" s="207"/>
    </row>
    <row r="20" spans="1:29" ht="24.75" thickBot="1">
      <c r="A20" s="207"/>
      <c r="B20" s="395"/>
      <c r="C20" s="399"/>
      <c r="D20" s="400"/>
      <c r="E20" s="395"/>
      <c r="F20" s="395"/>
      <c r="G20" s="395"/>
      <c r="H20" s="395"/>
      <c r="I20" s="399"/>
      <c r="J20" s="378"/>
      <c r="K20" s="400"/>
      <c r="L20" s="412"/>
      <c r="M20" s="399"/>
      <c r="N20" s="400"/>
      <c r="O20" s="415"/>
      <c r="P20" s="405"/>
      <c r="Q20" s="406"/>
      <c r="R20" s="395"/>
      <c r="S20" s="395"/>
      <c r="T20" s="395"/>
      <c r="U20" s="415"/>
      <c r="V20" s="415"/>
      <c r="W20" s="418"/>
      <c r="X20" s="418"/>
      <c r="Y20" s="415"/>
      <c r="Z20" s="211" t="s">
        <v>502</v>
      </c>
      <c r="AA20" s="212" t="s">
        <v>511</v>
      </c>
      <c r="AB20" s="213" t="s">
        <v>500</v>
      </c>
      <c r="AC20" s="207"/>
    </row>
    <row r="21" spans="1:29" ht="13.5" thickBot="1">
      <c r="A21" s="207"/>
      <c r="B21" s="395"/>
      <c r="C21" s="399"/>
      <c r="D21" s="400"/>
      <c r="E21" s="395"/>
      <c r="F21" s="395"/>
      <c r="G21" s="395"/>
      <c r="H21" s="395"/>
      <c r="I21" s="399"/>
      <c r="J21" s="378"/>
      <c r="K21" s="400"/>
      <c r="L21" s="412"/>
      <c r="M21" s="399"/>
      <c r="N21" s="400"/>
      <c r="O21" s="415"/>
      <c r="P21" s="405"/>
      <c r="Q21" s="406"/>
      <c r="R21" s="395"/>
      <c r="S21" s="395"/>
      <c r="T21" s="395"/>
      <c r="U21" s="415"/>
      <c r="V21" s="415"/>
      <c r="W21" s="418"/>
      <c r="X21" s="418"/>
      <c r="Y21" s="415"/>
      <c r="Z21" s="211" t="s">
        <v>502</v>
      </c>
      <c r="AA21" s="212" t="s">
        <v>512</v>
      </c>
      <c r="AB21" s="213" t="s">
        <v>500</v>
      </c>
      <c r="AC21" s="207"/>
    </row>
    <row r="22" spans="1:29" ht="48.75" thickBot="1">
      <c r="A22" s="207"/>
      <c r="B22" s="396"/>
      <c r="C22" s="401"/>
      <c r="D22" s="402"/>
      <c r="E22" s="396"/>
      <c r="F22" s="396"/>
      <c r="G22" s="396"/>
      <c r="H22" s="396"/>
      <c r="I22" s="401"/>
      <c r="J22" s="410"/>
      <c r="K22" s="402"/>
      <c r="L22" s="413"/>
      <c r="M22" s="401"/>
      <c r="N22" s="402"/>
      <c r="O22" s="416"/>
      <c r="P22" s="407"/>
      <c r="Q22" s="408"/>
      <c r="R22" s="396"/>
      <c r="S22" s="396"/>
      <c r="T22" s="396"/>
      <c r="U22" s="416"/>
      <c r="V22" s="416"/>
      <c r="W22" s="419"/>
      <c r="X22" s="419"/>
      <c r="Y22" s="416"/>
      <c r="Z22" s="211" t="s">
        <v>502</v>
      </c>
      <c r="AA22" s="212" t="s">
        <v>513</v>
      </c>
      <c r="AB22" s="213" t="s">
        <v>500</v>
      </c>
      <c r="AC22" s="207"/>
    </row>
  </sheetData>
  <mergeCells count="44">
    <mergeCell ref="X16:X22"/>
    <mergeCell ref="Y16:Y22"/>
    <mergeCell ref="R16:R22"/>
    <mergeCell ref="S16:S22"/>
    <mergeCell ref="T16:T22"/>
    <mergeCell ref="U16:U22"/>
    <mergeCell ref="V16:V22"/>
    <mergeCell ref="W16:W22"/>
    <mergeCell ref="Z15:AB15"/>
    <mergeCell ref="B16:B22"/>
    <mergeCell ref="C16:D22"/>
    <mergeCell ref="E16:E22"/>
    <mergeCell ref="F16:F22"/>
    <mergeCell ref="G16:G22"/>
    <mergeCell ref="P16:Q22"/>
    <mergeCell ref="C15:D15"/>
    <mergeCell ref="I15:K15"/>
    <mergeCell ref="M15:N15"/>
    <mergeCell ref="P15:Q15"/>
    <mergeCell ref="H16:H22"/>
    <mergeCell ref="I16:K22"/>
    <mergeCell ref="L16:L22"/>
    <mergeCell ref="M16:N22"/>
    <mergeCell ref="O16:O22"/>
    <mergeCell ref="Y14:AB14"/>
    <mergeCell ref="K6:M7"/>
    <mergeCell ref="N6:P7"/>
    <mergeCell ref="B7:C9"/>
    <mergeCell ref="D7:I9"/>
    <mergeCell ref="K9:P11"/>
    <mergeCell ref="B11:C12"/>
    <mergeCell ref="D11:I12"/>
    <mergeCell ref="B13:P13"/>
    <mergeCell ref="B14:F14"/>
    <mergeCell ref="G14:N14"/>
    <mergeCell ref="O14:T14"/>
    <mergeCell ref="U14:X14"/>
    <mergeCell ref="B1:P1"/>
    <mergeCell ref="B2:C2"/>
    <mergeCell ref="D2:I2"/>
    <mergeCell ref="K3:M4"/>
    <mergeCell ref="N3:P4"/>
    <mergeCell ref="B4:C5"/>
    <mergeCell ref="D4:I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40"/>
  <sheetViews>
    <sheetView showGridLines="0" zoomScale="50" zoomScaleNormal="50" zoomScaleSheetLayoutView="40" workbookViewId="0">
      <pane xSplit="2" ySplit="3" topLeftCell="C4" activePane="bottomRight" state="frozen"/>
      <selection pane="topRight" activeCell="C1" sqref="C1"/>
      <selection pane="bottomLeft" activeCell="A4" sqref="A4"/>
      <selection pane="bottomRight" sqref="A1:J1"/>
    </sheetView>
  </sheetViews>
  <sheetFormatPr baseColWidth="10" defaultRowHeight="15"/>
  <cols>
    <col min="1" max="1" width="4.140625" style="214" bestFit="1" customWidth="1"/>
    <col min="2" max="2" width="10.42578125" style="214" customWidth="1"/>
    <col min="3" max="3" width="59.28515625" style="214" customWidth="1"/>
    <col min="4" max="4" width="44.140625" style="214" customWidth="1"/>
    <col min="5" max="5" width="48.7109375" style="214" customWidth="1"/>
    <col min="6" max="6" width="15.28515625" style="214" customWidth="1"/>
    <col min="7" max="7" width="14.140625" style="214" customWidth="1"/>
    <col min="8" max="8" width="92.28515625" style="214" customWidth="1"/>
    <col min="9" max="9" width="33" style="214" customWidth="1"/>
    <col min="10" max="10" width="65.42578125" style="214" customWidth="1"/>
    <col min="11" max="16384" width="11.42578125" style="214"/>
  </cols>
  <sheetData>
    <row r="1" spans="1:10" ht="43.5" customHeight="1" thickBot="1">
      <c r="A1" s="420" t="s">
        <v>340</v>
      </c>
      <c r="B1" s="421"/>
      <c r="C1" s="421"/>
      <c r="D1" s="421"/>
      <c r="E1" s="421"/>
      <c r="F1" s="421"/>
      <c r="G1" s="421"/>
      <c r="H1" s="421"/>
      <c r="I1" s="421"/>
      <c r="J1" s="422"/>
    </row>
    <row r="2" spans="1:10" ht="45" customHeight="1" thickBot="1">
      <c r="A2" s="423" t="s">
        <v>289</v>
      </c>
      <c r="B2" s="425"/>
      <c r="C2" s="425"/>
      <c r="D2" s="425"/>
      <c r="E2" s="425"/>
      <c r="F2" s="423" t="s">
        <v>339</v>
      </c>
      <c r="G2" s="424"/>
      <c r="H2" s="423" t="s">
        <v>290</v>
      </c>
      <c r="I2" s="425"/>
      <c r="J2" s="424"/>
    </row>
    <row r="3" spans="1:10" ht="61.5" customHeight="1" thickBot="1">
      <c r="A3" s="215" t="s">
        <v>291</v>
      </c>
      <c r="B3" s="216" t="s">
        <v>292</v>
      </c>
      <c r="C3" s="216" t="s">
        <v>382</v>
      </c>
      <c r="D3" s="216" t="s">
        <v>293</v>
      </c>
      <c r="E3" s="216" t="s">
        <v>294</v>
      </c>
      <c r="F3" s="216" t="s">
        <v>295</v>
      </c>
      <c r="G3" s="216" t="s">
        <v>6</v>
      </c>
      <c r="H3" s="216" t="s">
        <v>296</v>
      </c>
      <c r="I3" s="216" t="s">
        <v>297</v>
      </c>
      <c r="J3" s="217" t="s">
        <v>298</v>
      </c>
    </row>
    <row r="4" spans="1:10" ht="162" customHeight="1">
      <c r="A4" s="430">
        <v>1</v>
      </c>
      <c r="B4" s="432" t="s">
        <v>341</v>
      </c>
      <c r="C4" s="434" t="s">
        <v>527</v>
      </c>
      <c r="D4" s="434" t="s">
        <v>350</v>
      </c>
      <c r="E4" s="434" t="s">
        <v>356</v>
      </c>
      <c r="F4" s="436">
        <v>43117</v>
      </c>
      <c r="G4" s="436">
        <v>43131</v>
      </c>
      <c r="H4" s="434" t="s">
        <v>453</v>
      </c>
      <c r="I4" s="434" t="s">
        <v>384</v>
      </c>
      <c r="J4" s="438" t="s">
        <v>425</v>
      </c>
    </row>
    <row r="5" spans="1:10" ht="162" customHeight="1">
      <c r="A5" s="431"/>
      <c r="B5" s="433"/>
      <c r="C5" s="435"/>
      <c r="D5" s="435"/>
      <c r="E5" s="435"/>
      <c r="F5" s="437"/>
      <c r="G5" s="437"/>
      <c r="H5" s="435"/>
      <c r="I5" s="435"/>
      <c r="J5" s="439"/>
    </row>
    <row r="6" spans="1:10" ht="299.25" customHeight="1">
      <c r="A6" s="431">
        <v>2</v>
      </c>
      <c r="B6" s="433" t="s">
        <v>342</v>
      </c>
      <c r="C6" s="440" t="s">
        <v>528</v>
      </c>
      <c r="D6" s="435" t="s">
        <v>351</v>
      </c>
      <c r="E6" s="435" t="s">
        <v>357</v>
      </c>
      <c r="F6" s="437">
        <v>43117</v>
      </c>
      <c r="G6" s="437">
        <v>43131</v>
      </c>
      <c r="H6" s="435" t="s">
        <v>453</v>
      </c>
      <c r="I6" s="435" t="s">
        <v>384</v>
      </c>
      <c r="J6" s="439" t="s">
        <v>428</v>
      </c>
    </row>
    <row r="7" spans="1:10" ht="299.25" customHeight="1">
      <c r="A7" s="431"/>
      <c r="B7" s="433"/>
      <c r="C7" s="440"/>
      <c r="D7" s="435"/>
      <c r="E7" s="435"/>
      <c r="F7" s="437"/>
      <c r="G7" s="437"/>
      <c r="H7" s="435"/>
      <c r="I7" s="435"/>
      <c r="J7" s="439"/>
    </row>
    <row r="8" spans="1:10" ht="210.75" customHeight="1">
      <c r="A8" s="431">
        <v>3</v>
      </c>
      <c r="B8" s="433" t="s">
        <v>343</v>
      </c>
      <c r="C8" s="440" t="s">
        <v>529</v>
      </c>
      <c r="D8" s="435" t="s">
        <v>352</v>
      </c>
      <c r="E8" s="435" t="s">
        <v>358</v>
      </c>
      <c r="F8" s="437">
        <v>43117</v>
      </c>
      <c r="G8" s="437">
        <v>43131</v>
      </c>
      <c r="H8" s="435" t="s">
        <v>453</v>
      </c>
      <c r="I8" s="435" t="s">
        <v>384</v>
      </c>
      <c r="J8" s="439" t="s">
        <v>429</v>
      </c>
    </row>
    <row r="9" spans="1:10" ht="210.75" customHeight="1">
      <c r="A9" s="431"/>
      <c r="B9" s="433"/>
      <c r="C9" s="440"/>
      <c r="D9" s="435"/>
      <c r="E9" s="435"/>
      <c r="F9" s="437"/>
      <c r="G9" s="437"/>
      <c r="H9" s="435"/>
      <c r="I9" s="435"/>
      <c r="J9" s="439"/>
    </row>
    <row r="10" spans="1:10" ht="285.75" customHeight="1">
      <c r="A10" s="431">
        <v>5</v>
      </c>
      <c r="B10" s="433" t="s">
        <v>345</v>
      </c>
      <c r="C10" s="440" t="s">
        <v>530</v>
      </c>
      <c r="D10" s="435" t="s">
        <v>299</v>
      </c>
      <c r="E10" s="441" t="s">
        <v>359</v>
      </c>
      <c r="F10" s="437">
        <v>43117</v>
      </c>
      <c r="G10" s="437">
        <v>43131</v>
      </c>
      <c r="H10" s="435" t="s">
        <v>453</v>
      </c>
      <c r="I10" s="435" t="s">
        <v>384</v>
      </c>
      <c r="J10" s="439" t="s">
        <v>430</v>
      </c>
    </row>
    <row r="11" spans="1:10" ht="285.75" customHeight="1">
      <c r="A11" s="431"/>
      <c r="B11" s="433"/>
      <c r="C11" s="440"/>
      <c r="D11" s="435"/>
      <c r="E11" s="441"/>
      <c r="F11" s="437"/>
      <c r="G11" s="437"/>
      <c r="H11" s="435"/>
      <c r="I11" s="435"/>
      <c r="J11" s="439"/>
    </row>
    <row r="12" spans="1:10" ht="255.75" customHeight="1">
      <c r="A12" s="431">
        <v>6</v>
      </c>
      <c r="B12" s="433" t="s">
        <v>346</v>
      </c>
      <c r="C12" s="440" t="s">
        <v>531</v>
      </c>
      <c r="D12" s="435" t="s">
        <v>353</v>
      </c>
      <c r="E12" s="435" t="s">
        <v>362</v>
      </c>
      <c r="F12" s="437">
        <v>43117</v>
      </c>
      <c r="G12" s="437">
        <v>43131</v>
      </c>
      <c r="H12" s="435" t="s">
        <v>453</v>
      </c>
      <c r="I12" s="435" t="s">
        <v>384</v>
      </c>
      <c r="J12" s="439" t="s">
        <v>385</v>
      </c>
    </row>
    <row r="13" spans="1:10" ht="255.75" customHeight="1">
      <c r="A13" s="431"/>
      <c r="B13" s="433"/>
      <c r="C13" s="440"/>
      <c r="D13" s="435"/>
      <c r="E13" s="435"/>
      <c r="F13" s="437"/>
      <c r="G13" s="437"/>
      <c r="H13" s="435"/>
      <c r="I13" s="435"/>
      <c r="J13" s="439"/>
    </row>
    <row r="14" spans="1:10" ht="225.75" customHeight="1">
      <c r="A14" s="431">
        <v>7</v>
      </c>
      <c r="B14" s="433" t="s">
        <v>347</v>
      </c>
      <c r="C14" s="440" t="s">
        <v>532</v>
      </c>
      <c r="D14" s="435" t="s">
        <v>354</v>
      </c>
      <c r="E14" s="435" t="s">
        <v>360</v>
      </c>
      <c r="F14" s="437">
        <v>43117</v>
      </c>
      <c r="G14" s="437">
        <v>43131</v>
      </c>
      <c r="H14" s="435" t="s">
        <v>453</v>
      </c>
      <c r="I14" s="435" t="s">
        <v>384</v>
      </c>
      <c r="J14" s="439" t="s">
        <v>386</v>
      </c>
    </row>
    <row r="15" spans="1:10" ht="225.75" customHeight="1">
      <c r="A15" s="431"/>
      <c r="B15" s="433"/>
      <c r="C15" s="440"/>
      <c r="D15" s="435"/>
      <c r="E15" s="435"/>
      <c r="F15" s="437"/>
      <c r="G15" s="437"/>
      <c r="H15" s="435"/>
      <c r="I15" s="435"/>
      <c r="J15" s="439"/>
    </row>
    <row r="16" spans="1:10" ht="243" customHeight="1">
      <c r="A16" s="431">
        <v>8</v>
      </c>
      <c r="B16" s="433" t="s">
        <v>348</v>
      </c>
      <c r="C16" s="440" t="s">
        <v>533</v>
      </c>
      <c r="D16" s="435" t="s">
        <v>355</v>
      </c>
      <c r="E16" s="433" t="s">
        <v>361</v>
      </c>
      <c r="F16" s="437">
        <v>43117</v>
      </c>
      <c r="G16" s="437">
        <v>43131</v>
      </c>
      <c r="H16" s="435" t="s">
        <v>453</v>
      </c>
      <c r="I16" s="435" t="s">
        <v>384</v>
      </c>
      <c r="J16" s="439" t="s">
        <v>431</v>
      </c>
    </row>
    <row r="17" spans="1:10" ht="243" customHeight="1">
      <c r="A17" s="431"/>
      <c r="B17" s="433"/>
      <c r="C17" s="440"/>
      <c r="D17" s="435"/>
      <c r="E17" s="433"/>
      <c r="F17" s="437"/>
      <c r="G17" s="437"/>
      <c r="H17" s="435"/>
      <c r="I17" s="435"/>
      <c r="J17" s="439"/>
    </row>
    <row r="18" spans="1:10" ht="201" customHeight="1">
      <c r="A18" s="431">
        <v>9</v>
      </c>
      <c r="B18" s="433" t="s">
        <v>349</v>
      </c>
      <c r="C18" s="440" t="s">
        <v>534</v>
      </c>
      <c r="D18" s="435" t="s">
        <v>363</v>
      </c>
      <c r="E18" s="433" t="s">
        <v>300</v>
      </c>
      <c r="F18" s="437">
        <v>43117</v>
      </c>
      <c r="G18" s="437">
        <v>43131</v>
      </c>
      <c r="H18" s="435" t="s">
        <v>453</v>
      </c>
      <c r="I18" s="435" t="s">
        <v>384</v>
      </c>
      <c r="J18" s="439" t="s">
        <v>387</v>
      </c>
    </row>
    <row r="19" spans="1:10" ht="201" customHeight="1">
      <c r="A19" s="431"/>
      <c r="B19" s="433"/>
      <c r="C19" s="440"/>
      <c r="D19" s="435"/>
      <c r="E19" s="433"/>
      <c r="F19" s="437"/>
      <c r="G19" s="437"/>
      <c r="H19" s="435"/>
      <c r="I19" s="435"/>
      <c r="J19" s="439"/>
    </row>
    <row r="20" spans="1:10" ht="195" customHeight="1">
      <c r="A20" s="431">
        <v>10</v>
      </c>
      <c r="B20" s="433" t="s">
        <v>341</v>
      </c>
      <c r="C20" s="440" t="s">
        <v>383</v>
      </c>
      <c r="D20" s="433" t="s">
        <v>365</v>
      </c>
      <c r="E20" s="435" t="s">
        <v>373</v>
      </c>
      <c r="F20" s="437">
        <v>43117</v>
      </c>
      <c r="G20" s="437">
        <v>43131</v>
      </c>
      <c r="H20" s="435" t="s">
        <v>453</v>
      </c>
      <c r="I20" s="435" t="s">
        <v>384</v>
      </c>
      <c r="J20" s="439" t="s">
        <v>388</v>
      </c>
    </row>
    <row r="21" spans="1:10" ht="195" customHeight="1">
      <c r="A21" s="431"/>
      <c r="B21" s="433"/>
      <c r="C21" s="440"/>
      <c r="D21" s="433"/>
      <c r="E21" s="435"/>
      <c r="F21" s="437"/>
      <c r="G21" s="437"/>
      <c r="H21" s="435"/>
      <c r="I21" s="435"/>
      <c r="J21" s="439"/>
    </row>
    <row r="22" spans="1:10" ht="186" customHeight="1">
      <c r="A22" s="431">
        <v>11</v>
      </c>
      <c r="B22" s="433" t="s">
        <v>342</v>
      </c>
      <c r="C22" s="440" t="s">
        <v>383</v>
      </c>
      <c r="D22" s="433" t="s">
        <v>366</v>
      </c>
      <c r="E22" s="435" t="s">
        <v>374</v>
      </c>
      <c r="F22" s="437">
        <v>43117</v>
      </c>
      <c r="G22" s="437">
        <v>43131</v>
      </c>
      <c r="H22" s="435" t="s">
        <v>453</v>
      </c>
      <c r="I22" s="435" t="s">
        <v>384</v>
      </c>
      <c r="J22" s="439" t="s">
        <v>389</v>
      </c>
    </row>
    <row r="23" spans="1:10" ht="186" customHeight="1">
      <c r="A23" s="431"/>
      <c r="B23" s="433"/>
      <c r="C23" s="440"/>
      <c r="D23" s="433"/>
      <c r="E23" s="435"/>
      <c r="F23" s="437"/>
      <c r="G23" s="437"/>
      <c r="H23" s="435"/>
      <c r="I23" s="435"/>
      <c r="J23" s="439"/>
    </row>
    <row r="24" spans="1:10" ht="167.25" customHeight="1">
      <c r="A24" s="431">
        <v>12</v>
      </c>
      <c r="B24" s="433" t="s">
        <v>343</v>
      </c>
      <c r="C24" s="440" t="s">
        <v>383</v>
      </c>
      <c r="D24" s="433" t="s">
        <v>367</v>
      </c>
      <c r="E24" s="435" t="s">
        <v>375</v>
      </c>
      <c r="F24" s="437">
        <v>43117</v>
      </c>
      <c r="G24" s="437">
        <v>43131</v>
      </c>
      <c r="H24" s="435" t="s">
        <v>453</v>
      </c>
      <c r="I24" s="435" t="s">
        <v>384</v>
      </c>
      <c r="J24" s="439" t="s">
        <v>390</v>
      </c>
    </row>
    <row r="25" spans="1:10" ht="167.25" customHeight="1">
      <c r="A25" s="431"/>
      <c r="B25" s="433"/>
      <c r="C25" s="440"/>
      <c r="D25" s="433"/>
      <c r="E25" s="435"/>
      <c r="F25" s="437"/>
      <c r="G25" s="437"/>
      <c r="H25" s="435"/>
      <c r="I25" s="435"/>
      <c r="J25" s="439"/>
    </row>
    <row r="26" spans="1:10" ht="159.75" customHeight="1">
      <c r="A26" s="431">
        <v>13</v>
      </c>
      <c r="B26" s="433" t="s">
        <v>344</v>
      </c>
      <c r="C26" s="440" t="s">
        <v>383</v>
      </c>
      <c r="D26" s="433" t="s">
        <v>368</v>
      </c>
      <c r="E26" s="435" t="s">
        <v>376</v>
      </c>
      <c r="F26" s="437">
        <v>43117</v>
      </c>
      <c r="G26" s="437">
        <v>43131</v>
      </c>
      <c r="H26" s="435" t="s">
        <v>453</v>
      </c>
      <c r="I26" s="435" t="s">
        <v>384</v>
      </c>
      <c r="J26" s="442" t="s">
        <v>432</v>
      </c>
    </row>
    <row r="27" spans="1:10" ht="159.75" customHeight="1">
      <c r="A27" s="431"/>
      <c r="B27" s="433"/>
      <c r="C27" s="440"/>
      <c r="D27" s="433"/>
      <c r="E27" s="435"/>
      <c r="F27" s="437"/>
      <c r="G27" s="437"/>
      <c r="H27" s="435"/>
      <c r="I27" s="435"/>
      <c r="J27" s="442"/>
    </row>
    <row r="28" spans="1:10" ht="152.25" customHeight="1">
      <c r="A28" s="431">
        <v>14</v>
      </c>
      <c r="B28" s="433" t="s">
        <v>345</v>
      </c>
      <c r="C28" s="440" t="s">
        <v>383</v>
      </c>
      <c r="D28" s="433" t="s">
        <v>369</v>
      </c>
      <c r="E28" s="435" t="s">
        <v>377</v>
      </c>
      <c r="F28" s="437">
        <v>43117</v>
      </c>
      <c r="G28" s="437">
        <v>43131</v>
      </c>
      <c r="H28" s="435" t="s">
        <v>453</v>
      </c>
      <c r="I28" s="435" t="s">
        <v>384</v>
      </c>
      <c r="J28" s="439" t="s">
        <v>427</v>
      </c>
    </row>
    <row r="29" spans="1:10" ht="152.25" customHeight="1">
      <c r="A29" s="431"/>
      <c r="B29" s="433"/>
      <c r="C29" s="440"/>
      <c r="D29" s="433"/>
      <c r="E29" s="435"/>
      <c r="F29" s="437"/>
      <c r="G29" s="437"/>
      <c r="H29" s="435"/>
      <c r="I29" s="435"/>
      <c r="J29" s="439"/>
    </row>
    <row r="30" spans="1:10" ht="186" customHeight="1">
      <c r="A30" s="431">
        <v>15</v>
      </c>
      <c r="B30" s="433" t="s">
        <v>346</v>
      </c>
      <c r="C30" s="440" t="s">
        <v>383</v>
      </c>
      <c r="D30" s="433" t="s">
        <v>370</v>
      </c>
      <c r="E30" s="435" t="s">
        <v>378</v>
      </c>
      <c r="F30" s="437">
        <v>43117</v>
      </c>
      <c r="G30" s="437">
        <v>43131</v>
      </c>
      <c r="H30" s="435" t="s">
        <v>453</v>
      </c>
      <c r="I30" s="435" t="s">
        <v>384</v>
      </c>
      <c r="J30" s="439" t="s">
        <v>426</v>
      </c>
    </row>
    <row r="31" spans="1:10" ht="186" customHeight="1">
      <c r="A31" s="431"/>
      <c r="B31" s="433"/>
      <c r="C31" s="440"/>
      <c r="D31" s="433"/>
      <c r="E31" s="435"/>
      <c r="F31" s="437"/>
      <c r="G31" s="437"/>
      <c r="H31" s="435"/>
      <c r="I31" s="435"/>
      <c r="J31" s="439"/>
    </row>
    <row r="32" spans="1:10" ht="189.75" customHeight="1">
      <c r="A32" s="431">
        <v>16</v>
      </c>
      <c r="B32" s="433" t="s">
        <v>347</v>
      </c>
      <c r="C32" s="440" t="s">
        <v>383</v>
      </c>
      <c r="D32" s="433" t="s">
        <v>371</v>
      </c>
      <c r="E32" s="435" t="s">
        <v>379</v>
      </c>
      <c r="F32" s="437">
        <v>43117</v>
      </c>
      <c r="G32" s="437">
        <v>43131</v>
      </c>
      <c r="H32" s="435" t="s">
        <v>453</v>
      </c>
      <c r="I32" s="435" t="s">
        <v>384</v>
      </c>
      <c r="J32" s="439" t="s">
        <v>391</v>
      </c>
    </row>
    <row r="33" spans="1:10" ht="189.75" customHeight="1">
      <c r="A33" s="431"/>
      <c r="B33" s="433"/>
      <c r="C33" s="440"/>
      <c r="D33" s="433"/>
      <c r="E33" s="435"/>
      <c r="F33" s="437"/>
      <c r="G33" s="437"/>
      <c r="H33" s="435"/>
      <c r="I33" s="435"/>
      <c r="J33" s="439"/>
    </row>
    <row r="34" spans="1:10" ht="152.25" customHeight="1">
      <c r="A34" s="431">
        <v>17</v>
      </c>
      <c r="B34" s="433" t="s">
        <v>348</v>
      </c>
      <c r="C34" s="440" t="s">
        <v>383</v>
      </c>
      <c r="D34" s="433" t="s">
        <v>372</v>
      </c>
      <c r="E34" s="435" t="s">
        <v>380</v>
      </c>
      <c r="F34" s="437">
        <v>43117</v>
      </c>
      <c r="G34" s="437">
        <v>43131</v>
      </c>
      <c r="H34" s="435" t="s">
        <v>453</v>
      </c>
      <c r="I34" s="435" t="s">
        <v>384</v>
      </c>
      <c r="J34" s="439" t="s">
        <v>392</v>
      </c>
    </row>
    <row r="35" spans="1:10" ht="152.25" customHeight="1" thickBot="1">
      <c r="A35" s="446"/>
      <c r="B35" s="447"/>
      <c r="C35" s="448"/>
      <c r="D35" s="447"/>
      <c r="E35" s="444"/>
      <c r="F35" s="443"/>
      <c r="G35" s="443"/>
      <c r="H35" s="444"/>
      <c r="I35" s="444"/>
      <c r="J35" s="445"/>
    </row>
    <row r="36" spans="1:10">
      <c r="A36" s="206"/>
      <c r="B36" s="206"/>
      <c r="C36" s="206"/>
      <c r="D36" s="206"/>
      <c r="E36" s="218"/>
      <c r="F36" s="219"/>
      <c r="G36" s="219"/>
      <c r="H36" s="206"/>
      <c r="I36" s="206"/>
      <c r="J36" s="206"/>
    </row>
    <row r="37" spans="1:10" ht="144.75" customHeight="1">
      <c r="A37" s="206"/>
      <c r="B37" s="428" t="s">
        <v>535</v>
      </c>
      <c r="C37" s="429"/>
      <c r="D37" s="429"/>
      <c r="E37" s="429"/>
      <c r="F37" s="429"/>
      <c r="G37" s="429"/>
      <c r="H37" s="429"/>
      <c r="I37" s="429"/>
      <c r="J37" s="206"/>
    </row>
    <row r="38" spans="1:10" ht="24" customHeight="1">
      <c r="A38" s="206"/>
      <c r="B38" s="218"/>
      <c r="C38" s="206"/>
      <c r="D38" s="206"/>
      <c r="E38" s="206"/>
      <c r="F38" s="206"/>
      <c r="G38" s="206"/>
      <c r="H38" s="206"/>
      <c r="I38" s="206"/>
      <c r="J38" s="206"/>
    </row>
    <row r="39" spans="1:10" ht="120" customHeight="1">
      <c r="B39" s="427" t="s">
        <v>381</v>
      </c>
      <c r="C39" s="427"/>
      <c r="D39" s="427"/>
      <c r="E39" s="220"/>
      <c r="F39" s="170" t="s">
        <v>302</v>
      </c>
      <c r="G39" s="426" t="s">
        <v>304</v>
      </c>
      <c r="H39" s="426"/>
      <c r="I39" s="426"/>
      <c r="J39" s="426"/>
    </row>
    <row r="40" spans="1:10">
      <c r="C40" s="221" t="s">
        <v>454</v>
      </c>
    </row>
  </sheetData>
  <autoFilter ref="A3:J3"/>
  <mergeCells count="167">
    <mergeCell ref="F34:F35"/>
    <mergeCell ref="G34:G35"/>
    <mergeCell ref="H34:H35"/>
    <mergeCell ref="I34:I35"/>
    <mergeCell ref="J34:J35"/>
    <mergeCell ref="A34:A35"/>
    <mergeCell ref="B34:B35"/>
    <mergeCell ref="C34:C35"/>
    <mergeCell ref="D34:D35"/>
    <mergeCell ref="E34:E35"/>
    <mergeCell ref="F32:F33"/>
    <mergeCell ref="G32:G33"/>
    <mergeCell ref="H32:H33"/>
    <mergeCell ref="I32:I33"/>
    <mergeCell ref="J32:J33"/>
    <mergeCell ref="A32:A33"/>
    <mergeCell ref="B32:B33"/>
    <mergeCell ref="C32:C33"/>
    <mergeCell ref="D32:D33"/>
    <mergeCell ref="E32:E33"/>
    <mergeCell ref="F30:F31"/>
    <mergeCell ref="G30:G31"/>
    <mergeCell ref="H30:H31"/>
    <mergeCell ref="I30:I31"/>
    <mergeCell ref="J30:J31"/>
    <mergeCell ref="A30:A31"/>
    <mergeCell ref="B30:B31"/>
    <mergeCell ref="C30:C31"/>
    <mergeCell ref="D30:D31"/>
    <mergeCell ref="E30:E31"/>
    <mergeCell ref="F28:F29"/>
    <mergeCell ref="G28:G29"/>
    <mergeCell ref="H28:H29"/>
    <mergeCell ref="I28:I29"/>
    <mergeCell ref="J28:J29"/>
    <mergeCell ref="A28:A29"/>
    <mergeCell ref="B28:B29"/>
    <mergeCell ref="C28:C29"/>
    <mergeCell ref="D28:D29"/>
    <mergeCell ref="E28:E29"/>
    <mergeCell ref="F26:F27"/>
    <mergeCell ref="G26:G27"/>
    <mergeCell ref="H26:H27"/>
    <mergeCell ref="I26:I27"/>
    <mergeCell ref="J26:J27"/>
    <mergeCell ref="A26:A27"/>
    <mergeCell ref="B26:B27"/>
    <mergeCell ref="C26:C27"/>
    <mergeCell ref="D26:D27"/>
    <mergeCell ref="E26:E27"/>
    <mergeCell ref="F24:F25"/>
    <mergeCell ref="G24:G25"/>
    <mergeCell ref="H24:H25"/>
    <mergeCell ref="I24:I25"/>
    <mergeCell ref="J24:J25"/>
    <mergeCell ref="A24:A25"/>
    <mergeCell ref="B24:B25"/>
    <mergeCell ref="C24:C25"/>
    <mergeCell ref="D24:D25"/>
    <mergeCell ref="E24:E25"/>
    <mergeCell ref="F22:F23"/>
    <mergeCell ref="G22:G23"/>
    <mergeCell ref="H22:H23"/>
    <mergeCell ref="I22:I23"/>
    <mergeCell ref="J22:J23"/>
    <mergeCell ref="A22:A23"/>
    <mergeCell ref="B22:B23"/>
    <mergeCell ref="C22:C23"/>
    <mergeCell ref="D22:D23"/>
    <mergeCell ref="E22:E23"/>
    <mergeCell ref="F20:F21"/>
    <mergeCell ref="G20:G21"/>
    <mergeCell ref="H20:H21"/>
    <mergeCell ref="I20:I21"/>
    <mergeCell ref="J20:J21"/>
    <mergeCell ref="A20:A21"/>
    <mergeCell ref="B20:B21"/>
    <mergeCell ref="C20:C21"/>
    <mergeCell ref="D20:D21"/>
    <mergeCell ref="E20:E21"/>
    <mergeCell ref="F18:F19"/>
    <mergeCell ref="G18:G19"/>
    <mergeCell ref="H18:H19"/>
    <mergeCell ref="I18:I19"/>
    <mergeCell ref="J18:J19"/>
    <mergeCell ref="A18:A19"/>
    <mergeCell ref="B18:B19"/>
    <mergeCell ref="C18:C19"/>
    <mergeCell ref="D18:D19"/>
    <mergeCell ref="E18:E19"/>
    <mergeCell ref="F16:F17"/>
    <mergeCell ref="G16:G17"/>
    <mergeCell ref="H16:H17"/>
    <mergeCell ref="I16:I17"/>
    <mergeCell ref="J16:J17"/>
    <mergeCell ref="A16:A17"/>
    <mergeCell ref="B16:B17"/>
    <mergeCell ref="C16:C17"/>
    <mergeCell ref="D16:D17"/>
    <mergeCell ref="E16:E17"/>
    <mergeCell ref="F14:F15"/>
    <mergeCell ref="G14:G15"/>
    <mergeCell ref="H14:H15"/>
    <mergeCell ref="I14:I15"/>
    <mergeCell ref="J14:J15"/>
    <mergeCell ref="A14:A15"/>
    <mergeCell ref="B14:B15"/>
    <mergeCell ref="C14:C15"/>
    <mergeCell ref="D14:D15"/>
    <mergeCell ref="E14:E15"/>
    <mergeCell ref="F12:F13"/>
    <mergeCell ref="G12:G13"/>
    <mergeCell ref="H12:H13"/>
    <mergeCell ref="I12:I13"/>
    <mergeCell ref="J12:J13"/>
    <mergeCell ref="A12:A13"/>
    <mergeCell ref="B12:B13"/>
    <mergeCell ref="C12:C13"/>
    <mergeCell ref="D12:D13"/>
    <mergeCell ref="E12:E13"/>
    <mergeCell ref="F10:F11"/>
    <mergeCell ref="G10:G11"/>
    <mergeCell ref="H10:H11"/>
    <mergeCell ref="I10:I11"/>
    <mergeCell ref="J10:J11"/>
    <mergeCell ref="A10:A11"/>
    <mergeCell ref="B10:B11"/>
    <mergeCell ref="C10:C11"/>
    <mergeCell ref="D10:D11"/>
    <mergeCell ref="E10:E11"/>
    <mergeCell ref="H6:H7"/>
    <mergeCell ref="I6:I7"/>
    <mergeCell ref="J6:J7"/>
    <mergeCell ref="F8:F9"/>
    <mergeCell ref="G8:G9"/>
    <mergeCell ref="H8:H9"/>
    <mergeCell ref="I8:I9"/>
    <mergeCell ref="J8:J9"/>
    <mergeCell ref="A8:A9"/>
    <mergeCell ref="B8:B9"/>
    <mergeCell ref="C8:C9"/>
    <mergeCell ref="D8:D9"/>
    <mergeCell ref="E8:E9"/>
    <mergeCell ref="A1:J1"/>
    <mergeCell ref="F2:G2"/>
    <mergeCell ref="H2:J2"/>
    <mergeCell ref="G39:J39"/>
    <mergeCell ref="B39:D39"/>
    <mergeCell ref="A2:E2"/>
    <mergeCell ref="B37:I37"/>
    <mergeCell ref="A4:A5"/>
    <mergeCell ref="B4:B5"/>
    <mergeCell ref="C4:C5"/>
    <mergeCell ref="D4:D5"/>
    <mergeCell ref="E4:E5"/>
    <mergeCell ref="F4:F5"/>
    <mergeCell ref="G4:G5"/>
    <mergeCell ref="H4:H5"/>
    <mergeCell ref="I4:I5"/>
    <mergeCell ref="J4:J5"/>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14" scale="48" fitToHeight="0" orientation="landscape" horizontalDpi="4294967293"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18"/>
  <sheetViews>
    <sheetView workbookViewId="0">
      <selection activeCell="J21" sqref="J21"/>
    </sheetView>
  </sheetViews>
  <sheetFormatPr baseColWidth="10" defaultRowHeight="12.75"/>
  <cols>
    <col min="2" max="2" width="22.85546875" customWidth="1"/>
    <col min="3" max="3" width="18.85546875" customWidth="1"/>
    <col min="4" max="4" width="23.85546875" customWidth="1"/>
    <col min="7" max="7" width="15.140625" customWidth="1"/>
    <col min="8" max="8" width="16.7109375" customWidth="1"/>
  </cols>
  <sheetData>
    <row r="3" spans="2:8" ht="30.75" thickBot="1">
      <c r="B3" s="23" t="s">
        <v>110</v>
      </c>
      <c r="C3" s="26" t="s">
        <v>111</v>
      </c>
      <c r="D3" s="26" t="s">
        <v>130</v>
      </c>
      <c r="E3" s="26" t="s">
        <v>131</v>
      </c>
      <c r="F3" s="26" t="s">
        <v>132</v>
      </c>
      <c r="G3" s="26" t="s">
        <v>133</v>
      </c>
      <c r="H3" s="26" t="s">
        <v>134</v>
      </c>
    </row>
    <row r="4" spans="2:8" ht="15.75" thickBot="1">
      <c r="B4" s="24" t="s">
        <v>112</v>
      </c>
      <c r="C4" s="25" t="s">
        <v>113</v>
      </c>
    </row>
    <row r="5" spans="2:8" ht="15.75" thickBot="1">
      <c r="B5" s="24" t="s">
        <v>114</v>
      </c>
      <c r="C5" s="25" t="s">
        <v>115</v>
      </c>
    </row>
    <row r="6" spans="2:8" ht="30.75" thickBot="1">
      <c r="B6" s="24" t="s">
        <v>116</v>
      </c>
      <c r="C6" s="25" t="s">
        <v>117</v>
      </c>
    </row>
    <row r="7" spans="2:8" ht="15.75" thickBot="1">
      <c r="B7" s="24" t="s">
        <v>118</v>
      </c>
      <c r="C7" s="25" t="s">
        <v>119</v>
      </c>
    </row>
    <row r="8" spans="2:8" ht="15.75" thickBot="1">
      <c r="B8" s="24" t="s">
        <v>120</v>
      </c>
      <c r="C8" s="25" t="s">
        <v>121</v>
      </c>
    </row>
    <row r="9" spans="2:8" ht="15.75" thickBot="1">
      <c r="B9" s="24" t="s">
        <v>122</v>
      </c>
      <c r="C9" s="25" t="s">
        <v>123</v>
      </c>
    </row>
    <row r="10" spans="2:8" ht="15.75" thickBot="1">
      <c r="B10" s="24" t="s">
        <v>124</v>
      </c>
      <c r="C10" s="25" t="s">
        <v>125</v>
      </c>
    </row>
    <row r="11" spans="2:8" ht="30.75" thickBot="1">
      <c r="B11" s="24" t="s">
        <v>126</v>
      </c>
      <c r="C11" s="25" t="s">
        <v>127</v>
      </c>
    </row>
    <row r="12" spans="2:8" ht="15.75" thickBot="1">
      <c r="B12" s="24" t="s">
        <v>128</v>
      </c>
      <c r="C12" s="25" t="s">
        <v>129</v>
      </c>
    </row>
    <row r="17" spans="3:3">
      <c r="C17" s="32"/>
    </row>
    <row r="18" spans="3:3">
      <c r="C18" s="33"/>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V antigua</vt:lpstr>
      <vt:lpstr>1° cuatrimestre 2018</vt:lpstr>
      <vt:lpstr>SUIT</vt:lpstr>
      <vt:lpstr>seguimiento a riesgos</vt:lpstr>
      <vt:lpstr>Hoja2</vt:lpstr>
      <vt:lpstr>'1° cuatrimestre 2018'!Área_de_impresión</vt:lpstr>
      <vt:lpstr>'V antigua'!Área_de_impresión</vt:lpstr>
      <vt:lpstr>'1° cuatrimestre 2018'!Títulos_a_imprimir</vt:lpstr>
      <vt:lpstr>'seguimiento a riesgos'!Títulos_a_imprimir</vt:lpstr>
      <vt:lpstr>'V antigua'!Títulos_a_imprimir</vt:lpstr>
    </vt:vector>
  </TitlesOfParts>
  <Company>Dark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Vanegas</dc:creator>
  <cp:lastModifiedBy>Yuly Andrea Ujueta Castillo</cp:lastModifiedBy>
  <cp:lastPrinted>2018-01-30T18:45:48Z</cp:lastPrinted>
  <dcterms:created xsi:type="dcterms:W3CDTF">2007-05-23T11:34:18Z</dcterms:created>
  <dcterms:modified xsi:type="dcterms:W3CDTF">2018-05-29T20:40:54Z</dcterms:modified>
</cp:coreProperties>
</file>