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6. GETH/Formatos/"/>
    </mc:Choice>
  </mc:AlternateContent>
  <xr:revisionPtr revIDLastSave="1" documentId="8_{4A9BEDB8-ADB0-4FB0-8E05-3CD32CE9DE78}" xr6:coauthVersionLast="47" xr6:coauthVersionMax="47" xr10:uidLastSave="{38D5F1E7-D0DA-4617-95ED-EF49CFCC2077}"/>
  <bookViews>
    <workbookView xWindow="-120" yWindow="-120" windowWidth="20730" windowHeight="11040" activeTab="3" xr2:uid="{07C91341-54A8-4190-9927-D67507414F2B}"/>
  </bookViews>
  <sheets>
    <sheet name="GENERALIDADES" sheetId="4" r:id="rId1"/>
    <sheet name="CONCERTACIÓN - EVALUACIÓN" sheetId="1" r:id="rId2"/>
    <sheet name="COMP" sheetId="2" state="hidden" r:id="rId3"/>
    <sheet name="EVALUACIÓN DEFINITIVA" sheetId="3" r:id="rId4"/>
  </sheets>
  <definedNames>
    <definedName name="_xlnm.Print_Area" localSheetId="1">'CONCERTACIÓN - EVALUACIÓN'!$A$1:$O$157</definedName>
    <definedName name="_xlnm.Print_Area" localSheetId="3">'EVALUACIÓN DEFINITIVA'!$A$1:$O$72</definedName>
    <definedName name="_xlnm.Print_Area" localSheetId="0">GENERALIDADES!$A$1:$H$11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 a="1"/>
  <c r="A131" i="1" s="1"/>
  <c r="A132" i="1" a="1"/>
  <c r="A132" i="1" s="1"/>
  <c r="A133" i="1" a="1"/>
  <c r="A133" i="1" s="1"/>
  <c r="A134" i="1" a="1"/>
  <c r="A134" i="1" s="1"/>
  <c r="A135" i="1" a="1"/>
  <c r="A135" i="1" s="1"/>
  <c r="A136" i="1" a="1"/>
  <c r="A136" i="1" s="1"/>
  <c r="A137" i="1" a="1"/>
  <c r="A137" i="1" s="1"/>
  <c r="A138" i="1" a="1"/>
  <c r="A138" i="1" s="1"/>
  <c r="A139" i="1" a="1"/>
  <c r="A139" i="1" s="1"/>
  <c r="A130" i="1" a="1"/>
  <c r="A130" i="1" s="1"/>
  <c r="A98" i="1" a="1"/>
  <c r="A98" i="1" s="1"/>
  <c r="A99" i="1" a="1"/>
  <c r="A99" i="1" s="1"/>
  <c r="A100" i="1" a="1"/>
  <c r="A100" i="1" s="1"/>
  <c r="A101" i="1" a="1"/>
  <c r="A101" i="1" s="1"/>
  <c r="A102" i="1" a="1"/>
  <c r="A102" i="1" s="1"/>
  <c r="A103" i="1" a="1"/>
  <c r="A103" i="1" s="1"/>
  <c r="A104" i="1" a="1"/>
  <c r="A104" i="1" s="1"/>
  <c r="A105" i="1" a="1"/>
  <c r="A105" i="1" s="1"/>
  <c r="A106" i="1" a="1"/>
  <c r="A106" i="1" s="1"/>
  <c r="A107" i="1" a="1"/>
  <c r="A107" i="1" s="1"/>
  <c r="A83" i="1" a="1"/>
  <c r="A83" i="1" s="1"/>
  <c r="A84" i="1" a="1"/>
  <c r="A84" i="1" s="1"/>
  <c r="A85" i="1" a="1"/>
  <c r="A85" i="1" s="1"/>
  <c r="A86" i="1" a="1"/>
  <c r="A86" i="1" s="1"/>
  <c r="A87" i="1" a="1"/>
  <c r="A87" i="1" s="1"/>
  <c r="A88" i="1" a="1"/>
  <c r="A88" i="1" s="1"/>
  <c r="A89" i="1" a="1"/>
  <c r="A89" i="1" s="1"/>
  <c r="A90" i="1" a="1"/>
  <c r="A90" i="1" s="1"/>
  <c r="A91" i="1" a="1"/>
  <c r="A91" i="1" s="1"/>
  <c r="A82" i="1" a="1"/>
  <c r="A82" i="1" s="1"/>
  <c r="A67" i="1" a="1"/>
  <c r="A67" i="1" s="1"/>
  <c r="A68" i="1" a="1"/>
  <c r="A68" i="1" s="1"/>
  <c r="A69" i="1" a="1"/>
  <c r="A69" i="1" s="1"/>
  <c r="A70" i="1" a="1"/>
  <c r="A70" i="1" s="1"/>
  <c r="A71" i="1" a="1"/>
  <c r="A71" i="1" s="1"/>
  <c r="A72" i="1" a="1"/>
  <c r="A72" i="1" s="1"/>
  <c r="A73" i="1" a="1"/>
  <c r="A73" i="1" s="1"/>
  <c r="A74" i="1" a="1"/>
  <c r="A74" i="1" s="1"/>
  <c r="A75" i="1" a="1"/>
  <c r="A75" i="1" s="1"/>
  <c r="A66" i="1" a="1"/>
  <c r="A66" i="1" s="1"/>
  <c r="J152" i="1"/>
  <c r="J61" i="3"/>
  <c r="D152" i="1"/>
  <c r="D61" i="3"/>
  <c r="A152" i="1"/>
  <c r="A61" i="3"/>
  <c r="A48" i="3"/>
  <c r="A36" i="3"/>
  <c r="A21" i="3"/>
  <c r="M55" i="3"/>
  <c r="M54" i="3"/>
  <c r="J9" i="3"/>
  <c r="A35" i="1"/>
  <c r="A20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5" i="1"/>
  <c r="P124" i="1"/>
  <c r="P123" i="1"/>
  <c r="A123" i="1" a="1"/>
  <c r="A123" i="1"/>
  <c r="P122" i="1"/>
  <c r="A122" i="1" a="1"/>
  <c r="A122" i="1" s="1"/>
  <c r="P121" i="1"/>
  <c r="A121" i="1" a="1"/>
  <c r="A121" i="1" s="1"/>
  <c r="P120" i="1"/>
  <c r="A120" i="1" a="1"/>
  <c r="A120" i="1" s="1"/>
  <c r="P119" i="1"/>
  <c r="A119" i="1" a="1"/>
  <c r="A119" i="1" s="1"/>
  <c r="P118" i="1"/>
  <c r="A118" i="1" a="1"/>
  <c r="A118" i="1" s="1"/>
  <c r="P117" i="1"/>
  <c r="A117" i="1" a="1"/>
  <c r="A117" i="1" s="1"/>
  <c r="P116" i="1"/>
  <c r="A116" i="1" a="1"/>
  <c r="A116" i="1" s="1"/>
  <c r="P115" i="1"/>
  <c r="A115" i="1" a="1"/>
  <c r="A115" i="1" s="1"/>
  <c r="P114" i="1"/>
  <c r="A114" i="1" a="1"/>
  <c r="A114" i="1" s="1"/>
  <c r="P109" i="1"/>
  <c r="P108" i="1"/>
  <c r="P107" i="1"/>
  <c r="P106" i="1"/>
  <c r="P105" i="1"/>
  <c r="P104" i="1"/>
  <c r="P103" i="1"/>
  <c r="P102" i="1"/>
  <c r="P101" i="1"/>
  <c r="P100" i="1"/>
  <c r="P99" i="1"/>
  <c r="P98" i="1"/>
  <c r="P93" i="1"/>
  <c r="P92" i="1"/>
  <c r="P91" i="1"/>
  <c r="P90" i="1"/>
  <c r="P89" i="1"/>
  <c r="P88" i="1"/>
  <c r="P87" i="1"/>
  <c r="P86" i="1"/>
  <c r="P85" i="1"/>
  <c r="P84" i="1"/>
  <c r="P83" i="1"/>
  <c r="P82" i="1"/>
  <c r="P94" i="1" s="1"/>
  <c r="P77" i="1"/>
  <c r="P76" i="1"/>
  <c r="P75" i="1"/>
  <c r="P74" i="1"/>
  <c r="P73" i="1"/>
  <c r="P72" i="1"/>
  <c r="P71" i="1"/>
  <c r="P70" i="1"/>
  <c r="P69" i="1"/>
  <c r="P68" i="1"/>
  <c r="P67" i="1"/>
  <c r="P66" i="1"/>
  <c r="A59" i="1"/>
  <c r="M58" i="1"/>
  <c r="M57" i="1"/>
  <c r="M56" i="1"/>
  <c r="M55" i="1"/>
  <c r="M54" i="1"/>
  <c r="A47" i="1"/>
  <c r="J8" i="1"/>
  <c r="M56" i="3"/>
  <c r="K57" i="3"/>
  <c r="P110" i="1" l="1"/>
  <c r="P126" i="1"/>
  <c r="L126" i="1" s="1"/>
  <c r="P147" i="1" s="1"/>
  <c r="L94" i="1"/>
  <c r="P145" i="1" s="1"/>
  <c r="P142" i="1"/>
  <c r="L142" i="1" s="1"/>
  <c r="L110" i="1"/>
  <c r="B110" i="1" s="1"/>
  <c r="P78" i="1"/>
  <c r="L78" i="1" s="1"/>
  <c r="B78" i="1" s="1"/>
  <c r="M59" i="1"/>
  <c r="M60" i="1" s="1"/>
  <c r="L146" i="1" s="1"/>
  <c r="P146" i="1" l="1"/>
  <c r="B126" i="1"/>
  <c r="B94" i="1"/>
  <c r="P144" i="1"/>
  <c r="B142" i="1"/>
  <c r="P148" i="1"/>
  <c r="P149" i="1"/>
  <c r="L147" i="1" l="1"/>
  <c r="L1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Hernán Darío Vargas Molina</author>
  </authors>
  <commentList>
    <comment ref="K8" authorId="0" shapeId="0" xr:uid="{A4709F7E-88C0-40FF-8E6C-8435385E3E82}">
      <text>
        <r>
          <rPr>
            <b/>
            <sz val="9"/>
            <color indexed="81"/>
            <rFont val="Tahoma"/>
            <family val="2"/>
          </rPr>
          <t>Fecha de concertación o evaluación según corresponda</t>
        </r>
      </text>
    </comment>
    <comment ref="A23" authorId="0" shapeId="0" xr:uid="{0C7093F0-0643-4002-B484-3A4E8200D55B}">
      <text>
        <r>
          <rPr>
            <b/>
            <sz val="9"/>
            <color indexed="81"/>
            <rFont val="Tahoma"/>
            <family val="2"/>
          </rPr>
          <t>Agregar propósito del empleo registrado en el manual de funciones</t>
        </r>
      </text>
    </comment>
  </commentList>
</comments>
</file>

<file path=xl/sharedStrings.xml><?xml version="1.0" encoding="utf-8"?>
<sst xmlns="http://schemas.openxmlformats.org/spreadsheetml/2006/main" count="516" uniqueCount="312">
  <si>
    <t>PERIODO DE EVALUACIÓN</t>
  </si>
  <si>
    <t>Inicio</t>
  </si>
  <si>
    <t>Fin</t>
  </si>
  <si>
    <t>Total Días</t>
  </si>
  <si>
    <t>Fecha</t>
  </si>
  <si>
    <t>I. IDENTIFICACIÓN DEL EVALUADO</t>
  </si>
  <si>
    <t>Tipo de Documento</t>
  </si>
  <si>
    <t>Numero de identificación</t>
  </si>
  <si>
    <t>Primer Apellido</t>
  </si>
  <si>
    <t>Segundo Apellido</t>
  </si>
  <si>
    <t>C.C.</t>
  </si>
  <si>
    <t>Primer Nombre</t>
  </si>
  <si>
    <t>Otros Nombres</t>
  </si>
  <si>
    <t>Nivel Jerarquico</t>
  </si>
  <si>
    <t xml:space="preserve"> </t>
  </si>
  <si>
    <t>Dependencia o área a la que pertenece el evaluado</t>
  </si>
  <si>
    <t>Denominación del empleo</t>
  </si>
  <si>
    <t>Código-Grado</t>
  </si>
  <si>
    <t>Propósito del empleo</t>
  </si>
  <si>
    <t>II. IDENTIFICACIÓN DEL EVALUADOR</t>
  </si>
  <si>
    <t>Dependencia o área a la que pertenece el evaluador</t>
  </si>
  <si>
    <t>Motivo Cambio de evaluador</t>
  </si>
  <si>
    <t xml:space="preserve">III. IDENTIFICACIÓN EVALUADOR (En caso de constituir Comisión Evaluadora)
</t>
  </si>
  <si>
    <t>E2-05</t>
  </si>
  <si>
    <t>En Caso de ser una evaluación parcial eventual señale el motivo</t>
  </si>
  <si>
    <t>Debe registrar mímimo 1 y hasta 5 compromisos</t>
  </si>
  <si>
    <t>Compromisos Funcionales</t>
  </si>
  <si>
    <t>Peso</t>
  </si>
  <si>
    <t>Evaluación (1-100)</t>
  </si>
  <si>
    <t>Resultado</t>
  </si>
  <si>
    <t>TOTAL</t>
  </si>
  <si>
    <t>Debe escojer mímimo 3 y hasta 5 competencias</t>
  </si>
  <si>
    <t>COMPETENCIA 1</t>
  </si>
  <si>
    <t>CONDUCTA ASOCIADA</t>
  </si>
  <si>
    <t>EVALUACIÓN</t>
  </si>
  <si>
    <t>1. ¿Estas conductas han aportado al logro de los compromisos laborales acordados?</t>
  </si>
  <si>
    <t>2. ¿Estas conductas le han permitido al empleado aportar más de lo que tenía estipulado en los compromisos laborales</t>
  </si>
  <si>
    <t>NIVEL DE DESARROLLO</t>
  </si>
  <si>
    <t>RESULTADO NUMÉRICO</t>
  </si>
  <si>
    <t>COMPETENCIA 2</t>
  </si>
  <si>
    <t>COMPETENCIA 3</t>
  </si>
  <si>
    <t>COMPETENCIA 4</t>
  </si>
  <si>
    <t>COMPETENCIA 5</t>
  </si>
  <si>
    <t>PESO</t>
  </si>
  <si>
    <t>CALIFICACIÓN</t>
  </si>
  <si>
    <t>TOTAL COMPROMISOS FUNCIONALES</t>
  </si>
  <si>
    <t>TOTAL COMPROMISOS COMPORTAMENTALES</t>
  </si>
  <si>
    <t>VII. NOTIFICACIÓN</t>
  </si>
  <si>
    <t>Evaluado</t>
  </si>
  <si>
    <t>Evaluador</t>
  </si>
  <si>
    <t>Evaluador en Comisión</t>
  </si>
  <si>
    <t>Firma Evaluado</t>
  </si>
  <si>
    <t>Firma Evaluador</t>
  </si>
  <si>
    <t>Firma Evaluador en Comisión</t>
  </si>
  <si>
    <t>OBSERVACIONES</t>
  </si>
  <si>
    <t>Aprendizaje continuo</t>
  </si>
  <si>
    <t>Mantiene sus competencias actualizadas en función de los cambios que exige la administración pública en la prestación de un óptimo servicio</t>
  </si>
  <si>
    <t>&gt;&gt;COMUNES</t>
  </si>
  <si>
    <t>Código/grado</t>
  </si>
  <si>
    <t>Denominación</t>
  </si>
  <si>
    <t>Dependencias</t>
  </si>
  <si>
    <t>Gestiona sus propias fuentes de información confiable y/o participa de espacios informativos y de capacitación</t>
  </si>
  <si>
    <t>E1-07</t>
  </si>
  <si>
    <t>Presidente de Agencia, Código E1, Grado 07</t>
  </si>
  <si>
    <t>Despacho del Presidente</t>
  </si>
  <si>
    <t>Comparte sus saberes y habilidades con sus compañeros de trabajo, y aprende de sus colegas habilidades diferenciales, que le permiten nivelar sus conocimientos en flujos informales de inter-aprendizaje</t>
  </si>
  <si>
    <t>Orientación a resultados</t>
  </si>
  <si>
    <t>Vicepresidente de Agencia, Código E2, Grado 05</t>
  </si>
  <si>
    <t>Oficina de Comunicaciones</t>
  </si>
  <si>
    <t>Asume la responsabilidad por sus resultados</t>
  </si>
  <si>
    <t>Orientación al usuario y al ciudadano</t>
  </si>
  <si>
    <t>G1-07</t>
  </si>
  <si>
    <t>Jefe de Oficina de Agencia, Código G1, Grado 07</t>
  </si>
  <si>
    <t>Oficina de Control Interno</t>
  </si>
  <si>
    <t>Trabaja con base en objetivos claramente establecidos y realistas</t>
  </si>
  <si>
    <t>Compromiso con la organización</t>
  </si>
  <si>
    <t>G1-07CI</t>
  </si>
  <si>
    <t>Vicepresidencia Ejecutiva</t>
  </si>
  <si>
    <t>Diseña y utiliza indicadores para medir y comprobar los resultados obtenidos</t>
  </si>
  <si>
    <t>Trabajo en equipo</t>
  </si>
  <si>
    <t>G2-09</t>
  </si>
  <si>
    <t>Gerente de Proyectos o Funcional, Código G2, Grado 09</t>
  </si>
  <si>
    <t>Vicepresidencia de Gestión Contractual</t>
  </si>
  <si>
    <t xml:space="preserve"> Adopta medidas para minimizar riesgos</t>
  </si>
  <si>
    <t>Adaptación al cambio</t>
  </si>
  <si>
    <t>G2-08</t>
  </si>
  <si>
    <t>Gerente de Proyectos o Funcional, Código G2, Grado 08</t>
  </si>
  <si>
    <t>Vicepresidencia de Planeación, Riesgos y Entorno</t>
  </si>
  <si>
    <t>Plantea estrategias para alcanzar o superar los resultados esperados</t>
  </si>
  <si>
    <t>G3-08</t>
  </si>
  <si>
    <t>Experto, Código G3, Grado 08</t>
  </si>
  <si>
    <t>Vicepresidencia de Estructuración</t>
  </si>
  <si>
    <t>Se fija metas y obtiene los resultados institucionales esperados</t>
  </si>
  <si>
    <t>&gt;&gt;ASESOR</t>
  </si>
  <si>
    <t>G3-07</t>
  </si>
  <si>
    <t>Experto, Código G3, Grado 07</t>
  </si>
  <si>
    <t>Vicepresidencia Jurídica</t>
  </si>
  <si>
    <t>Cumple con oportunidad las funciones de acuerdo con los estándares, objetivos y tiempos establecidos por la entidad</t>
  </si>
  <si>
    <t>Confiabilidad técnica (A)</t>
  </si>
  <si>
    <t>G3-06</t>
  </si>
  <si>
    <t>Experto, Código G3, Grado 06</t>
  </si>
  <si>
    <t>Vicepresidencia de Gestión Corporativa</t>
  </si>
  <si>
    <t>Gestiona recursos para mejorar la productividad y toma medidas necesarias para minimizar los riesgos</t>
  </si>
  <si>
    <t>Creatividad e innovación</t>
  </si>
  <si>
    <t>G3-05</t>
  </si>
  <si>
    <t>Experto, Código G3, Grado 05</t>
  </si>
  <si>
    <t>VGC - GIT Financiero 1</t>
  </si>
  <si>
    <t>Aporta elementos para la consecución de resultados enmarcando sus productos y / o servicios dentro de las normas que rigen a la entidad</t>
  </si>
  <si>
    <t>Iniciativa</t>
  </si>
  <si>
    <t>G3-03</t>
  </si>
  <si>
    <t>Experto, Código G3, Grado 03</t>
  </si>
  <si>
    <t>VGC - GIT Proyectos Carretero</t>
  </si>
  <si>
    <t>Evalúa de forma regular el grado de consecución de los objetivos</t>
  </si>
  <si>
    <t>Construcción de relaciones</t>
  </si>
  <si>
    <t>T1-13</t>
  </si>
  <si>
    <t>Gestor, Código T1, Grado 13</t>
  </si>
  <si>
    <t>VGC - GIT Proyectos Carreteros, Estrategia Contractual, Permisos y Modificaciones</t>
  </si>
  <si>
    <t>Valora y atiende las necesidades y peticiones de los usuarios y de los ciudadanos de forma oportuna</t>
  </si>
  <si>
    <t>Conocimiento del entorno</t>
  </si>
  <si>
    <t>T1-12</t>
  </si>
  <si>
    <t>Gestor, Código T1, Grado 12</t>
  </si>
  <si>
    <t>VGCOR - GIT Administrativo y Financiero - Gestión Documental</t>
  </si>
  <si>
    <t>Reconoce la interdependencia entre su trabajo y el de otros</t>
  </si>
  <si>
    <t>T1-10</t>
  </si>
  <si>
    <t>Gestor, Código T1, Grado 10</t>
  </si>
  <si>
    <t>VGCOR - GIT Administrativo y Financiero</t>
  </si>
  <si>
    <t>Establece mecanismos para conocer las necesidades e inquietudes de los usuarios y ciudadanos</t>
  </si>
  <si>
    <t>&gt;&gt;PROFESIONAL</t>
  </si>
  <si>
    <t>T1-09</t>
  </si>
  <si>
    <t>Gestor, Código T1, Grado 09</t>
  </si>
  <si>
    <t>VGCOR - GIT Administrativo y Financiero - Contabilidad</t>
  </si>
  <si>
    <t>Incorpora las necesidades de usuarios y ciudadanos en los proyectos institucionales, teniendo en cuenta la visión de servicio a corto, mediano y largo plazo</t>
  </si>
  <si>
    <t>Aporte técnico-profesional</t>
  </si>
  <si>
    <t>T1-07</t>
  </si>
  <si>
    <t>Gestor, Código T1, Grado 07</t>
  </si>
  <si>
    <t>VGCOR - GIT Administrativo y Financiero - Presupuesto</t>
  </si>
  <si>
    <t>Aplica los conceptos de no estigmatización y no discriminación y genera espacios y lenguaje incluyente</t>
  </si>
  <si>
    <t>Comunicación efectiva</t>
  </si>
  <si>
    <t>T2-06</t>
  </si>
  <si>
    <t>Analista, Código T2, Grado 06</t>
  </si>
  <si>
    <t>VGCOR - GIT Administrativo y Financiero - Servicios Generales</t>
  </si>
  <si>
    <t>Escucha activamente e informa con veracidad al usuario o ciudadano</t>
  </si>
  <si>
    <t>Gestión de procedimientos</t>
  </si>
  <si>
    <t>T2-05</t>
  </si>
  <si>
    <t>Analista, Código T2, Grado 05</t>
  </si>
  <si>
    <t>VGCOR - GIT Administrativo y Financiero - Tesorería</t>
  </si>
  <si>
    <t>Promueve el cumplimiento de las metas de la organización y respeta sus normas</t>
  </si>
  <si>
    <t>Instrumentación de decisiones</t>
  </si>
  <si>
    <t>O1-12</t>
  </si>
  <si>
    <t>Técnico Asistencial, Código O1, Grado 12</t>
  </si>
  <si>
    <t>VGCOR - GIT Talento Humano</t>
  </si>
  <si>
    <t>Antepone las necesidades de la organización a sus propias necesidades</t>
  </si>
  <si>
    <t>&gt;&gt;PROFESIONAL CON PERSONAL A CARGO</t>
  </si>
  <si>
    <t>O1-10</t>
  </si>
  <si>
    <t>Técnico Asistencial, Código O1, Grado 10</t>
  </si>
  <si>
    <t>VJ - GIT Asesoria Estructuración</t>
  </si>
  <si>
    <t>Apoya a la organización en situaciones difíciles</t>
  </si>
  <si>
    <t>Dirección y Desarrollo de Personal</t>
  </si>
  <si>
    <t>O1-09</t>
  </si>
  <si>
    <t>Técnico Asistencial, Código O1, Grado 09</t>
  </si>
  <si>
    <t>VJ - GIT Asesoria Gestión Contractual 1</t>
  </si>
  <si>
    <t>Demuestra sentido de pertenencia en todas sus actuaciones</t>
  </si>
  <si>
    <t>Toma de decisiones</t>
  </si>
  <si>
    <t>O1-07</t>
  </si>
  <si>
    <t>Técnico Asistencial, Código O1, Grado 07</t>
  </si>
  <si>
    <t>VJ - GIT Asesoria Gestión Contractual 2</t>
  </si>
  <si>
    <t>Toma la iniciativa de colaborar con sus compañeros y con otras áreas cuando se requiere, sin descuidar sus tareas</t>
  </si>
  <si>
    <t>&gt;&gt;TÉCNICO</t>
  </si>
  <si>
    <t>O1-05</t>
  </si>
  <si>
    <t>Técnico Asistencial, Código O1, Grado 05</t>
  </si>
  <si>
    <t>VJ - GIT Contratación</t>
  </si>
  <si>
    <t>Cumple los compromisos que adquiere con el equipo</t>
  </si>
  <si>
    <t>Confiabilidad Técnica</t>
  </si>
  <si>
    <t>O1-04</t>
  </si>
  <si>
    <t>Técnico Asistencial, Código O1, Grado 04</t>
  </si>
  <si>
    <t>VJ - GIT Defensa Judicial</t>
  </si>
  <si>
    <t>Respeta la diversidad de criterios y opiniones de los miembros del equipo</t>
  </si>
  <si>
    <t>Disciplina</t>
  </si>
  <si>
    <t>VJ - GIT Procedimientos Administrativos Sancionatorios Contractuales</t>
  </si>
  <si>
    <t>Asume su responsabilidad como miembro de un equipo de trabajo y se enfoca en contribuir con el compromiso y la motivación de sus miembros</t>
  </si>
  <si>
    <t>Responsabilidad</t>
  </si>
  <si>
    <t>VPRE - GIT Ambiental</t>
  </si>
  <si>
    <t>Planifica las propias acciones teniendo en cuenta su repercusión en la consecución de los objetivos grupales</t>
  </si>
  <si>
    <t>&gt;&gt;ASISTENCIAL</t>
  </si>
  <si>
    <t>VPRE - GIT Asesoría Jurídico Predial</t>
  </si>
  <si>
    <t>Establece una comunicación directa con los miembros del equipo que permite compartir información e ideas en condiciones de respeto y cordialidad</t>
  </si>
  <si>
    <t>Relaciones interpersonales</t>
  </si>
  <si>
    <t>VPRE - GIT Planeación</t>
  </si>
  <si>
    <t>Integra a los nuevos miembros y facilita su proceso de reconocimiento y apropiación de las actividades a cargo del equipo</t>
  </si>
  <si>
    <t>Manejo de la información</t>
  </si>
  <si>
    <t>VPRE - GIT Predial</t>
  </si>
  <si>
    <t>Acepta y se adapta fácilmente a las nuevas situaciones</t>
  </si>
  <si>
    <t>Colaboración</t>
  </si>
  <si>
    <t>VPRE - GIT Riesgos</t>
  </si>
  <si>
    <t>Responde al cambio con flexibilidad</t>
  </si>
  <si>
    <t>VPRE - GIT Social</t>
  </si>
  <si>
    <t>Apoya a la entidad en nuevas decisiones y coopera activamente en la implementación de nuevos objetivos, formas de trabajo y procedimientos</t>
  </si>
  <si>
    <t>VPRE - GIT TIC</t>
  </si>
  <si>
    <t>Promueve al grupo para que se adapten a las nuevas condiciones</t>
  </si>
  <si>
    <t>VPRE - GIT Valorización e Instrumentos Financieros</t>
  </si>
  <si>
    <t>Aporta soluciones alternativas en lo que refiere a sus saberes específicos</t>
  </si>
  <si>
    <t>Informa su experiencia específica en el proceso de toma de decisiones que involucran aspectos de su especialidad</t>
  </si>
  <si>
    <t>Anticipa problemas previsibles que advierte en su carácter de especialista</t>
  </si>
  <si>
    <t>Asume la interdisciplinariedad aprendiendo puntos de vista diversos y alternativos al propio, para analizar y ponderar soluciones posibles</t>
  </si>
  <si>
    <t>Utiliza canales de comunicación, en su diversa expresión, con claridad, precisión y tono agradable para el receptor</t>
  </si>
  <si>
    <t>Redacta textos, informes, mensajes, cuadros o gráficas con claridad en la expresión para hacer efectiva y sencilla la comprensión</t>
  </si>
  <si>
    <t>Mantiene escucha y lectura atenta a efectos de comprender mejor los mensajes o información recibida</t>
  </si>
  <si>
    <t>Da respuesta a cada comunicación recibida de modo inmediato</t>
  </si>
  <si>
    <t>Ejecuta sus tareas con los criterios de calidad establecidos</t>
  </si>
  <si>
    <t>Revisa procedimientos e instrumentos para mejorar tiempos y resultados y para anticipar soluciones a problemas</t>
  </si>
  <si>
    <t>Desarrolla las actividades de acuerdo con las pautas y protocolos definidos</t>
  </si>
  <si>
    <t>Discrimina con efectividad entre las decisiones que deben ser elevadas a un superior, socializadas al equipo de trabajo o pertenecen a la esfera individual de trabajo</t>
  </si>
  <si>
    <t>Adopta decisiones sobre ellas con base en información válida y rigurosa</t>
  </si>
  <si>
    <t>Maneja criterios objetivos para analizar la materia a decidir con las personas involucradas</t>
  </si>
  <si>
    <t xml:space="preserve"> Asume los efectos de sus decisiones y también de las adoptadas por el equipo de trabajo al que pertenece</t>
  </si>
  <si>
    <t>Identifica, ubica y desarrolla el talento humano a su cargo</t>
  </si>
  <si>
    <t>Orienta la identificación de necesidades de formación y capacitación y apoya la ejecución de las acciones propuestas para satisfacerlas</t>
  </si>
  <si>
    <t>Hace uso de las habilidades y recursos del talento humano a su cargo, para alcanzar las metas y los estándares de productividad</t>
  </si>
  <si>
    <t>Establece espacios regulares de retroalimentación y reconocimiento del buen desempeño en pro del mejoramiento continuo de las personas y la organización</t>
  </si>
  <si>
    <t>Elige con oportunidad, entre muchas alternativas, los proyectos a realizar, estableciendo responsabilidades precisas con base en las prioridades de la entidad</t>
  </si>
  <si>
    <t>Toma en cuenta la opinión técnica de sus colaboradores al analizar las alternativas existentes para tomar una decisión y desarrollarla</t>
  </si>
  <si>
    <t>Decide en situaciones de alta complejidad e incertidumbre teniendo en consideración la consecución de logros y objetivos de la entidad</t>
  </si>
  <si>
    <t>Efectúa los cambios que considera necesarios para solucionar los problemas detectados o atender situaciones particulares y se hace responsable de la decisión tomada</t>
  </si>
  <si>
    <t>Aplica el conocimiento técnico en el desarrollo de sus responsabilidades</t>
  </si>
  <si>
    <t>Mantiene actualizado su conocimiento técnico para apoyar su gestión</t>
  </si>
  <si>
    <t>Resuelve problemas utilizando conocimientos técnicos de su especialidad, para apoyar el cumplimiento de metas y objetivos institucionales</t>
  </si>
  <si>
    <t>Emite conceptos técnicos, juicios o propuestas claros, precisos, pertinentes y ajustados a los lineamientos normativos y organizacionales</t>
  </si>
  <si>
    <t>Recibe instrucciones y desarrolla actividades acorde con las mismas</t>
  </si>
  <si>
    <t>Acepta la supervisión constante</t>
  </si>
  <si>
    <t>Revisa de manera permanente los cambio en los procesos</t>
  </si>
  <si>
    <t>Utiliza el tiempo de manera eficiente</t>
  </si>
  <si>
    <t>Maneja adecuadamente los implementos requeridos para la ejecución de su tarea</t>
  </si>
  <si>
    <t>Realiza sus tareas con criterios de productividad, calidad, eficiencia y efectividad</t>
  </si>
  <si>
    <t>Cumple con eficiencia la tarea encomendada</t>
  </si>
  <si>
    <t>Maneja con responsabilidad las informaciones personales e institucionales de que dispone</t>
  </si>
  <si>
    <t>Evade temas que indagan sobre información confidencial</t>
  </si>
  <si>
    <t>Recoge solo información imprescindible para el desarrollo de la tarea</t>
  </si>
  <si>
    <t>Organiza y custodia de forma adecuada la información a su cuidado, teniendo en cuenta las normas legales y de la organización</t>
  </si>
  <si>
    <t>No hace pública la información laboral o de las personas que pueda afectar la organización o las personas</t>
  </si>
  <si>
    <t>Transmite información oportuna y objetiva</t>
  </si>
  <si>
    <t>Escucha con interés y capta las necesidades de los demás</t>
  </si>
  <si>
    <t>Transmite la información de forma fidedigna evitando situaciones que puedan generar deterioro en el ambiente laboral</t>
  </si>
  <si>
    <t>Toma la iniciativa en el contacto con usuarios para dar avisos, citas o respuestas, utilizando un lenguaje claro para los destinatarios, especialmente con las personas que integran minorías con mayor vulnerabilidad social o con diferencias funcionales</t>
  </si>
  <si>
    <t>Articula sus actuaciones con las de los demás</t>
  </si>
  <si>
    <t>Cumple los compromisos adquiridos</t>
  </si>
  <si>
    <t>Facilita la labor de sus superiores y compañeros de trabajo</t>
  </si>
  <si>
    <t>Mantiene actualizados sus conocimientos para apoyar la gestión de la entidad</t>
  </si>
  <si>
    <t>Conoce, maneja y sabe aplicar los conocimientos para el logro de resultados</t>
  </si>
  <si>
    <t>Emite conceptos técnicos u orientaciones claros, precisos, pertinentes y ajustados a los lineamientos normativos y organizacionales</t>
  </si>
  <si>
    <t>Genera conocimientos técnicos de interés para la entidad, los cuales son aprehendidos y utilizados en el actuar de la organización</t>
  </si>
  <si>
    <t>Apoya la generación de nuevas ideas y conceptos para el mejoramiento de la entidad</t>
  </si>
  <si>
    <t>Prevé situaciones y alternativas de solución que orienten la toma de decisiones de la alta dirección</t>
  </si>
  <si>
    <t>Reconoce y hace viables las oportunidades y las comparte con sus jefes para contribuir al logro de objetivos y metas institucionales</t>
  </si>
  <si>
    <t>Adelanta estudios o investigaciones y los documenta, para contribuir a la dinámica de la entidad y su competitividad</t>
  </si>
  <si>
    <t>Prevé situaciones y alternativas de solución que orientan la toma de decisiones de la alta dirección</t>
  </si>
  <si>
    <t>Enfrenta los problemas y propone acciones concretas para solucionarlos</t>
  </si>
  <si>
    <t>Reconoce y hace viables las oportunidades</t>
  </si>
  <si>
    <t>Se informa permanentemente sobre políticas gubernamentales, problemas y demandas del entorno</t>
  </si>
  <si>
    <t>Comprende el entorno organizacional que enmarca las situaciones objeto de asesoría y lo toma como referente</t>
  </si>
  <si>
    <t>Identifica las fuerzas políticas que afectan la organización y las posibles alianzas y las tiene en cuenta al emitir sus conceptos técnicos</t>
  </si>
  <si>
    <t>Orienta el desarrollo de estrategias que concilien las fuerzas políticas y las alianzas en pro de la organización</t>
  </si>
  <si>
    <t>Establece y mantiene relaciones cordiales y recíprocas con redes o grupos de personas internas y externas de la organización que faciliten la consecución de los objetivos institucionales</t>
  </si>
  <si>
    <t>Utiliza contactos para conseguir objetivos</t>
  </si>
  <si>
    <t>Comparte información para establecer lazos</t>
  </si>
  <si>
    <t>Interactúa con otros de un modo efectivo y adecuado</t>
  </si>
  <si>
    <t>Fecha de Evaluación</t>
  </si>
  <si>
    <t>IV. RESULTADO CONSOLIDADO</t>
  </si>
  <si>
    <t>Evaluaciones</t>
  </si>
  <si>
    <t>Total</t>
  </si>
  <si>
    <t>1. Evaluación primer 1er semestre</t>
  </si>
  <si>
    <t>2. Evaluación segundo 2do semestre</t>
  </si>
  <si>
    <t>Calificación Definitiva</t>
  </si>
  <si>
    <t>NIVEL</t>
  </si>
  <si>
    <t>V. NOTIFICACIÓN</t>
  </si>
  <si>
    <t>VI. RECURSOS</t>
  </si>
  <si>
    <t>Recurso</t>
  </si>
  <si>
    <t>Fecha de Registro</t>
  </si>
  <si>
    <t>Fecha Deisiste</t>
  </si>
  <si>
    <t>Tipo de Recurso</t>
  </si>
  <si>
    <t>Fecha del recurso</t>
  </si>
  <si>
    <t>Tipo Decisión</t>
  </si>
  <si>
    <t>Fecha Notificación</t>
  </si>
  <si>
    <t>Tipo Decisión Superior</t>
  </si>
  <si>
    <t>Nombre Superior</t>
  </si>
  <si>
    <t>ASESOR</t>
  </si>
  <si>
    <t>Concertación y/o tipo de evaluación</t>
  </si>
  <si>
    <t>CONCERTACIÓN Y/O EVALUACIÓN</t>
  </si>
  <si>
    <t>GESTIÓN DE TALENTO HUMANO</t>
  </si>
  <si>
    <t>CÓDIGO:</t>
  </si>
  <si>
    <t>VERSIÓN:</t>
  </si>
  <si>
    <t>FECHA:</t>
  </si>
  <si>
    <t>TOTALES</t>
  </si>
  <si>
    <t>al</t>
  </si>
  <si>
    <t>EVALUACIÓN DEFINITIVA</t>
  </si>
  <si>
    <t>Tipo de evaluación</t>
  </si>
  <si>
    <t xml:space="preserve">Generalidades para el uso y diligenciamiento del formato </t>
  </si>
  <si>
    <t>Para el correcto diligenciamiento del formato haga uso de las listas desplegables en las celdas en las cuales están habilitadas.</t>
  </si>
  <si>
    <t>IV. COMPROMISOS FUNCIONALES - 85%</t>
  </si>
  <si>
    <t>TOTAL COMPROMISOS FUNCIONALES – 85%</t>
  </si>
  <si>
    <t>V. COMPROMISOS COMPORTAMENTALES - 15%</t>
  </si>
  <si>
    <t xml:space="preserve">VI. RESULTADO CONSOLIDADO </t>
  </si>
  <si>
    <t xml:space="preserve">TOTAL EVALUACIÓN </t>
  </si>
  <si>
    <t xml:space="preserve">Para el diligenciamiento de la sección V- Competencias Comportamentales por favor seleccione la competencia comportamental que corresponda y automáticamente se traerán las conductas asociadas. </t>
  </si>
  <si>
    <t xml:space="preserve">El formato concertación-evaluación, aplica para llevar a cabo concertación de compromisos funcionales y comportamentales, así como para evaluación de terminación de periodo de prueba, parciales y/o eventuales (Incluidas las semestrales). </t>
  </si>
  <si>
    <t xml:space="preserve">Si tiene dudas o inquietudes adicionales para el uso y correcto diligenciamiento del formato contacte al GIT de Talento Humano. </t>
  </si>
  <si>
    <r>
      <t xml:space="preserve">Para una debida impresión ajuste el tamaño al tipo de papel correspondiente, adicional omitir esta hoja de </t>
    </r>
    <r>
      <rPr>
        <i/>
        <sz val="11"/>
        <color rgb="FF000000"/>
        <rFont val="Calibri"/>
        <family val="2"/>
      </rPr>
      <t>GENERALIDADES</t>
    </r>
    <r>
      <rPr>
        <sz val="11"/>
        <color rgb="FF000000"/>
        <rFont val="Calibri"/>
        <family val="2"/>
      </rPr>
      <t xml:space="preserve"> en la impresión y/o cuando se convierta a PDF.</t>
    </r>
  </si>
  <si>
    <r>
      <rPr>
        <i/>
        <sz val="10"/>
        <rFont val="Calibri"/>
        <family val="2"/>
      </rPr>
      <t xml:space="preserve">Nota: Diligencie este formato ÚNICAMENTE cuando se presenten inconsistencias en el aplicativo EDL de la CNSC dispuesto en </t>
    </r>
    <r>
      <rPr>
        <i/>
        <u/>
        <sz val="10"/>
        <color indexed="30"/>
        <rFont val="Calibri"/>
        <family val="2"/>
      </rPr>
      <t xml:space="preserve">www.cnsc.gov.co </t>
    </r>
    <r>
      <rPr>
        <i/>
        <sz val="10"/>
        <rFont val="Calibri"/>
        <family val="2"/>
      </rPr>
      <t>o para funcionarios de libre nombramiento y remoción.</t>
    </r>
  </si>
  <si>
    <t>Los formatos se encuentran formulados y protegidos para un adecuado uso y funcionamiento.</t>
  </si>
  <si>
    <t>Use estos formato solo para cuando se presenten fallas en el aplicativo EDL o para la evaluación de desempeño laboral de funcionarios de Libre Nombramiento y Remoción.</t>
  </si>
  <si>
    <t>Para el diligenciamiento de la denominación del empleo por favor seleccione el código grado y automáticamente se dará la denominación del empleo.</t>
  </si>
  <si>
    <t>GEHT-F-121</t>
  </si>
  <si>
    <t>GETH-F-122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</si>
</sst>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/&quot;m&quot;/&quot;yyyy"/>
    <numFmt numFmtId="165" formatCode="&quot;00&quot;#"/>
  </numFmts>
  <fonts count="23">
    <font>
      <sz val="10"/>
      <color rgb="FF000000"/>
      <name val="Arial"/>
      <scheme val="minor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&quot;Work Sans&quot;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u/>
      <sz val="10"/>
      <color rgb="FF0000FF"/>
      <name val="Calibri"/>
      <family val="2"/>
    </font>
    <font>
      <i/>
      <sz val="10"/>
      <name val="Calibri"/>
      <family val="2"/>
    </font>
    <font>
      <i/>
      <u/>
      <sz val="10"/>
      <color indexed="30"/>
      <name val="Calibri"/>
      <family val="2"/>
    </font>
    <font>
      <i/>
      <sz val="10"/>
      <color rgb="FF000000"/>
      <name val="Calibri"/>
      <family val="2"/>
    </font>
    <font>
      <i/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D9EAD3"/>
      </patternFill>
    </fill>
    <fill>
      <patternFill patternType="solid">
        <fgColor theme="0"/>
        <bgColor rgb="FFEFEFEF"/>
      </patternFill>
    </fill>
    <fill>
      <patternFill patternType="solid">
        <fgColor theme="0" tint="-4.9989318521683403E-2"/>
        <bgColor rgb="FFB6D7A8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4.9989318521683403E-2"/>
        <bgColor rgb="FFFFFFFF"/>
      </patternFill>
    </fill>
  </fills>
  <borders count="1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0" borderId="0" xfId="0" applyFont="1"/>
    <xf numFmtId="4" fontId="8" fillId="0" borderId="0" xfId="0" applyNumberFormat="1" applyFont="1"/>
    <xf numFmtId="4" fontId="9" fillId="3" borderId="0" xfId="0" applyNumberFormat="1" applyFont="1" applyFill="1"/>
    <xf numFmtId="0" fontId="10" fillId="4" borderId="3" xfId="0" applyFont="1" applyFill="1" applyBorder="1" applyAlignment="1">
      <alignment horizontal="center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10" fillId="4" borderId="1" xfId="0" applyFont="1" applyFill="1" applyBorder="1" applyAlignment="1" applyProtection="1">
      <alignment horizontal="center"/>
      <protection locked="0"/>
    </xf>
    <xf numFmtId="10" fontId="14" fillId="10" borderId="1" xfId="0" applyNumberFormat="1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4" fillId="7" borderId="3" xfId="0" applyFont="1" applyFill="1" applyBorder="1" applyAlignment="1" applyProtection="1">
      <alignment horizontal="center"/>
      <protection locked="0"/>
    </xf>
    <xf numFmtId="9" fontId="14" fillId="5" borderId="3" xfId="0" applyNumberFormat="1" applyFont="1" applyFill="1" applyBorder="1" applyAlignment="1" applyProtection="1">
      <alignment horizontal="center"/>
      <protection locked="0"/>
    </xf>
    <xf numFmtId="10" fontId="14" fillId="5" borderId="3" xfId="0" applyNumberFormat="1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>
      <alignment horizontal="right"/>
    </xf>
    <xf numFmtId="0" fontId="10" fillId="12" borderId="3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vertical="center" wrapText="1"/>
    </xf>
    <xf numFmtId="0" fontId="10" fillId="2" borderId="3" xfId="0" applyFont="1" applyFill="1" applyBorder="1"/>
    <xf numFmtId="0" fontId="10" fillId="12" borderId="3" xfId="0" applyFont="1" applyFill="1" applyBorder="1"/>
    <xf numFmtId="9" fontId="10" fillId="0" borderId="3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4" fillId="0" borderId="3" xfId="0" applyFont="1" applyBorder="1"/>
    <xf numFmtId="0" fontId="13" fillId="0" borderId="3" xfId="0" applyFont="1" applyBorder="1"/>
    <xf numFmtId="0" fontId="13" fillId="0" borderId="3" xfId="0" applyFont="1" applyBorder="1" applyProtection="1">
      <protection locked="0"/>
    </xf>
    <xf numFmtId="0" fontId="14" fillId="6" borderId="3" xfId="0" applyFont="1" applyFill="1" applyBorder="1" applyAlignment="1" applyProtection="1">
      <alignment horizontal="center"/>
      <protection locked="0"/>
    </xf>
    <xf numFmtId="0" fontId="9" fillId="3" borderId="3" xfId="0" applyFont="1" applyFill="1" applyBorder="1" applyAlignment="1">
      <alignment wrapText="1"/>
    </xf>
    <xf numFmtId="0" fontId="14" fillId="0" borderId="3" xfId="0" applyFont="1" applyBorder="1" applyAlignment="1">
      <alignment horizontal="center"/>
    </xf>
    <xf numFmtId="0" fontId="14" fillId="3" borderId="3" xfId="0" applyFont="1" applyFill="1" applyBorder="1" applyAlignment="1" applyProtection="1">
      <alignment horizontal="center"/>
      <protection locked="0"/>
    </xf>
    <xf numFmtId="0" fontId="15" fillId="13" borderId="3" xfId="0" applyFont="1" applyFill="1" applyBorder="1" applyAlignment="1">
      <alignment wrapText="1"/>
    </xf>
    <xf numFmtId="0" fontId="11" fillId="4" borderId="3" xfId="0" applyFont="1" applyFill="1" applyBorder="1"/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16" fillId="13" borderId="3" xfId="0" applyFont="1" applyFill="1" applyBorder="1" applyAlignment="1">
      <alignment horizontal="right" wrapText="1"/>
    </xf>
    <xf numFmtId="4" fontId="14" fillId="0" borderId="3" xfId="0" applyNumberFormat="1" applyFont="1" applyBorder="1"/>
    <xf numFmtId="0" fontId="14" fillId="5" borderId="3" xfId="0" applyFont="1" applyFill="1" applyBorder="1" applyAlignment="1" applyProtection="1">
      <alignment horizontal="center"/>
      <protection locked="0"/>
    </xf>
    <xf numFmtId="0" fontId="13" fillId="0" borderId="3" xfId="0" applyFont="1" applyBorder="1" applyAlignment="1">
      <alignment wrapText="1"/>
    </xf>
    <xf numFmtId="0" fontId="14" fillId="5" borderId="3" xfId="0" applyFont="1" applyFill="1" applyBorder="1" applyProtection="1">
      <protection locked="0"/>
    </xf>
    <xf numFmtId="0" fontId="10" fillId="4" borderId="3" xfId="0" applyFont="1" applyFill="1" applyBorder="1" applyAlignment="1">
      <alignment horizontal="right"/>
    </xf>
    <xf numFmtId="0" fontId="14" fillId="5" borderId="3" xfId="0" applyFont="1" applyFill="1" applyBorder="1"/>
    <xf numFmtId="0" fontId="14" fillId="7" borderId="3" xfId="0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Protection="1">
      <protection locked="0"/>
    </xf>
    <xf numFmtId="0" fontId="14" fillId="7" borderId="3" xfId="0" applyFont="1" applyFill="1" applyBorder="1" applyAlignment="1" applyProtection="1">
      <alignment vertical="center" wrapText="1"/>
      <protection locked="0"/>
    </xf>
    <xf numFmtId="0" fontId="13" fillId="7" borderId="3" xfId="0" applyFont="1" applyFill="1" applyBorder="1" applyAlignment="1" applyProtection="1">
      <alignment vertical="center"/>
      <protection locked="0"/>
    </xf>
    <xf numFmtId="0" fontId="13" fillId="4" borderId="3" xfId="0" applyFont="1" applyFill="1" applyBorder="1"/>
    <xf numFmtId="0" fontId="14" fillId="0" borderId="4" xfId="0" applyFont="1" applyBorder="1"/>
    <xf numFmtId="0" fontId="14" fillId="0" borderId="6" xfId="0" applyFont="1" applyBorder="1"/>
    <xf numFmtId="0" fontId="14" fillId="0" borderId="5" xfId="0" applyFont="1" applyBorder="1"/>
    <xf numFmtId="0" fontId="11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4" fillId="7" borderId="3" xfId="0" applyFont="1" applyFill="1" applyBorder="1" applyProtection="1">
      <protection locked="0"/>
    </xf>
    <xf numFmtId="0" fontId="14" fillId="10" borderId="3" xfId="0" applyFont="1" applyFill="1" applyBorder="1" applyAlignment="1" applyProtection="1">
      <alignment horizontal="justify" vertical="center" wrapText="1"/>
      <protection locked="0"/>
    </xf>
    <xf numFmtId="0" fontId="13" fillId="7" borderId="3" xfId="0" applyFont="1" applyFill="1" applyBorder="1" applyAlignment="1" applyProtection="1">
      <alignment horizontal="justify" vertical="center" wrapText="1"/>
      <protection locked="0"/>
    </xf>
    <xf numFmtId="0" fontId="14" fillId="5" borderId="3" xfId="0" applyFont="1" applyFill="1" applyBorder="1" applyAlignment="1" applyProtection="1">
      <alignment horizontal="justify" vertical="center" wrapText="1"/>
      <protection locked="0"/>
    </xf>
    <xf numFmtId="0" fontId="13" fillId="0" borderId="3" xfId="0" applyFont="1" applyBorder="1" applyAlignment="1" applyProtection="1">
      <alignment horizontal="justify" vertical="center" wrapText="1"/>
      <protection locked="0"/>
    </xf>
    <xf numFmtId="0" fontId="10" fillId="4" borderId="3" xfId="0" applyFont="1" applyFill="1" applyBorder="1"/>
    <xf numFmtId="0" fontId="14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8" fillId="9" borderId="3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/>
    </xf>
    <xf numFmtId="14" fontId="10" fillId="0" borderId="3" xfId="0" applyNumberFormat="1" applyFont="1" applyBorder="1" applyAlignment="1" applyProtection="1">
      <alignment horizontal="center"/>
      <protection locked="0"/>
    </xf>
    <xf numFmtId="14" fontId="13" fillId="0" borderId="3" xfId="0" applyNumberFormat="1" applyFont="1" applyBorder="1" applyProtection="1">
      <protection locked="0"/>
    </xf>
    <xf numFmtId="164" fontId="10" fillId="0" borderId="3" xfId="0" applyNumberFormat="1" applyFont="1" applyBorder="1" applyAlignment="1" applyProtection="1">
      <alignment horizontal="center"/>
      <protection locked="0"/>
    </xf>
    <xf numFmtId="14" fontId="14" fillId="8" borderId="3" xfId="0" applyNumberFormat="1" applyFont="1" applyFill="1" applyBorder="1" applyAlignment="1" applyProtection="1">
      <alignment horizontal="center"/>
      <protection locked="0"/>
    </xf>
    <xf numFmtId="0" fontId="16" fillId="1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0" fillId="6" borderId="3" xfId="0" applyFont="1" applyFill="1" applyBorder="1" applyProtection="1">
      <protection locked="0"/>
    </xf>
    <xf numFmtId="0" fontId="10" fillId="9" borderId="3" xfId="0" applyFont="1" applyFill="1" applyBorder="1" applyAlignment="1">
      <alignment horizontal="center"/>
    </xf>
    <xf numFmtId="0" fontId="10" fillId="11" borderId="3" xfId="0" applyFont="1" applyFill="1" applyBorder="1" applyProtection="1">
      <protection locked="0"/>
    </xf>
    <xf numFmtId="0" fontId="13" fillId="4" borderId="3" xfId="0" applyFont="1" applyFill="1" applyBorder="1" applyProtection="1">
      <protection locked="0"/>
    </xf>
    <xf numFmtId="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0" fillId="0" borderId="3" xfId="0" applyFont="1" applyBorder="1" applyProtection="1">
      <protection locked="0"/>
    </xf>
    <xf numFmtId="1" fontId="14" fillId="0" borderId="3" xfId="0" applyNumberFormat="1" applyFont="1" applyBorder="1" applyAlignment="1">
      <alignment horizontal="center"/>
    </xf>
    <xf numFmtId="0" fontId="16" fillId="4" borderId="3" xfId="0" applyFont="1" applyFill="1" applyBorder="1"/>
    <xf numFmtId="0" fontId="10" fillId="6" borderId="3" xfId="0" applyFont="1" applyFill="1" applyBorder="1" applyAlignment="1">
      <alignment horizontal="center"/>
    </xf>
    <xf numFmtId="0" fontId="11" fillId="0" borderId="3" xfId="0" applyFont="1" applyBorder="1"/>
    <xf numFmtId="0" fontId="12" fillId="4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 applyProtection="1">
      <alignment horizontal="center"/>
      <protection locked="0"/>
    </xf>
    <xf numFmtId="0" fontId="9" fillId="7" borderId="4" xfId="0" applyFont="1" applyFill="1" applyBorder="1" applyAlignment="1">
      <alignment horizontal="justify" vertical="center"/>
    </xf>
    <xf numFmtId="0" fontId="9" fillId="7" borderId="6" xfId="0" applyFont="1" applyFill="1" applyBorder="1" applyAlignment="1">
      <alignment horizontal="justify" vertical="center"/>
    </xf>
    <xf numFmtId="0" fontId="9" fillId="7" borderId="5" xfId="0" applyFont="1" applyFill="1" applyBorder="1" applyAlignment="1">
      <alignment horizontal="justify" vertical="center"/>
    </xf>
    <xf numFmtId="0" fontId="16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14" fillId="0" borderId="1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Protection="1">
      <protection locked="0"/>
    </xf>
    <xf numFmtId="14" fontId="14" fillId="3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7" borderId="12" xfId="0" applyFont="1" applyFill="1" applyBorder="1" applyAlignment="1" applyProtection="1">
      <alignment horizontal="center"/>
      <protection locked="0"/>
    </xf>
    <xf numFmtId="0" fontId="10" fillId="7" borderId="13" xfId="0" applyFont="1" applyFill="1" applyBorder="1" applyAlignment="1" applyProtection="1">
      <alignment horizontal="center"/>
      <protection locked="0"/>
    </xf>
    <xf numFmtId="0" fontId="10" fillId="7" borderId="14" xfId="0" applyFont="1" applyFill="1" applyBorder="1" applyAlignment="1" applyProtection="1">
      <alignment horizontal="center"/>
      <protection locked="0"/>
    </xf>
    <xf numFmtId="0" fontId="14" fillId="7" borderId="1" xfId="0" applyFont="1" applyFill="1" applyBorder="1" applyAlignment="1" applyProtection="1">
      <alignment horizontal="center"/>
      <protection locked="0"/>
    </xf>
    <xf numFmtId="0" fontId="13" fillId="7" borderId="1" xfId="0" applyFont="1" applyFill="1" applyBorder="1" applyProtection="1">
      <protection locked="0"/>
    </xf>
    <xf numFmtId="0" fontId="14" fillId="0" borderId="1" xfId="0" applyFont="1" applyBorder="1"/>
    <xf numFmtId="0" fontId="13" fillId="0" borderId="1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14" fillId="7" borderId="1" xfId="0" applyFont="1" applyFill="1" applyBorder="1" applyProtection="1">
      <protection locked="0"/>
    </xf>
    <xf numFmtId="0" fontId="11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Protection="1">
      <protection locked="0"/>
    </xf>
    <xf numFmtId="0" fontId="14" fillId="7" borderId="1" xfId="0" applyFont="1" applyFill="1" applyBorder="1" applyAlignment="1" applyProtection="1">
      <alignment vertical="center" wrapText="1"/>
      <protection locked="0"/>
    </xf>
    <xf numFmtId="0" fontId="13" fillId="7" borderId="1" xfId="0" applyFont="1" applyFill="1" applyBorder="1" applyAlignment="1" applyProtection="1">
      <alignment vertical="center"/>
      <protection locked="0"/>
    </xf>
    <xf numFmtId="0" fontId="10" fillId="4" borderId="1" xfId="0" applyFont="1" applyFill="1" applyBorder="1"/>
    <xf numFmtId="0" fontId="14" fillId="0" borderId="1" xfId="0" applyFont="1" applyBorder="1" applyProtection="1">
      <protection locked="0"/>
    </xf>
    <xf numFmtId="0" fontId="10" fillId="10" borderId="1" xfId="0" applyFont="1" applyFill="1" applyBorder="1"/>
    <xf numFmtId="0" fontId="11" fillId="7" borderId="1" xfId="0" applyFont="1" applyFill="1" applyBorder="1"/>
    <xf numFmtId="4" fontId="14" fillId="10" borderId="1" xfId="0" applyNumberFormat="1" applyFont="1" applyFill="1" applyBorder="1" applyAlignment="1" applyProtection="1">
      <alignment horizontal="center"/>
      <protection locked="0"/>
    </xf>
    <xf numFmtId="4" fontId="14" fillId="5" borderId="1" xfId="0" applyNumberFormat="1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10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/>
    <xf numFmtId="0" fontId="13" fillId="4" borderId="1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165" fontId="0" fillId="0" borderId="15" xfId="0" applyNumberFormat="1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 wrapText="1"/>
    </xf>
    <xf numFmtId="165" fontId="0" fillId="0" borderId="17" xfId="0" applyNumberFormat="1" applyBorder="1" applyAlignment="1">
      <alignment horizontal="center" vertical="center" wrapText="1"/>
    </xf>
    <xf numFmtId="165" fontId="0" fillId="0" borderId="15" xfId="0" applyNumberFormat="1" applyBorder="1" applyAlignment="1" applyProtection="1">
      <alignment horizontal="center" vertical="center" wrapText="1"/>
      <protection locked="0"/>
    </xf>
    <xf numFmtId="165" fontId="0" fillId="0" borderId="16" xfId="0" applyNumberFormat="1" applyBorder="1" applyAlignment="1" applyProtection="1">
      <alignment horizontal="center" vertical="center" wrapText="1"/>
      <protection locked="0"/>
    </xf>
    <xf numFmtId="165" fontId="0" fillId="0" borderId="17" xfId="0" applyNumberFormat="1" applyBorder="1" applyAlignment="1" applyProtection="1">
      <alignment horizontal="center" vertical="center" wrapText="1"/>
      <protection locked="0"/>
    </xf>
    <xf numFmtId="14" fontId="9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389659</xdr:colOff>
      <xdr:row>0</xdr:row>
      <xdr:rowOff>43296</xdr:rowOff>
    </xdr:from>
    <xdr:to>
      <xdr:col>0</xdr:col>
      <xdr:colOff>979458</xdr:colOff>
      <xdr:row>3</xdr:row>
      <xdr:rowOff>126268</xdr:rowOff>
    </xdr:to>
    <xdr:pic>
      <xdr:nvPicPr>
        <xdr:cNvPr id="1032" name="Imagen 3">
          <a:extLst>
            <a:ext uri="{FF2B5EF4-FFF2-40B4-BE49-F238E27FC236}">
              <a16:creationId xmlns:a16="http://schemas.microsoft.com/office/drawing/2014/main" id="{5E944ED7-AD5F-E232-884F-84111F3E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59" y="43296"/>
          <a:ext cx="589799" cy="720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28575</xdr:rowOff>
    </xdr:from>
    <xdr:to>
      <xdr:col>0</xdr:col>
      <xdr:colOff>914400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A9FBE-774E-4F0E-AE6E-4D1EBD4A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8575"/>
          <a:ext cx="495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nsc.gov.co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nsc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0B81-6E0A-4C00-8FF1-C5CC8ACD3864}">
  <dimension ref="A1:H11"/>
  <sheetViews>
    <sheetView showGridLines="0" zoomScaleNormal="100" zoomScaleSheetLayoutView="96" workbookViewId="0">
      <selection activeCell="A9" sqref="A9:G9"/>
    </sheetView>
  </sheetViews>
  <sheetFormatPr baseColWidth="10" defaultRowHeight="12.75"/>
  <cols>
    <col min="7" max="7" width="52.28515625" customWidth="1"/>
    <col min="8" max="8" width="5.140625" hidden="1" customWidth="1"/>
  </cols>
  <sheetData>
    <row r="1" spans="1:7" ht="15">
      <c r="A1" s="108" t="s">
        <v>295</v>
      </c>
      <c r="B1" s="108"/>
      <c r="C1" s="108"/>
      <c r="D1" s="108"/>
      <c r="E1" s="108"/>
      <c r="F1" s="108"/>
      <c r="G1" s="108"/>
    </row>
    <row r="2" spans="1:7" ht="33" customHeight="1">
      <c r="A2" s="105" t="s">
        <v>307</v>
      </c>
      <c r="B2" s="106"/>
      <c r="C2" s="106"/>
      <c r="D2" s="106"/>
      <c r="E2" s="106"/>
      <c r="F2" s="106"/>
      <c r="G2" s="107"/>
    </row>
    <row r="3" spans="1:7" ht="44.25" customHeight="1">
      <c r="A3" s="105" t="s">
        <v>308</v>
      </c>
      <c r="B3" s="106"/>
      <c r="C3" s="106"/>
      <c r="D3" s="106"/>
      <c r="E3" s="106"/>
      <c r="F3" s="106"/>
      <c r="G3" s="107"/>
    </row>
    <row r="4" spans="1:7" ht="51.75" customHeight="1">
      <c r="A4" s="105" t="s">
        <v>303</v>
      </c>
      <c r="B4" s="106"/>
      <c r="C4" s="106"/>
      <c r="D4" s="106"/>
      <c r="E4" s="106"/>
      <c r="F4" s="106"/>
      <c r="G4" s="107"/>
    </row>
    <row r="5" spans="1:7" ht="38.25" customHeight="1">
      <c r="A5" s="105" t="s">
        <v>309</v>
      </c>
      <c r="B5" s="106"/>
      <c r="C5" s="106"/>
      <c r="D5" s="106"/>
      <c r="E5" s="106"/>
      <c r="F5" s="106"/>
      <c r="G5" s="107"/>
    </row>
    <row r="6" spans="1:7" ht="38.25" customHeight="1">
      <c r="A6" s="105" t="s">
        <v>296</v>
      </c>
      <c r="B6" s="106"/>
      <c r="C6" s="106"/>
      <c r="D6" s="106"/>
      <c r="E6" s="106"/>
      <c r="F6" s="106"/>
      <c r="G6" s="107"/>
    </row>
    <row r="7" spans="1:7" ht="57" customHeight="1">
      <c r="A7" s="105" t="s">
        <v>302</v>
      </c>
      <c r="B7" s="106"/>
      <c r="C7" s="106"/>
      <c r="D7" s="106"/>
      <c r="E7" s="106"/>
      <c r="F7" s="106"/>
      <c r="G7" s="107"/>
    </row>
    <row r="8" spans="1:7" ht="33.75" customHeight="1">
      <c r="A8" s="105" t="s">
        <v>305</v>
      </c>
      <c r="B8" s="106"/>
      <c r="C8" s="106"/>
      <c r="D8" s="106"/>
      <c r="E8" s="106"/>
      <c r="F8" s="106"/>
      <c r="G8" s="107"/>
    </row>
    <row r="9" spans="1:7" ht="37.5" customHeight="1">
      <c r="A9" s="105" t="s">
        <v>304</v>
      </c>
      <c r="B9" s="106"/>
      <c r="C9" s="106"/>
      <c r="D9" s="106"/>
      <c r="E9" s="106"/>
      <c r="F9" s="106"/>
      <c r="G9" s="107"/>
    </row>
    <row r="10" spans="1:7" ht="0.75" customHeight="1"/>
    <row r="11" spans="1:7" hidden="1"/>
  </sheetData>
  <mergeCells count="9">
    <mergeCell ref="A7:G7"/>
    <mergeCell ref="A8:G8"/>
    <mergeCell ref="A9:G9"/>
    <mergeCell ref="A1:G1"/>
    <mergeCell ref="A3:G3"/>
    <mergeCell ref="A4:G4"/>
    <mergeCell ref="A5:G5"/>
    <mergeCell ref="A6:G6"/>
    <mergeCell ref="A2:G2"/>
  </mergeCells>
  <pageMargins left="0.7" right="0.7" top="0.75" bottom="0.75" header="0.3" footer="0.3"/>
  <pageSetup scale="69" orientation="portrait" r:id="rId1"/>
  <colBreaks count="1" manualBreakCount="1">
    <brk id="8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F57F-F918-45A2-972A-811D3C4C3F91}">
  <sheetPr codeName="Hoja1">
    <outlinePr summaryBelow="0" summaryRight="0"/>
  </sheetPr>
  <dimension ref="A1:XFC1021"/>
  <sheetViews>
    <sheetView showGridLines="0" view="pageBreakPreview" zoomScale="110" zoomScaleNormal="110" zoomScaleSheetLayoutView="110" workbookViewId="0">
      <selection activeCell="B6" sqref="B6:N6"/>
    </sheetView>
  </sheetViews>
  <sheetFormatPr baseColWidth="10" defaultColWidth="0" defaultRowHeight="15.75" customHeight="1" zeroHeight="1"/>
  <cols>
    <col min="1" max="1" width="20.5703125" style="10" customWidth="1"/>
    <col min="2" max="3" width="5.42578125" style="10" customWidth="1"/>
    <col min="4" max="4" width="14.42578125" style="10" customWidth="1"/>
    <col min="5" max="5" width="5.85546875" style="10" customWidth="1"/>
    <col min="6" max="6" width="12.7109375" style="10" customWidth="1"/>
    <col min="7" max="7" width="12.5703125" style="10" customWidth="1"/>
    <col min="8" max="8" width="6.42578125" style="10" customWidth="1"/>
    <col min="9" max="9" width="5.42578125" style="10" customWidth="1"/>
    <col min="10" max="10" width="9.140625" style="10" customWidth="1"/>
    <col min="11" max="11" width="9.85546875" style="10" customWidth="1"/>
    <col min="12" max="13" width="6" style="10" customWidth="1"/>
    <col min="14" max="14" width="11.5703125" style="10" customWidth="1"/>
    <col min="15" max="15" width="3.5703125" style="10" customWidth="1"/>
    <col min="16" max="16" width="6.5703125" style="10" hidden="1" customWidth="1"/>
    <col min="17" max="27" width="12.5703125" style="10" hidden="1"/>
    <col min="28" max="16382" width="0" style="10" hidden="1"/>
    <col min="16383" max="16383" width="7.28515625" style="10" hidden="1" customWidth="1"/>
    <col min="16384" max="16384" width="4.85546875" style="10" hidden="1" customWidth="1"/>
  </cols>
  <sheetData>
    <row r="1" spans="1:27" ht="19.5" customHeight="1">
      <c r="A1" s="68"/>
      <c r="B1" s="99" t="s">
        <v>286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 customHeight="1">
      <c r="A2" s="68"/>
      <c r="B2" s="100" t="s">
        <v>287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">
      <c r="A3" s="68"/>
      <c r="B3" s="101" t="s">
        <v>288</v>
      </c>
      <c r="C3" s="101"/>
      <c r="D3" s="102" t="s">
        <v>310</v>
      </c>
      <c r="E3" s="102"/>
      <c r="F3" s="14" t="s">
        <v>289</v>
      </c>
      <c r="G3" s="157">
        <v>1</v>
      </c>
      <c r="H3" s="158"/>
      <c r="I3" s="159"/>
      <c r="J3" s="101" t="s">
        <v>290</v>
      </c>
      <c r="K3" s="101"/>
      <c r="L3" s="163">
        <v>46240</v>
      </c>
      <c r="M3" s="103"/>
      <c r="N3" s="10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.7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28.5" customHeight="1">
      <c r="A5" s="77" t="s">
        <v>306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30">
      <c r="A6" s="25" t="s">
        <v>285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5.75" customHeight="1">
      <c r="A7" s="79" t="s">
        <v>0</v>
      </c>
      <c r="B7" s="80"/>
      <c r="C7" s="48" t="s">
        <v>1</v>
      </c>
      <c r="D7" s="47"/>
      <c r="E7" s="47"/>
      <c r="F7" s="79" t="s">
        <v>292</v>
      </c>
      <c r="G7" s="48" t="s">
        <v>2</v>
      </c>
      <c r="H7" s="47"/>
      <c r="I7" s="47"/>
      <c r="J7" s="13" t="s">
        <v>3</v>
      </c>
      <c r="K7" s="49" t="s">
        <v>4</v>
      </c>
      <c r="L7" s="47"/>
      <c r="M7" s="47"/>
      <c r="N7" s="4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5">
      <c r="A8" s="80"/>
      <c r="B8" s="80"/>
      <c r="C8" s="81"/>
      <c r="D8" s="82"/>
      <c r="E8" s="82"/>
      <c r="F8" s="47"/>
      <c r="G8" s="83"/>
      <c r="H8" s="41"/>
      <c r="I8" s="41"/>
      <c r="J8" s="26">
        <f>DAYS360(C8,G8)</f>
        <v>0</v>
      </c>
      <c r="K8" s="84"/>
      <c r="L8" s="60"/>
      <c r="M8" s="60"/>
      <c r="N8" s="6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4.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">
      <c r="A10" s="48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5" customHeight="1">
      <c r="A11" s="13" t="s">
        <v>6</v>
      </c>
      <c r="B11" s="48" t="s">
        <v>7</v>
      </c>
      <c r="C11" s="47"/>
      <c r="D11" s="47"/>
      <c r="E11" s="47"/>
      <c r="F11" s="48" t="s">
        <v>8</v>
      </c>
      <c r="G11" s="47"/>
      <c r="H11" s="47"/>
      <c r="I11" s="47"/>
      <c r="J11" s="47"/>
      <c r="K11" s="48" t="s">
        <v>9</v>
      </c>
      <c r="L11" s="47"/>
      <c r="M11" s="47"/>
      <c r="N11" s="4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5">
      <c r="A12" s="27" t="s">
        <v>10</v>
      </c>
      <c r="B12" s="59"/>
      <c r="C12" s="60"/>
      <c r="D12" s="60"/>
      <c r="E12" s="60"/>
      <c r="F12" s="59"/>
      <c r="G12" s="60"/>
      <c r="H12" s="60"/>
      <c r="I12" s="60"/>
      <c r="J12" s="60"/>
      <c r="K12" s="59"/>
      <c r="L12" s="60"/>
      <c r="M12" s="60"/>
      <c r="N12" s="6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2" customHeight="1">
      <c r="A13" s="48" t="s">
        <v>11</v>
      </c>
      <c r="B13" s="47"/>
      <c r="C13" s="47"/>
      <c r="D13" s="47"/>
      <c r="E13" s="47"/>
      <c r="F13" s="48" t="s">
        <v>12</v>
      </c>
      <c r="G13" s="47"/>
      <c r="H13" s="47"/>
      <c r="I13" s="47"/>
      <c r="J13" s="47"/>
      <c r="K13" s="48" t="s">
        <v>13</v>
      </c>
      <c r="L13" s="47"/>
      <c r="M13" s="47"/>
      <c r="N13" s="47"/>
      <c r="O13" s="9"/>
      <c r="P13" s="9"/>
      <c r="Q13" s="9" t="s">
        <v>14</v>
      </c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5">
      <c r="A14" s="59"/>
      <c r="B14" s="60"/>
      <c r="C14" s="60"/>
      <c r="D14" s="60"/>
      <c r="E14" s="60"/>
      <c r="F14" s="59"/>
      <c r="G14" s="60"/>
      <c r="H14" s="60"/>
      <c r="I14" s="60"/>
      <c r="J14" s="60"/>
      <c r="K14" s="59" t="s">
        <v>284</v>
      </c>
      <c r="L14" s="60"/>
      <c r="M14" s="60"/>
      <c r="N14" s="6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7.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1.25" customHeight="1">
      <c r="A16" s="48" t="s">
        <v>15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5.2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5">
      <c r="A19" s="48" t="s">
        <v>16</v>
      </c>
      <c r="B19" s="47"/>
      <c r="C19" s="47"/>
      <c r="D19" s="47"/>
      <c r="E19" s="47"/>
      <c r="F19" s="47"/>
      <c r="G19" s="47"/>
      <c r="H19" s="47"/>
      <c r="I19" s="47"/>
      <c r="J19" s="47"/>
      <c r="K19" s="48" t="s">
        <v>17</v>
      </c>
      <c r="L19" s="47"/>
      <c r="M19" s="47"/>
      <c r="N19" s="47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5">
      <c r="A20" s="44" t="str">
        <f>IF(K20="","",VLOOKUP(K20,COMP!$G$2:$H$223,2,FALSE))</f>
        <v/>
      </c>
      <c r="B20" s="40"/>
      <c r="C20" s="40"/>
      <c r="D20" s="40"/>
      <c r="E20" s="40"/>
      <c r="F20" s="40"/>
      <c r="G20" s="40"/>
      <c r="H20" s="40"/>
      <c r="I20" s="40"/>
      <c r="J20" s="40"/>
      <c r="K20" s="59"/>
      <c r="L20" s="60"/>
      <c r="M20" s="60"/>
      <c r="N20" s="6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3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2.75" customHeight="1">
      <c r="A22" s="48" t="s">
        <v>18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44.25" customHeight="1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4.5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">
      <c r="A25" s="48" t="s">
        <v>19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5">
      <c r="A26" s="13" t="s">
        <v>6</v>
      </c>
      <c r="B26" s="48" t="s">
        <v>7</v>
      </c>
      <c r="C26" s="47"/>
      <c r="D26" s="47"/>
      <c r="E26" s="47"/>
      <c r="F26" s="48" t="s">
        <v>8</v>
      </c>
      <c r="G26" s="47"/>
      <c r="H26" s="47"/>
      <c r="I26" s="47"/>
      <c r="J26" s="47"/>
      <c r="K26" s="48" t="s">
        <v>9</v>
      </c>
      <c r="L26" s="47"/>
      <c r="M26" s="47"/>
      <c r="N26" s="47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5">
      <c r="A27" s="13" t="s">
        <v>10</v>
      </c>
      <c r="B27" s="69"/>
      <c r="C27" s="60"/>
      <c r="D27" s="60"/>
      <c r="E27" s="60"/>
      <c r="F27" s="59"/>
      <c r="G27" s="60"/>
      <c r="H27" s="60"/>
      <c r="I27" s="60"/>
      <c r="J27" s="60"/>
      <c r="K27" s="59"/>
      <c r="L27" s="60"/>
      <c r="M27" s="60"/>
      <c r="N27" s="6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5">
      <c r="A28" s="48" t="s">
        <v>11</v>
      </c>
      <c r="B28" s="47"/>
      <c r="C28" s="47"/>
      <c r="D28" s="47"/>
      <c r="E28" s="47"/>
      <c r="F28" s="48" t="s">
        <v>12</v>
      </c>
      <c r="G28" s="47"/>
      <c r="H28" s="47"/>
      <c r="I28" s="47"/>
      <c r="J28" s="47"/>
      <c r="K28" s="48" t="s">
        <v>13</v>
      </c>
      <c r="L28" s="47"/>
      <c r="M28" s="47"/>
      <c r="N28" s="47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5">
      <c r="A29" s="59"/>
      <c r="B29" s="60"/>
      <c r="C29" s="60"/>
      <c r="D29" s="60"/>
      <c r="E29" s="60"/>
      <c r="F29" s="59"/>
      <c r="G29" s="60"/>
      <c r="H29" s="60"/>
      <c r="I29" s="60"/>
      <c r="J29" s="60"/>
      <c r="K29" s="59"/>
      <c r="L29" s="60"/>
      <c r="M29" s="60"/>
      <c r="N29" s="6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4.5" customHeight="1">
      <c r="A30" s="44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5">
      <c r="A31" s="67" t="s">
        <v>20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5">
      <c r="A32" s="6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4.5" customHeigh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5">
      <c r="A34" s="48" t="s">
        <v>16</v>
      </c>
      <c r="B34" s="47"/>
      <c r="C34" s="47"/>
      <c r="D34" s="47"/>
      <c r="E34" s="47"/>
      <c r="F34" s="47"/>
      <c r="G34" s="47"/>
      <c r="H34" s="47"/>
      <c r="I34" s="47"/>
      <c r="J34" s="47"/>
      <c r="K34" s="48" t="s">
        <v>17</v>
      </c>
      <c r="L34" s="47"/>
      <c r="M34" s="47"/>
      <c r="N34" s="47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5">
      <c r="A35" s="44" t="str">
        <f>IF(K35="","",VLOOKUP(K35,COMP!$G$2:$H$24,2,FALSE))</f>
        <v/>
      </c>
      <c r="B35" s="40"/>
      <c r="C35" s="40"/>
      <c r="D35" s="40"/>
      <c r="E35" s="40"/>
      <c r="F35" s="40"/>
      <c r="G35" s="40"/>
      <c r="H35" s="40"/>
      <c r="I35" s="40"/>
      <c r="J35" s="40"/>
      <c r="K35" s="59"/>
      <c r="L35" s="60"/>
      <c r="M35" s="60"/>
      <c r="N35" s="6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5">
      <c r="A36" s="74" t="s">
        <v>21</v>
      </c>
      <c r="B36" s="47"/>
      <c r="C36" s="69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4.5" customHeigh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">
      <c r="A38" s="48" t="s">
        <v>22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5">
      <c r="A39" s="13" t="s">
        <v>6</v>
      </c>
      <c r="B39" s="48" t="s">
        <v>7</v>
      </c>
      <c r="C39" s="47"/>
      <c r="D39" s="47"/>
      <c r="E39" s="47"/>
      <c r="F39" s="48" t="s">
        <v>8</v>
      </c>
      <c r="G39" s="47"/>
      <c r="H39" s="47"/>
      <c r="I39" s="47"/>
      <c r="J39" s="47"/>
      <c r="K39" s="48" t="s">
        <v>9</v>
      </c>
      <c r="L39" s="47"/>
      <c r="M39" s="47"/>
      <c r="N39" s="47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5">
      <c r="A40" s="28"/>
      <c r="B40" s="69"/>
      <c r="C40" s="60"/>
      <c r="D40" s="60"/>
      <c r="E40" s="60"/>
      <c r="F40" s="59"/>
      <c r="G40" s="60"/>
      <c r="H40" s="60"/>
      <c r="I40" s="60"/>
      <c r="J40" s="60"/>
      <c r="K40" s="59"/>
      <c r="L40" s="60"/>
      <c r="M40" s="60"/>
      <c r="N40" s="6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5">
      <c r="A41" s="48" t="s">
        <v>11</v>
      </c>
      <c r="B41" s="47"/>
      <c r="C41" s="47"/>
      <c r="D41" s="47"/>
      <c r="E41" s="47"/>
      <c r="F41" s="48" t="s">
        <v>12</v>
      </c>
      <c r="G41" s="47"/>
      <c r="H41" s="47"/>
      <c r="I41" s="47"/>
      <c r="J41" s="47"/>
      <c r="K41" s="48" t="s">
        <v>13</v>
      </c>
      <c r="L41" s="47"/>
      <c r="M41" s="47"/>
      <c r="N41" s="47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5">
      <c r="A42" s="59"/>
      <c r="B42" s="60"/>
      <c r="C42" s="60"/>
      <c r="D42" s="60"/>
      <c r="E42" s="60"/>
      <c r="F42" s="59"/>
      <c r="G42" s="60"/>
      <c r="H42" s="60"/>
      <c r="I42" s="60"/>
      <c r="J42" s="60"/>
      <c r="K42" s="59"/>
      <c r="L42" s="60"/>
      <c r="M42" s="60"/>
      <c r="N42" s="6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5">
      <c r="A43" s="48" t="s">
        <v>20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5">
      <c r="A44" s="6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5">
      <c r="A46" s="48" t="s">
        <v>16</v>
      </c>
      <c r="B46" s="47"/>
      <c r="C46" s="47"/>
      <c r="D46" s="47"/>
      <c r="E46" s="47"/>
      <c r="F46" s="47"/>
      <c r="G46" s="47"/>
      <c r="H46" s="47"/>
      <c r="I46" s="47"/>
      <c r="J46" s="47"/>
      <c r="K46" s="48" t="s">
        <v>17</v>
      </c>
      <c r="L46" s="47"/>
      <c r="M46" s="47"/>
      <c r="N46" s="47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5">
      <c r="A47" s="44" t="str">
        <f>IF(K47="","",VLOOKUP(K47,COMP!$G$2:$H$22,2,FALSE))</f>
        <v/>
      </c>
      <c r="B47" s="40"/>
      <c r="C47" s="40"/>
      <c r="D47" s="40"/>
      <c r="E47" s="40"/>
      <c r="F47" s="40"/>
      <c r="G47" s="40"/>
      <c r="H47" s="40"/>
      <c r="I47" s="40"/>
      <c r="J47" s="40"/>
      <c r="K47" s="59"/>
      <c r="L47" s="60"/>
      <c r="M47" s="60"/>
      <c r="N47" s="6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6.75" customHeight="1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5">
      <c r="A49" s="48" t="s">
        <v>24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5">
      <c r="A51" s="48" t="s">
        <v>297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3.5" customHeight="1">
      <c r="A52" s="88" t="s">
        <v>25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5">
      <c r="A53" s="48" t="s">
        <v>26</v>
      </c>
      <c r="B53" s="47"/>
      <c r="C53" s="47"/>
      <c r="D53" s="47"/>
      <c r="E53" s="47"/>
      <c r="F53" s="47"/>
      <c r="G53" s="47"/>
      <c r="H53" s="47"/>
      <c r="I53" s="47"/>
      <c r="J53" s="13" t="s">
        <v>27</v>
      </c>
      <c r="K53" s="48" t="s">
        <v>28</v>
      </c>
      <c r="L53" s="47"/>
      <c r="M53" s="48" t="s">
        <v>29</v>
      </c>
      <c r="N53" s="47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49.9" customHeight="1">
      <c r="A54" s="70"/>
      <c r="B54" s="71"/>
      <c r="C54" s="71"/>
      <c r="D54" s="71"/>
      <c r="E54" s="71"/>
      <c r="F54" s="71"/>
      <c r="G54" s="71"/>
      <c r="H54" s="71"/>
      <c r="I54" s="71"/>
      <c r="J54" s="29"/>
      <c r="K54" s="54"/>
      <c r="L54" s="41"/>
      <c r="M54" s="58">
        <f>J54*K54</f>
        <v>0</v>
      </c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49.9" customHeight="1">
      <c r="A55" s="72"/>
      <c r="B55" s="73"/>
      <c r="C55" s="73"/>
      <c r="D55" s="73"/>
      <c r="E55" s="73"/>
      <c r="F55" s="73"/>
      <c r="G55" s="73"/>
      <c r="H55" s="73"/>
      <c r="I55" s="73"/>
      <c r="J55" s="29"/>
      <c r="K55" s="54"/>
      <c r="L55" s="41"/>
      <c r="M55" s="58">
        <f>J55*K55</f>
        <v>0</v>
      </c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49.9" customHeight="1">
      <c r="A56" s="72"/>
      <c r="B56" s="73"/>
      <c r="C56" s="73"/>
      <c r="D56" s="73"/>
      <c r="E56" s="73"/>
      <c r="F56" s="73"/>
      <c r="G56" s="73"/>
      <c r="H56" s="73"/>
      <c r="I56" s="73"/>
      <c r="J56" s="29"/>
      <c r="K56" s="54"/>
      <c r="L56" s="41"/>
      <c r="M56" s="58">
        <f>J56*K56</f>
        <v>0</v>
      </c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49.9" customHeight="1">
      <c r="A57" s="56"/>
      <c r="B57" s="41"/>
      <c r="C57" s="41"/>
      <c r="D57" s="41"/>
      <c r="E57" s="41"/>
      <c r="F57" s="41"/>
      <c r="G57" s="41"/>
      <c r="H57" s="41"/>
      <c r="I57" s="41"/>
      <c r="J57" s="30"/>
      <c r="K57" s="54"/>
      <c r="L57" s="41"/>
      <c r="M57" s="58">
        <f>J57*K57</f>
        <v>0</v>
      </c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49.9" customHeight="1">
      <c r="A58" s="56"/>
      <c r="B58" s="41"/>
      <c r="C58" s="41"/>
      <c r="D58" s="41"/>
      <c r="E58" s="41"/>
      <c r="F58" s="41"/>
      <c r="G58" s="41"/>
      <c r="H58" s="41"/>
      <c r="I58" s="41"/>
      <c r="J58" s="30"/>
      <c r="K58" s="54"/>
      <c r="L58" s="41"/>
      <c r="M58" s="58">
        <f>J58*K58</f>
        <v>0</v>
      </c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3.5" customHeight="1">
      <c r="A59" s="44" t="str">
        <f>IF(SUM(J54:J58)&gt;1,"ERROR - Verifique los pesos pactados - Deben sumar 100%","")</f>
        <v/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31" t="s">
        <v>30</v>
      </c>
      <c r="M59" s="44">
        <f>IF(SUM(M54:N58)&gt;100,"ERROR",SUM(M54:N58))</f>
        <v>0</v>
      </c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5">
      <c r="A60" s="57" t="s">
        <v>298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4">
        <f>IF(M59="ERROR","ERROR",M59*0.85)</f>
        <v>0</v>
      </c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6" customHeight="1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5">
      <c r="A62" s="48" t="s">
        <v>299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2" customHeight="1">
      <c r="A63" s="88" t="s">
        <v>31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5">
      <c r="A64" s="32" t="s">
        <v>32</v>
      </c>
      <c r="B64" s="8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5">
      <c r="A65" s="48" t="s">
        <v>33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8" t="s">
        <v>34</v>
      </c>
      <c r="M65" s="47"/>
      <c r="N65" s="47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25.15" customHeight="1">
      <c r="A66" s="43" t="str">
        <f t="array" ref="A66">IFERROR(INDEX(COMP!$B$1:$B1021,SMALL(IF(B$64=COMP!$A$1:$A1021,ROW(COMP!$B$1:$B1021)-MIN(ROW(COMP!$A$1:$A1021))+1,""),ROW()-66)),"")</f>
        <v/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45"/>
      <c r="M66" s="41"/>
      <c r="N66" s="41"/>
      <c r="O66" s="9"/>
      <c r="P66" s="9">
        <f t="shared" ref="P66:P75" si="0">IF(L66="",0,IF(L66="SIEMPRE",9,IF(L66="FRECUENTEMENTE",7,IF(L66="ALGUNAS VECES",5,3))))</f>
        <v>0</v>
      </c>
      <c r="Q66" s="11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25.15" customHeight="1">
      <c r="A67" s="43">
        <f t="array" ref="A67">IFERROR(INDEX(COMP!$B$1:$B1022,SMALL(IF(B$64=COMP!$A$1:$A1022,ROW(COMP!$B$1:$B1022)-MIN(ROW(COMP!$A$1:$A1022))+1,""),ROW()-66)),"")</f>
        <v>0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45"/>
      <c r="M67" s="41"/>
      <c r="N67" s="41"/>
      <c r="O67" s="9"/>
      <c r="P67" s="9">
        <f t="shared" si="0"/>
        <v>0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25.15" customHeight="1">
      <c r="A68" s="43">
        <f t="array" ref="A68">IFERROR(INDEX(COMP!$B$1:$B1023,SMALL(IF(B$64=COMP!$A$1:$A1023,ROW(COMP!$B$1:$B1023)-MIN(ROW(COMP!$A$1:$A1023))+1,""),ROW()-66)),"")</f>
        <v>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45"/>
      <c r="M68" s="41"/>
      <c r="N68" s="41"/>
      <c r="O68" s="9"/>
      <c r="P68" s="9">
        <f t="shared" si="0"/>
        <v>0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25.15" customHeight="1">
      <c r="A69" s="43">
        <f t="array" ref="A69">IFERROR(INDEX(COMP!$B$1:$B1024,SMALL(IF(B$64=COMP!$A$1:$A1024,ROW(COMP!$B$1:$B1024)-MIN(ROW(COMP!$A$1:$A1024))+1,""),ROW()-66)),"")</f>
        <v>0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45"/>
      <c r="M69" s="41"/>
      <c r="N69" s="41"/>
      <c r="O69" s="9"/>
      <c r="P69" s="9">
        <f t="shared" si="0"/>
        <v>0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25.15" customHeight="1">
      <c r="A70" s="43">
        <f t="array" ref="A70">IFERROR(INDEX(COMP!$B$1:$B1025,SMALL(IF(B$64=COMP!$A$1:$A1025,ROW(COMP!$B$1:$B1025)-MIN(ROW(COMP!$A$1:$A1025))+1,""),ROW()-66)),"")</f>
        <v>0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45"/>
      <c r="M70" s="41"/>
      <c r="N70" s="41"/>
      <c r="O70" s="9"/>
      <c r="P70" s="9">
        <f t="shared" si="0"/>
        <v>0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25.15" customHeight="1">
      <c r="A71" s="43">
        <f t="array" ref="A71">IFERROR(INDEX(COMP!$B$1:$B1026,SMALL(IF(B$64=COMP!$A$1:$A1026,ROW(COMP!$B$1:$B1026)-MIN(ROW(COMP!$A$1:$A1026))+1,""),ROW()-66)),"")</f>
        <v>0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45"/>
      <c r="M71" s="41"/>
      <c r="N71" s="41"/>
      <c r="O71" s="9"/>
      <c r="P71" s="9">
        <f t="shared" si="0"/>
        <v>0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25.15" customHeight="1">
      <c r="A72" s="43">
        <f t="array" ref="A72">IFERROR(INDEX(COMP!$B$1:$B1027,SMALL(IF(B$64=COMP!$A$1:$A1027,ROW(COMP!$B$1:$B1027)-MIN(ROW(COMP!$A$1:$A1027))+1,""),ROW()-66)),"")</f>
        <v>0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45"/>
      <c r="M72" s="41"/>
      <c r="N72" s="41"/>
      <c r="O72" s="9"/>
      <c r="P72" s="9">
        <f t="shared" si="0"/>
        <v>0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25.15" customHeight="1">
      <c r="A73" s="43">
        <f t="array" ref="A73">IFERROR(INDEX(COMP!$B$1:$B1028,SMALL(IF(B$64=COMP!$A$1:$A1028,ROW(COMP!$B$1:$B1028)-MIN(ROW(COMP!$A$1:$A1028))+1,""),ROW()-66)),"")</f>
        <v>0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45"/>
      <c r="M73" s="41"/>
      <c r="N73" s="41"/>
      <c r="O73" s="9"/>
      <c r="P73" s="9">
        <f t="shared" si="0"/>
        <v>0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25.15" customHeight="1">
      <c r="A74" s="43">
        <f t="array" ref="A74">IFERROR(INDEX(COMP!$B$1:$B1029,SMALL(IF(B$64=COMP!$A$1:$A1029,ROW(COMP!$B$1:$B1029)-MIN(ROW(COMP!$A$1:$A1029))+1,""),ROW()-66)),"")</f>
        <v>0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45"/>
      <c r="M74" s="41"/>
      <c r="N74" s="41"/>
      <c r="O74" s="9"/>
      <c r="P74" s="9">
        <f t="shared" si="0"/>
        <v>0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25.15" customHeight="1">
      <c r="A75" s="43">
        <f t="array" ref="A75">IFERROR(INDEX(COMP!$B$1:$B1030,SMALL(IF(B$64=COMP!$A$1:$A1030,ROW(COMP!$B$1:$B1030)-MIN(ROW(COMP!$A$1:$A1030))+1,""),ROW()-66)),"")</f>
        <v>0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45"/>
      <c r="M75" s="41"/>
      <c r="N75" s="41"/>
      <c r="O75" s="9"/>
      <c r="P75" s="9">
        <f t="shared" si="0"/>
        <v>0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5">
      <c r="A76" s="46" t="s">
        <v>35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5"/>
      <c r="M76" s="41"/>
      <c r="N76" s="41"/>
      <c r="O76" s="9"/>
      <c r="P76" s="9">
        <f>IF(L76="",0,IF(L76="SI",3,IF(L76="MODERADAMENTE",1,0)))</f>
        <v>0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5">
      <c r="A77" s="46" t="s">
        <v>36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5"/>
      <c r="M77" s="41"/>
      <c r="N77" s="41"/>
      <c r="O77" s="9"/>
      <c r="P77" s="9">
        <f>IF(L77="",0,IF(L77="SI",3,0))</f>
        <v>0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30">
      <c r="A78" s="33" t="s">
        <v>37</v>
      </c>
      <c r="B78" s="51" t="str">
        <f>IF(L78=0,"",IF(L78&gt;12,"MUY ALTO",IF(L78&gt;9,"ALTO",IF(L78&gt;6,"ACEPTABLE","BAJO"))))</f>
        <v/>
      </c>
      <c r="C78" s="40"/>
      <c r="D78" s="40"/>
      <c r="E78" s="40"/>
      <c r="F78" s="40"/>
      <c r="G78" s="40"/>
      <c r="H78" s="85" t="s">
        <v>38</v>
      </c>
      <c r="I78" s="86"/>
      <c r="J78" s="86"/>
      <c r="K78" s="86"/>
      <c r="L78" s="53">
        <f>SUM(P76:P78)</f>
        <v>0</v>
      </c>
      <c r="M78" s="40"/>
      <c r="N78" s="40"/>
      <c r="O78" s="9"/>
      <c r="P78" s="12">
        <f>IF(SUM(P66:P75)=0,0,AVERAGEIF(P66:P75,"&gt;0",P66:P75))</f>
        <v>0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7.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5">
      <c r="A80" s="34" t="s">
        <v>39</v>
      </c>
      <c r="B80" s="8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5">
      <c r="A81" s="48" t="s">
        <v>33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8" t="s">
        <v>34</v>
      </c>
      <c r="M81" s="47"/>
      <c r="N81" s="47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25.15" customHeight="1">
      <c r="A82" s="43" t="str">
        <f t="array" ref="A82">IFERROR(INDEX(COMP!$B$1:$B1021,SMALL(IF(B$80=COMP!$A$1:$A1021,ROW(COMP!$B$1:$B1021)-MIN(ROW(COMP!$A$1:$A1021))+1,""),ROW()-82)),"")</f>
        <v/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5"/>
      <c r="M82" s="41"/>
      <c r="N82" s="41"/>
      <c r="O82" s="9"/>
      <c r="P82" s="9">
        <f t="shared" ref="P82:P91" si="1">IF(L82="",0,IF(L82="SIEMPRE",9,IF(L82="FRECUENTEMENTE",7,IF(L82="ALGUNAS VECES",5,3))))</f>
        <v>0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25.15" customHeight="1">
      <c r="A83" s="43">
        <f t="array" ref="A83">IFERROR(INDEX(COMP!$B$1:$B1022,SMALL(IF(B$80=COMP!$A$1:$A1022,ROW(COMP!$B$1:$B1022)-MIN(ROW(COMP!$A$1:$A1022))+1,""),ROW()-82)),"")</f>
        <v>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5"/>
      <c r="M83" s="41"/>
      <c r="N83" s="41"/>
      <c r="O83" s="9"/>
      <c r="P83" s="9">
        <f t="shared" si="1"/>
        <v>0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25.15" customHeight="1">
      <c r="A84" s="43">
        <f t="array" ref="A84">IFERROR(INDEX(COMP!$B$1:$B1023,SMALL(IF(B$80=COMP!$A$1:$A1023,ROW(COMP!$B$1:$B1023)-MIN(ROW(COMP!$A$1:$A1023))+1,""),ROW()-82)),"")</f>
        <v>0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5"/>
      <c r="M84" s="41"/>
      <c r="N84" s="41"/>
      <c r="O84" s="9"/>
      <c r="P84" s="9">
        <f t="shared" si="1"/>
        <v>0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25.15" customHeight="1">
      <c r="A85" s="43">
        <f t="array" ref="A85">IFERROR(INDEX(COMP!$B$1:$B1024,SMALL(IF(B$80=COMP!$A$1:$A1024,ROW(COMP!$B$1:$B1024)-MIN(ROW(COMP!$A$1:$A1024))+1,""),ROW()-82)),"")</f>
        <v>0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5"/>
      <c r="M85" s="41"/>
      <c r="N85" s="41"/>
      <c r="O85" s="9"/>
      <c r="P85" s="9">
        <f t="shared" si="1"/>
        <v>0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25.15" customHeight="1">
      <c r="A86" s="43">
        <f t="array" ref="A86">IFERROR(INDEX(COMP!$B$1:$B1025,SMALL(IF(B$80=COMP!$A$1:$A1025,ROW(COMP!$B$1:$B1025)-MIN(ROW(COMP!$A$1:$A1025))+1,""),ROW()-82)),"")</f>
        <v>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5"/>
      <c r="M86" s="41"/>
      <c r="N86" s="41"/>
      <c r="O86" s="9"/>
      <c r="P86" s="9">
        <f t="shared" si="1"/>
        <v>0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25.15" customHeight="1">
      <c r="A87" s="43">
        <f t="array" ref="A87">IFERROR(INDEX(COMP!$B$1:$B1026,SMALL(IF(B$80=COMP!$A$1:$A1026,ROW(COMP!$B$1:$B1026)-MIN(ROW(COMP!$A$1:$A1026))+1,""),ROW()-82)),"")</f>
        <v>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5"/>
      <c r="M87" s="41"/>
      <c r="N87" s="41"/>
      <c r="O87" s="9"/>
      <c r="P87" s="9">
        <f t="shared" si="1"/>
        <v>0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25.15" customHeight="1">
      <c r="A88" s="43">
        <f t="array" ref="A88">IFERROR(INDEX(COMP!$B$1:$B1027,SMALL(IF(B$80=COMP!$A$1:$A1027,ROW(COMP!$B$1:$B1027)-MIN(ROW(COMP!$A$1:$A1027))+1,""),ROW()-82)),"")</f>
        <v>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5"/>
      <c r="M88" s="41"/>
      <c r="N88" s="41"/>
      <c r="O88" s="9"/>
      <c r="P88" s="9">
        <f t="shared" si="1"/>
        <v>0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25.15" customHeight="1">
      <c r="A89" s="43">
        <f t="array" ref="A89">IFERROR(INDEX(COMP!$B$1:$B1028,SMALL(IF(B$80=COMP!$A$1:$A1028,ROW(COMP!$B$1:$B1028)-MIN(ROW(COMP!$A$1:$A1028))+1,""),ROW()-82)),"")</f>
        <v>0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5"/>
      <c r="M89" s="41"/>
      <c r="N89" s="41"/>
      <c r="O89" s="9"/>
      <c r="P89" s="9">
        <f t="shared" si="1"/>
        <v>0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25.15" customHeight="1">
      <c r="A90" s="43">
        <f t="array" ref="A90">IFERROR(INDEX(COMP!$B$1:$B1029,SMALL(IF(B$80=COMP!$A$1:$A1029,ROW(COMP!$B$1:$B1029)-MIN(ROW(COMP!$A$1:$A1029))+1,""),ROW()-82)),"")</f>
        <v>0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5"/>
      <c r="M90" s="41"/>
      <c r="N90" s="41"/>
      <c r="O90" s="9"/>
      <c r="P90" s="9">
        <f t="shared" si="1"/>
        <v>0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25.15" customHeight="1">
      <c r="A91" s="43">
        <f t="array" ref="A91">IFERROR(INDEX(COMP!$B$1:$B1030,SMALL(IF(B$80=COMP!$A$1:$A1030,ROW(COMP!$B$1:$B1030)-MIN(ROW(COMP!$A$1:$A1030))+1,""),ROW()-82)),"")</f>
        <v>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5"/>
      <c r="M91" s="41"/>
      <c r="N91" s="41"/>
      <c r="O91" s="9"/>
      <c r="P91" s="9">
        <f t="shared" si="1"/>
        <v>0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5">
      <c r="A92" s="46" t="s">
        <v>35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5"/>
      <c r="M92" s="41"/>
      <c r="N92" s="41"/>
      <c r="O92" s="9"/>
      <c r="P92" s="9">
        <f>IF(L92="",0,IF(L92="SI",3,IF(L92="MODERADAMENTE",1,0)))</f>
        <v>0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5">
      <c r="A93" s="46" t="s">
        <v>36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5"/>
      <c r="M93" s="41"/>
      <c r="N93" s="41"/>
      <c r="O93" s="9"/>
      <c r="P93" s="9">
        <f>IF(L93="",0,IF(L93="SI",3,0))</f>
        <v>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30">
      <c r="A94" s="33" t="s">
        <v>37</v>
      </c>
      <c r="B94" s="51" t="str">
        <f>IF(L94=0,"",IF(L94&gt;12,"MUY ALTO",IF(L94&gt;9,"ALTO",IF(L94&gt;6,"ACEPTABLE","BAJO"))))</f>
        <v/>
      </c>
      <c r="C94" s="40"/>
      <c r="D94" s="40"/>
      <c r="E94" s="40"/>
      <c r="F94" s="40"/>
      <c r="G94" s="40"/>
      <c r="H94" s="52" t="s">
        <v>38</v>
      </c>
      <c r="I94" s="47"/>
      <c r="J94" s="47"/>
      <c r="K94" s="47"/>
      <c r="L94" s="53">
        <f>SUM(P92:P94)</f>
        <v>0</v>
      </c>
      <c r="M94" s="40"/>
      <c r="N94" s="40"/>
      <c r="O94" s="9"/>
      <c r="P94" s="12">
        <f>IF(SUM(P82:P91)=0,0,AVERAGEIF(P82:P91,"&gt;0",P82:P91))</f>
        <v>0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7.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5">
      <c r="A96" s="35" t="s">
        <v>40</v>
      </c>
      <c r="B96" s="9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5">
      <c r="A97" s="48" t="s">
        <v>33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8" t="s">
        <v>34</v>
      </c>
      <c r="M97" s="47"/>
      <c r="N97" s="47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25.15" customHeight="1">
      <c r="A98" s="43" t="str">
        <f t="array" ref="A98">IFERROR(INDEX(COMP!$B$1:$B1021,SMALL(IF(B$96=COMP!$A$1:$A1021,ROW(COMP!$B$1:$B1021)-MIN(ROW(COMP!$A$1:$A1021))+1,""),ROW()-98)),"")</f>
        <v/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2"/>
      <c r="M98" s="41"/>
      <c r="N98" s="41"/>
      <c r="O98" s="9"/>
      <c r="P98" s="9">
        <f t="shared" ref="P98:P107" si="2">IF(L98="",0,IF(L98="SIEMPRE",9,IF(L98="FRECUENTEMENTE",7,IF(L98="ALGUNAS VECES",5,3))))</f>
        <v>0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25.15" customHeight="1">
      <c r="A99" s="43">
        <f t="array" ref="A99">IFERROR(INDEX(COMP!$B$1:$B1021,SMALL(IF(B$96=COMP!$A$1:$A1021,ROW(COMP!$B$1:$B1021)-MIN(ROW(COMP!$A$1:$A1021))+1,""),ROW()-98)),"")</f>
        <v>0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2"/>
      <c r="M99" s="41"/>
      <c r="N99" s="41"/>
      <c r="O99" s="9"/>
      <c r="P99" s="9">
        <f t="shared" si="2"/>
        <v>0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25.15" customHeight="1">
      <c r="A100" s="43">
        <f t="array" ref="A100">IFERROR(INDEX(COMP!$B$1:$B1021,SMALL(IF(B$96=COMP!$A$1:$A1021,ROW(COMP!$B$1:$B1021)-MIN(ROW(COMP!$A$1:$A1021))+1,""),ROW()-98)),"")</f>
        <v>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2"/>
      <c r="M100" s="41"/>
      <c r="N100" s="41"/>
      <c r="O100" s="9"/>
      <c r="P100" s="9">
        <f t="shared" si="2"/>
        <v>0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25.15" customHeight="1">
      <c r="A101" s="43">
        <f t="array" ref="A101">IFERROR(INDEX(COMP!$B$1:$B1021,SMALL(IF(B$96=COMP!$A$1:$A1021,ROW(COMP!$B$1:$B1021)-MIN(ROW(COMP!$A$1:$A1021))+1,""),ROW()-98)),"")</f>
        <v>0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2"/>
      <c r="M101" s="41"/>
      <c r="N101" s="41"/>
      <c r="O101" s="9"/>
      <c r="P101" s="9">
        <f t="shared" si="2"/>
        <v>0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25.15" customHeight="1">
      <c r="A102" s="43">
        <f t="array" ref="A102">IFERROR(INDEX(COMP!$B$1:$B1021,SMALL(IF(B$96=COMP!$A$1:$A1021,ROW(COMP!$B$1:$B1021)-MIN(ROW(COMP!$A$1:$A1021))+1,""),ROW()-98)),"")</f>
        <v>0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2"/>
      <c r="M102" s="41"/>
      <c r="N102" s="41"/>
      <c r="O102" s="9"/>
      <c r="P102" s="9">
        <f t="shared" si="2"/>
        <v>0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25.15" customHeight="1">
      <c r="A103" s="43">
        <f t="array" ref="A103">IFERROR(INDEX(COMP!$B$1:$B1021,SMALL(IF(B$96=COMP!$A$1:$A1021,ROW(COMP!$B$1:$B1021)-MIN(ROW(COMP!$A$1:$A1021))+1,""),ROW()-98)),"")</f>
        <v>0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2"/>
      <c r="M103" s="41"/>
      <c r="N103" s="41"/>
      <c r="O103" s="9"/>
      <c r="P103" s="9">
        <f t="shared" si="2"/>
        <v>0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25.15" customHeight="1">
      <c r="A104" s="43">
        <f t="array" ref="A104">IFERROR(INDEX(COMP!$B$1:$B1021,SMALL(IF(B$96=COMP!$A$1:$A1021,ROW(COMP!$B$1:$B1021)-MIN(ROW(COMP!$A$1:$A1021))+1,""),ROW()-98)),"")</f>
        <v>0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2"/>
      <c r="M104" s="41"/>
      <c r="N104" s="41"/>
      <c r="O104" s="9"/>
      <c r="P104" s="9">
        <f t="shared" si="2"/>
        <v>0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25.15" customHeight="1">
      <c r="A105" s="43">
        <f t="array" ref="A105">IFERROR(INDEX(COMP!$B$1:$B1021,SMALL(IF(B$96=COMP!$A$1:$A1021,ROW(COMP!$B$1:$B1021)-MIN(ROW(COMP!$A$1:$A1021))+1,""),ROW()-98)),"")</f>
        <v>0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2"/>
      <c r="M105" s="41"/>
      <c r="N105" s="41"/>
      <c r="O105" s="9"/>
      <c r="P105" s="9">
        <f t="shared" si="2"/>
        <v>0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25.15" customHeight="1">
      <c r="A106" s="43">
        <f t="array" ref="A106">IFERROR(INDEX(COMP!$B$1:$B1021,SMALL(IF(B$96=COMP!$A$1:$A1021,ROW(COMP!$B$1:$B1021)-MIN(ROW(COMP!$A$1:$A1021))+1,""),ROW()-98)),"")</f>
        <v>0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2"/>
      <c r="M106" s="41"/>
      <c r="N106" s="41"/>
      <c r="O106" s="9"/>
      <c r="P106" s="9">
        <f t="shared" si="2"/>
        <v>0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25.15" customHeight="1">
      <c r="A107" s="43">
        <f t="array" ref="A107">IFERROR(INDEX(COMP!$B$1:$B1021,SMALL(IF(B$96=COMP!$A$1:$A1021,ROW(COMP!$B$1:$B1021)-MIN(ROW(COMP!$A$1:$A1021))+1,""),ROW()-98)),"")</f>
        <v>0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2"/>
      <c r="M107" s="41"/>
      <c r="N107" s="41"/>
      <c r="O107" s="9"/>
      <c r="P107" s="9">
        <f t="shared" si="2"/>
        <v>0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5">
      <c r="A108" s="46" t="s">
        <v>35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2"/>
      <c r="M108" s="41"/>
      <c r="N108" s="41"/>
      <c r="O108" s="9"/>
      <c r="P108" s="9">
        <f>IF(L108="",0,IF(L108="SI",3,IF(L108="MODERADAMENTE",1,0)))</f>
        <v>0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5">
      <c r="A109" s="46" t="s">
        <v>36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2"/>
      <c r="M109" s="41"/>
      <c r="N109" s="41"/>
      <c r="O109" s="9"/>
      <c r="P109" s="9">
        <f>IF(L109="",0,IF(L109="SI",3,0))</f>
        <v>0</v>
      </c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30">
      <c r="A110" s="33" t="s">
        <v>37</v>
      </c>
      <c r="B110" s="51" t="str">
        <f>IF(L110=0,"",IF(L110&gt;12,"MUY ALTO",IF(L110&gt;9,"ALTO",IF(L110&gt;6,"ACEPTABLE","BAJO"))))</f>
        <v/>
      </c>
      <c r="C110" s="40"/>
      <c r="D110" s="40"/>
      <c r="E110" s="40"/>
      <c r="F110" s="40"/>
      <c r="G110" s="40"/>
      <c r="H110" s="52" t="s">
        <v>38</v>
      </c>
      <c r="I110" s="47"/>
      <c r="J110" s="47"/>
      <c r="K110" s="47"/>
      <c r="L110" s="53">
        <f>SUM(P108:P110)</f>
        <v>0</v>
      </c>
      <c r="M110" s="40"/>
      <c r="N110" s="40"/>
      <c r="O110" s="9"/>
      <c r="P110" s="12">
        <f>IF(SUM(P98:P107)=0,0,AVERAGEIF(P98:P107,"&gt;0",P98:P107))</f>
        <v>0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8.2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">
      <c r="A112" s="35" t="s">
        <v>41</v>
      </c>
      <c r="B112" s="94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5">
      <c r="A113" s="48" t="s">
        <v>33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97" t="s">
        <v>34</v>
      </c>
      <c r="M113" s="98"/>
      <c r="N113" s="98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25.15" customHeight="1">
      <c r="A114" s="43" t="str">
        <f t="array" ref="A114">IFERROR(INDEX(COMP!$B$1:$B1021,SMALL(IF(B$112=COMP!$A$1:$A1021,ROW(COMP!$B$1:$B1021)-MIN(ROW(COMP!$A$1:$A1021))+1,""),ROW()-114)),"")</f>
        <v/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2"/>
      <c r="M114" s="41"/>
      <c r="N114" s="41"/>
      <c r="O114" s="9"/>
      <c r="P114" s="9">
        <f t="shared" ref="P114:P123" si="3">IF(L114="",0,IF(L114="SIEMPRE",9,IF(L114="FRECUENTEMENTE",7,IF(L114="ALGUNAS VECES",5,3))))</f>
        <v>0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25.15" customHeight="1">
      <c r="A115" s="43">
        <f t="array" ref="A115">IFERROR(INDEX(COMP!$B$1:$B1021,SMALL(IF(B$112=COMP!$A$1:$A1021,ROW(COMP!$B$1:$B1021)-MIN(ROW(COMP!$A$1:$A1021))+1,""),ROW()-114)),"")</f>
        <v>0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2"/>
      <c r="M115" s="41"/>
      <c r="N115" s="41"/>
      <c r="O115" s="9"/>
      <c r="P115" s="9">
        <f t="shared" si="3"/>
        <v>0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25.15" customHeight="1">
      <c r="A116" s="43">
        <f t="array" ref="A116">IFERROR(INDEX(COMP!$B$1:$B1021,SMALL(IF(B$112=COMP!$A$1:$A1021,ROW(COMP!$B$1:$B1021)-MIN(ROW(COMP!$A$1:$A1021))+1,""),ROW()-114)),"")</f>
        <v>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2"/>
      <c r="M116" s="41"/>
      <c r="N116" s="41"/>
      <c r="O116" s="9"/>
      <c r="P116" s="9">
        <f t="shared" si="3"/>
        <v>0</v>
      </c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25.15" customHeight="1">
      <c r="A117" s="43">
        <f t="array" ref="A117">IFERROR(INDEX(COMP!$B$1:$B1021,SMALL(IF(B$112=COMP!$A$1:$A1021,ROW(COMP!$B$1:$B1021)-MIN(ROW(COMP!$A$1:$A1021))+1,""),ROW()-114)),"")</f>
        <v>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2"/>
      <c r="M117" s="41"/>
      <c r="N117" s="41"/>
      <c r="O117" s="9"/>
      <c r="P117" s="9">
        <f t="shared" si="3"/>
        <v>0</v>
      </c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25.15" customHeight="1">
      <c r="A118" s="43">
        <f t="array" ref="A118">IFERROR(INDEX(COMP!$B$1:$B1021,SMALL(IF(B$112=COMP!$A$1:$A1021,ROW(COMP!$B$1:$B1021)-MIN(ROW(COMP!$A$1:$A1021))+1,""),ROW()-114)),"")</f>
        <v>0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2"/>
      <c r="M118" s="41"/>
      <c r="N118" s="41"/>
      <c r="O118" s="9"/>
      <c r="P118" s="9">
        <f t="shared" si="3"/>
        <v>0</v>
      </c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25.15" customHeight="1">
      <c r="A119" s="43">
        <f t="array" ref="A119">IFERROR(INDEX(COMP!$B$1:$B1021,SMALL(IF(B$112=COMP!$A$1:$A1021,ROW(COMP!$B$1:$B1021)-MIN(ROW(COMP!$A$1:$A1021))+1,""),ROW()-114)),"")</f>
        <v>0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2"/>
      <c r="M119" s="41"/>
      <c r="N119" s="41"/>
      <c r="O119" s="9"/>
      <c r="P119" s="9">
        <f t="shared" si="3"/>
        <v>0</v>
      </c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25.15" customHeight="1">
      <c r="A120" s="43">
        <f t="array" ref="A120">IFERROR(INDEX(COMP!$B$1:$B1021,SMALL(IF(B$112=COMP!$A$1:$A1021,ROW(COMP!$B$1:$B1021)-MIN(ROW(COMP!$A$1:$A1021))+1,""),ROW()-114)),"")</f>
        <v>0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2"/>
      <c r="M120" s="41"/>
      <c r="N120" s="41"/>
      <c r="O120" s="9"/>
      <c r="P120" s="9">
        <f t="shared" si="3"/>
        <v>0</v>
      </c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25.15" customHeight="1">
      <c r="A121" s="43">
        <f t="array" ref="A121">IFERROR(INDEX(COMP!$B$1:$B1021,SMALL(IF(B$112=COMP!$A$1:$A1021,ROW(COMP!$B$1:$B1021)-MIN(ROW(COMP!$A$1:$A1021))+1,""),ROW()-114)),"")</f>
        <v>0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2"/>
      <c r="M121" s="41"/>
      <c r="N121" s="41"/>
      <c r="O121" s="9"/>
      <c r="P121" s="9">
        <f t="shared" si="3"/>
        <v>0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25.15" customHeight="1">
      <c r="A122" s="43">
        <f t="array" ref="A122">IFERROR(INDEX(COMP!$B$1:$B1021,SMALL(IF(B$112=COMP!$A$1:$A1021,ROW(COMP!$B$1:$B1021)-MIN(ROW(COMP!$A$1:$A1021))+1,""),ROW()-114)),"")</f>
        <v>0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2"/>
      <c r="M122" s="41"/>
      <c r="N122" s="41"/>
      <c r="O122" s="9"/>
      <c r="P122" s="9">
        <f t="shared" si="3"/>
        <v>0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25.15" customHeight="1">
      <c r="A123" s="43">
        <f t="array" ref="A123">IFERROR(INDEX(COMP!$B$1:$B1021,SMALL(IF(B$112=COMP!$A$1:$A1021,ROW(COMP!$B$1:$B1021)-MIN(ROW(COMP!$A$1:$A1021))+1,""),ROW()-114)),"")</f>
        <v>0</v>
      </c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2"/>
      <c r="M123" s="41"/>
      <c r="N123" s="41"/>
      <c r="O123" s="9"/>
      <c r="P123" s="9">
        <f t="shared" si="3"/>
        <v>0</v>
      </c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5">
      <c r="A124" s="46" t="s">
        <v>35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2"/>
      <c r="M124" s="41"/>
      <c r="N124" s="41"/>
      <c r="O124" s="9"/>
      <c r="P124" s="9">
        <f>IF(L124="",0,IF(L124="SI",3,IF(L124="MODERADAMENTE",1,0)))</f>
        <v>0</v>
      </c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5">
      <c r="A125" s="46" t="s">
        <v>36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2"/>
      <c r="M125" s="41"/>
      <c r="N125" s="41"/>
      <c r="O125" s="9"/>
      <c r="P125" s="9">
        <f>IF(L125="",0,IF(L125="SI",3,0))</f>
        <v>0</v>
      </c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30">
      <c r="A126" s="33" t="s">
        <v>37</v>
      </c>
      <c r="B126" s="51" t="str">
        <f>IF(L126=0,"",IF(L126&gt;12,"MUY ALTO",IF(L126&gt;9,"ALTO",IF(L126&gt;6,"ACEPTABLE","BAJO"))))</f>
        <v/>
      </c>
      <c r="C126" s="40"/>
      <c r="D126" s="40"/>
      <c r="E126" s="40"/>
      <c r="F126" s="40"/>
      <c r="G126" s="40"/>
      <c r="H126" s="52" t="s">
        <v>38</v>
      </c>
      <c r="I126" s="47"/>
      <c r="J126" s="47"/>
      <c r="K126" s="47"/>
      <c r="L126" s="53">
        <f>SUM(P124:P126)</f>
        <v>0</v>
      </c>
      <c r="M126" s="40"/>
      <c r="N126" s="40"/>
      <c r="O126" s="9"/>
      <c r="P126" s="12">
        <f>IF(SUM(P114:P123)=0,0,AVERAGEIF(P114:P123,"&gt;0",P114:P123))</f>
        <v>0</v>
      </c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6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5">
      <c r="A128" s="34" t="s">
        <v>42</v>
      </c>
      <c r="B128" s="94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5">
      <c r="A129" s="48" t="s">
        <v>33</v>
      </c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8" t="s">
        <v>34</v>
      </c>
      <c r="M129" s="47"/>
      <c r="N129" s="47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25.15" customHeight="1">
      <c r="A130" s="43" t="str">
        <f t="array" ref="A130">IFERROR(INDEX(COMP!$B$1:$B1021,SMALL(IF(B$128=COMP!$A$1:$A1021,ROW(COMP!$B$1:$B1021)-MIN(ROW(COMP!$A$1:$A1021))+1,""),ROW()-130)),"")</f>
        <v/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2"/>
      <c r="M130" s="41"/>
      <c r="N130" s="41"/>
      <c r="O130" s="9"/>
      <c r="P130" s="9">
        <f t="shared" ref="P130:P139" si="4">IF(L130="",0,IF(L130="SIEMPRE",9,IF(L130="FRECUENTEMENTE",7,IF(L130="ALGUNAS VECES",5,3))))</f>
        <v>0</v>
      </c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25.15" customHeight="1">
      <c r="A131" s="43">
        <f t="array" ref="A131">IFERROR(INDEX(COMP!$B$1:$B1022,SMALL(IF(B$128=COMP!$A$1:$A1022,ROW(COMP!$B$1:$B1022)-MIN(ROW(COMP!$A$1:$A1022))+1,""),ROW()-130)),"")</f>
        <v>0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2"/>
      <c r="M131" s="41"/>
      <c r="N131" s="41"/>
      <c r="O131" s="9"/>
      <c r="P131" s="9">
        <f t="shared" si="4"/>
        <v>0</v>
      </c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25.15" customHeight="1">
      <c r="A132" s="43">
        <f t="array" ref="A132">IFERROR(INDEX(COMP!$B$1:$B1023,SMALL(IF(B$128=COMP!$A$1:$A1023,ROW(COMP!$B$1:$B1023)-MIN(ROW(COMP!$A$1:$A1023))+1,""),ROW()-130)),"")</f>
        <v>0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2"/>
      <c r="M132" s="41"/>
      <c r="N132" s="41"/>
      <c r="O132" s="9"/>
      <c r="P132" s="9">
        <f t="shared" si="4"/>
        <v>0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25.15" customHeight="1">
      <c r="A133" s="43">
        <f t="array" ref="A133">IFERROR(INDEX(COMP!$B$1:$B1024,SMALL(IF(B$128=COMP!$A$1:$A1024,ROW(COMP!$B$1:$B1024)-MIN(ROW(COMP!$A$1:$A1024))+1,""),ROW()-130)),"")</f>
        <v>0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2"/>
      <c r="M133" s="41"/>
      <c r="N133" s="41"/>
      <c r="O133" s="9"/>
      <c r="P133" s="9">
        <f t="shared" si="4"/>
        <v>0</v>
      </c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25.15" customHeight="1">
      <c r="A134" s="43">
        <f t="array" ref="A134">IFERROR(INDEX(COMP!$B$1:$B1025,SMALL(IF(B$128=COMP!$A$1:$A1025,ROW(COMP!$B$1:$B1025)-MIN(ROW(COMP!$A$1:$A1025))+1,""),ROW()-130)),"")</f>
        <v>0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2"/>
      <c r="M134" s="41"/>
      <c r="N134" s="41"/>
      <c r="O134" s="9"/>
      <c r="P134" s="9">
        <f t="shared" si="4"/>
        <v>0</v>
      </c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25.15" customHeight="1">
      <c r="A135" s="43">
        <f t="array" ref="A135">IFERROR(INDEX(COMP!$B$1:$B1026,SMALL(IF(B$128=COMP!$A$1:$A1026,ROW(COMP!$B$1:$B1026)-MIN(ROW(COMP!$A$1:$A1026))+1,""),ROW()-130)),"")</f>
        <v>0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2"/>
      <c r="M135" s="41"/>
      <c r="N135" s="41"/>
      <c r="O135" s="9"/>
      <c r="P135" s="9">
        <f t="shared" si="4"/>
        <v>0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25.15" customHeight="1">
      <c r="A136" s="43">
        <f t="array" ref="A136">IFERROR(INDEX(COMP!$B$1:$B1027,SMALL(IF(B$128=COMP!$A$1:$A1027,ROW(COMP!$B$1:$B1027)-MIN(ROW(COMP!$A$1:$A1027))+1,""),ROW()-130)),"")</f>
        <v>0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2"/>
      <c r="M136" s="41"/>
      <c r="N136" s="41"/>
      <c r="O136" s="9"/>
      <c r="P136" s="9">
        <f t="shared" si="4"/>
        <v>0</v>
      </c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25.15" customHeight="1">
      <c r="A137" s="43">
        <f t="array" ref="A137">IFERROR(INDEX(COMP!$B$1:$B1028,SMALL(IF(B$128=COMP!$A$1:$A1028,ROW(COMP!$B$1:$B1028)-MIN(ROW(COMP!$A$1:$A1028))+1,""),ROW()-130)),"")</f>
        <v>0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2"/>
      <c r="M137" s="41"/>
      <c r="N137" s="41"/>
      <c r="O137" s="9"/>
      <c r="P137" s="9">
        <f t="shared" si="4"/>
        <v>0</v>
      </c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25.15" customHeight="1">
      <c r="A138" s="43">
        <f t="array" ref="A138">IFERROR(INDEX(COMP!$B$1:$B1029,SMALL(IF(B$128=COMP!$A$1:$A1029,ROW(COMP!$B$1:$B1029)-MIN(ROW(COMP!$A$1:$A1029))+1,""),ROW()-130)),"")</f>
        <v>0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2"/>
      <c r="M138" s="41"/>
      <c r="N138" s="41"/>
      <c r="O138" s="9"/>
      <c r="P138" s="9">
        <f t="shared" si="4"/>
        <v>0</v>
      </c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25.15" customHeight="1">
      <c r="A139" s="43">
        <f t="array" ref="A139">IFERROR(INDEX(COMP!$B$1:$B1030,SMALL(IF(B$128=COMP!$A$1:$A1030,ROW(COMP!$B$1:$B1030)-MIN(ROW(COMP!$A$1:$A1030))+1,""),ROW()-130)),"")</f>
        <v>0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2"/>
      <c r="M139" s="41"/>
      <c r="N139" s="41"/>
      <c r="O139" s="9"/>
      <c r="P139" s="9">
        <f t="shared" si="4"/>
        <v>0</v>
      </c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">
      <c r="A140" s="46" t="s">
        <v>35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2"/>
      <c r="M140" s="41"/>
      <c r="N140" s="41"/>
      <c r="O140" s="9"/>
      <c r="P140" s="9">
        <f>IF(L140="",0,IF(L140="SI",3,IF(L140="MODERADAMENTE",1,0)))</f>
        <v>0</v>
      </c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">
      <c r="A141" s="46" t="s">
        <v>36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2"/>
      <c r="M141" s="41"/>
      <c r="N141" s="41"/>
      <c r="O141" s="9"/>
      <c r="P141" s="9">
        <f>IF(L141="",0,IF(L141="SI",3,0))</f>
        <v>0</v>
      </c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30">
      <c r="A142" s="33" t="s">
        <v>37</v>
      </c>
      <c r="B142" s="51" t="str">
        <f>IF(L142=0,"",IF(L142&gt;12,"MUY ALTO",IF(L142&gt;9,"ALTO",IF(L142&gt;6,"ACEPTABLE","BAJO"))))</f>
        <v/>
      </c>
      <c r="C142" s="40"/>
      <c r="D142" s="40"/>
      <c r="E142" s="40"/>
      <c r="F142" s="40"/>
      <c r="G142" s="40"/>
      <c r="H142" s="52" t="s">
        <v>38</v>
      </c>
      <c r="I142" s="47"/>
      <c r="J142" s="47"/>
      <c r="K142" s="47"/>
      <c r="L142" s="53">
        <f>SUM(P140:P142)</f>
        <v>0</v>
      </c>
      <c r="M142" s="40"/>
      <c r="N142" s="40"/>
      <c r="O142" s="9"/>
      <c r="P142" s="12">
        <f>IF(SUM(P130:P139)=0,0,AVERAGEIF(P130:P139,"&gt;0",P130:P139))</f>
        <v>0</v>
      </c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7.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">
      <c r="A144" s="48" t="s">
        <v>300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9"/>
      <c r="P144" s="11">
        <f>L78</f>
        <v>0</v>
      </c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2" customHeight="1">
      <c r="A145" s="96" t="s">
        <v>291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13" t="s">
        <v>43</v>
      </c>
      <c r="L145" s="48" t="s">
        <v>44</v>
      </c>
      <c r="M145" s="47"/>
      <c r="N145" s="47"/>
      <c r="O145" s="9"/>
      <c r="P145" s="11">
        <f>L94</f>
        <v>0</v>
      </c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">
      <c r="A146" s="74" t="s">
        <v>45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36">
        <v>0.85</v>
      </c>
      <c r="L146" s="44">
        <f>M60</f>
        <v>0</v>
      </c>
      <c r="M146" s="40"/>
      <c r="N146" s="40"/>
      <c r="O146" s="9"/>
      <c r="P146" s="11">
        <f>L110</f>
        <v>0</v>
      </c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">
      <c r="A147" s="74" t="s">
        <v>46</v>
      </c>
      <c r="B147" s="47"/>
      <c r="C147" s="47"/>
      <c r="D147" s="47"/>
      <c r="E147" s="47"/>
      <c r="F147" s="47"/>
      <c r="G147" s="47"/>
      <c r="H147" s="47"/>
      <c r="I147" s="47"/>
      <c r="J147" s="47"/>
      <c r="K147" s="36">
        <v>0.15</v>
      </c>
      <c r="L147" s="95">
        <f>IF(SUM(P144:P148)=0,0, SUM(P144:P148)/COUNTIF(P144:P148,"&gt;0"))</f>
        <v>0</v>
      </c>
      <c r="M147" s="40"/>
      <c r="N147" s="40"/>
      <c r="O147" s="9"/>
      <c r="P147" s="11">
        <f>L126</f>
        <v>0</v>
      </c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">
      <c r="A148" s="74" t="s">
        <v>301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91">
        <f>SUM(L146:N147)</f>
        <v>0</v>
      </c>
      <c r="M148" s="40"/>
      <c r="N148" s="40"/>
      <c r="O148" s="9"/>
      <c r="P148" s="11">
        <f>L142</f>
        <v>0</v>
      </c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3.75" customHeight="1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9"/>
      <c r="P149" s="11">
        <f>L142</f>
        <v>0</v>
      </c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">
      <c r="A150" s="48" t="s">
        <v>47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">
      <c r="A151" s="48" t="s">
        <v>48</v>
      </c>
      <c r="B151" s="47"/>
      <c r="C151" s="47"/>
      <c r="D151" s="48" t="s">
        <v>49</v>
      </c>
      <c r="E151" s="47"/>
      <c r="F151" s="47"/>
      <c r="G151" s="47"/>
      <c r="H151" s="47"/>
      <c r="I151" s="47"/>
      <c r="J151" s="48" t="s">
        <v>50</v>
      </c>
      <c r="K151" s="47"/>
      <c r="L151" s="47"/>
      <c r="M151" s="48" t="s">
        <v>4</v>
      </c>
      <c r="N151" s="47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">
      <c r="A152" s="44" t="str">
        <f>A14&amp;" "&amp;F14&amp;" "&amp;F12&amp;" "&amp;K12</f>
        <v xml:space="preserve">   </v>
      </c>
      <c r="B152" s="40"/>
      <c r="C152" s="40"/>
      <c r="D152" s="44" t="str">
        <f>A29&amp;" "&amp;F29&amp;" "&amp;F27&amp;" "&amp;K27</f>
        <v xml:space="preserve">   </v>
      </c>
      <c r="E152" s="40"/>
      <c r="F152" s="40"/>
      <c r="G152" s="40"/>
      <c r="H152" s="40"/>
      <c r="I152" s="40"/>
      <c r="J152" s="44" t="str">
        <f>A42&amp;" "&amp;F42&amp;" "&amp;F40&amp;" "&amp;K40</f>
        <v xml:space="preserve">   </v>
      </c>
      <c r="K152" s="40"/>
      <c r="L152" s="40"/>
      <c r="M152" s="92"/>
      <c r="N152" s="93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30.75" customHeight="1">
      <c r="A153" s="39"/>
      <c r="B153" s="40"/>
      <c r="C153" s="40"/>
      <c r="D153" s="39"/>
      <c r="E153" s="40"/>
      <c r="F153" s="40"/>
      <c r="G153" s="40"/>
      <c r="H153" s="40"/>
      <c r="I153" s="40"/>
      <c r="J153" s="39"/>
      <c r="K153" s="40"/>
      <c r="L153" s="40"/>
      <c r="M153" s="41"/>
      <c r="N153" s="41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28.5" customHeight="1">
      <c r="A154" s="48" t="s">
        <v>51</v>
      </c>
      <c r="B154" s="47"/>
      <c r="C154" s="47"/>
      <c r="D154" s="48" t="s">
        <v>52</v>
      </c>
      <c r="E154" s="47"/>
      <c r="F154" s="47"/>
      <c r="G154" s="47"/>
      <c r="H154" s="47"/>
      <c r="I154" s="47"/>
      <c r="J154" s="49" t="s">
        <v>53</v>
      </c>
      <c r="K154" s="50"/>
      <c r="L154" s="50"/>
      <c r="M154" s="41"/>
      <c r="N154" s="41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">
      <c r="A155" s="48" t="s">
        <v>54</v>
      </c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51.75" customHeight="1">
      <c r="A156" s="75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2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2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2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2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2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2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2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2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2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2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2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2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2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2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2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2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2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2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2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2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2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2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2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2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2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2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2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2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2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2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2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2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2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2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2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2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2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2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2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2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2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2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2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2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2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2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2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2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2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2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2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2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2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2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2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2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2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2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2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2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2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2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2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2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2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2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2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2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2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2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2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2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2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2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2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2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2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2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2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2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2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2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2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2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2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2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2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2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2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2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2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2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2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2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2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2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2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2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2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2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2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2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2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2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2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2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2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2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2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2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2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2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2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2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2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2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2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2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2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2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2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2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2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2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2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2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2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2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2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2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2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2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2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2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2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2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2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2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2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2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2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2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2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2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2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2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2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2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2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2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2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2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2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2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2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2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2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2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2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2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2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2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2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2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2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2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2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2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2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2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2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2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2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2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2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2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2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2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2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2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2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2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2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2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2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2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2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2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2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2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2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2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2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2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2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2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2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2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2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2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2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2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2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2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2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2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2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2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2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2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2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2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2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2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2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2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2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2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2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2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2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2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2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2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2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2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2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2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2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2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2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2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2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2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2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2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2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2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2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2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2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2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2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2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2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2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2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2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2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2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2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2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2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2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2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2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2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2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2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2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2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2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2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2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2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2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2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2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2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2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2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2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2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2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2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2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2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2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2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2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2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2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2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2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2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2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2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2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2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2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2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2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2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2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2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2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2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2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2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2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2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2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2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2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2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2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2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2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2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2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2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2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2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2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2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2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2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2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2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2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2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2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2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2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2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2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2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2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2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2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2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2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2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2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2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2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2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2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2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2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2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2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2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2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2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2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2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2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2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2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2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2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2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2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2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2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2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2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2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2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2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2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2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2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2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2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2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2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2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2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2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2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2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2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2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2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2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2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2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2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2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2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2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2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2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2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2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2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2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2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2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2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2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2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2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2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2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2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2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2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2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2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2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2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2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2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2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2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2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2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2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2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2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2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2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2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2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2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2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2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2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2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2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2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2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2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2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2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2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2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2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2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2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2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2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2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2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2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2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2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2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2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2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2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2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2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2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2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2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2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2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2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2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2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2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2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2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2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2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2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2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2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2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2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2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2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2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2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2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2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2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2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2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2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2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2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2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2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2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2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2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2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2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2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2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2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2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2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2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2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2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2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2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2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2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2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2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2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2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2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2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2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2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2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2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2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2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2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2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2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2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2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2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2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2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2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2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2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2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2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2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2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2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2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2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2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2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2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2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2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2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2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2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2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2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2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2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2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2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2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2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2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2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2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2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2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2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2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2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2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2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2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2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2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2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2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2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2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2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2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2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2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2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2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2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2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2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2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2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2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2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2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2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2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2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2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2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2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2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2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2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2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2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2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2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2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2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2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2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2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2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2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2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2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2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2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2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2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2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2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2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2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2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2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2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2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2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2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2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2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2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2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2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2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2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2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2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2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2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2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2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2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2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2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2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2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2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2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2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2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2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2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2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2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2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2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2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2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2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2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2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2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2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2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2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2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2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2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2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2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2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2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2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2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2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2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2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2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2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2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2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2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2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2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2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2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2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2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2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2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2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2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2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2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2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2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2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2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2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2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2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2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2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2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2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2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2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2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2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2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2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2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2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2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2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2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2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2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2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2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2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2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2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2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2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2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2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2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2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2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2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2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2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2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2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2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2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2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2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2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2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2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2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2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2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2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2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2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2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2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2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2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2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2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2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2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2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2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2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2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2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2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2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2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2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2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2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2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2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2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2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2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2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2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2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2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2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2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2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2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2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2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2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2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2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2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2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2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2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2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2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2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2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2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2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2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2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2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2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2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2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2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2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2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2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2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2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2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2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2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2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2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2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2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2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2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2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2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2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2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2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2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2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2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2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2.7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2.7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2.7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2.7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2.7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2.7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2.7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2.7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2.7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2.7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2.7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2.7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2.7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2.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2.7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2.7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2.7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2.7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2.7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2.7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2.7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2.7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2.7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2.7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2.7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2.7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2.7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2.7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2.7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2.7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2.7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2.7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2.7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2.7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ht="12.7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ht="12.7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ht="12.7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ht="12.7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ht="12.7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 spans="1:27" ht="12.7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 spans="1:27" ht="12.7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 spans="1:27" ht="12.7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 spans="1:27" ht="12.75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  <row r="1005" spans="1:27" ht="12.75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</row>
    <row r="1006" spans="1:27" ht="12.75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</row>
    <row r="1007" spans="1:27" ht="12.75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</row>
    <row r="1008" spans="1:27" ht="12.75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</row>
    <row r="1009" spans="1:27" ht="12.75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</row>
    <row r="1010" spans="1:27" ht="12.75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</row>
    <row r="1011" spans="1:27" ht="12.75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</row>
    <row r="1012" spans="1:27" ht="12.75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</row>
    <row r="1013" spans="1:27" ht="12.75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</row>
    <row r="1014" spans="1:27" ht="12.75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</row>
    <row r="1015" spans="1:27" ht="12.75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</row>
    <row r="1016" spans="1:27" ht="12.75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</row>
    <row r="1017" spans="1:27" ht="12.75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</row>
    <row r="1018" spans="1:27" ht="12.75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</row>
    <row r="1019" spans="1:27" ht="12.75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</row>
    <row r="1020" spans="1:27" ht="15.75" customHeight="1"/>
    <row r="1021" spans="1:27" ht="15.75" customHeight="1"/>
  </sheetData>
  <sheetProtection algorithmName="SHA-512" hashValue="oFDEuyy7RdzB975ywmivGwz0c0rq0JnSsKP70/0zzFfagEZlxpG5mhzR8FF/CtP22SMiHCUnp11udupWsDCLlQ==" saltValue="z1WCeY/NY2JmtFAUI6E5qQ==" spinCount="100000" sheet="1" formatCells="0" formatRows="0"/>
  <mergeCells count="302">
    <mergeCell ref="B1:N1"/>
    <mergeCell ref="B2:N2"/>
    <mergeCell ref="B3:C3"/>
    <mergeCell ref="D3:E3"/>
    <mergeCell ref="J3:K3"/>
    <mergeCell ref="L3:N3"/>
    <mergeCell ref="G3:I3"/>
    <mergeCell ref="B6:N6"/>
    <mergeCell ref="A118:K118"/>
    <mergeCell ref="L118:N118"/>
    <mergeCell ref="A47:J47"/>
    <mergeCell ref="K47:N47"/>
    <mergeCell ref="A48:N48"/>
    <mergeCell ref="A49:N49"/>
    <mergeCell ref="A50:N50"/>
    <mergeCell ref="A51:N51"/>
    <mergeCell ref="A52:N52"/>
    <mergeCell ref="A53:I53"/>
    <mergeCell ref="M53:N53"/>
    <mergeCell ref="K53:L53"/>
    <mergeCell ref="K58:L58"/>
    <mergeCell ref="K29:N29"/>
    <mergeCell ref="A30:N30"/>
    <mergeCell ref="A34:J34"/>
    <mergeCell ref="L119:N119"/>
    <mergeCell ref="A119:K119"/>
    <mergeCell ref="A116:K116"/>
    <mergeCell ref="L116:N116"/>
    <mergeCell ref="A113:K113"/>
    <mergeCell ref="L113:N113"/>
    <mergeCell ref="A114:K114"/>
    <mergeCell ref="L114:N114"/>
    <mergeCell ref="A115:K115"/>
    <mergeCell ref="L115:N115"/>
    <mergeCell ref="A117:K117"/>
    <mergeCell ref="L117:N117"/>
    <mergeCell ref="L120:N120"/>
    <mergeCell ref="A101:K101"/>
    <mergeCell ref="L101:N101"/>
    <mergeCell ref="A102:K102"/>
    <mergeCell ref="L102:N102"/>
    <mergeCell ref="L103:N103"/>
    <mergeCell ref="A103:K103"/>
    <mergeCell ref="A104:K104"/>
    <mergeCell ref="L104:N104"/>
    <mergeCell ref="A105:K105"/>
    <mergeCell ref="L105:N105"/>
    <mergeCell ref="L106:N106"/>
    <mergeCell ref="H110:K110"/>
    <mergeCell ref="L110:N110"/>
    <mergeCell ref="A107:K107"/>
    <mergeCell ref="L107:N107"/>
    <mergeCell ref="A108:K108"/>
    <mergeCell ref="L108:N108"/>
    <mergeCell ref="A109:K109"/>
    <mergeCell ref="L109:N109"/>
    <mergeCell ref="B110:G110"/>
    <mergeCell ref="A106:K106"/>
    <mergeCell ref="B112:N112"/>
    <mergeCell ref="A111:N111"/>
    <mergeCell ref="A127:N127"/>
    <mergeCell ref="B96:N96"/>
    <mergeCell ref="A97:K97"/>
    <mergeCell ref="L97:N97"/>
    <mergeCell ref="A98:K98"/>
    <mergeCell ref="L98:N98"/>
    <mergeCell ref="A99:K99"/>
    <mergeCell ref="L99:N99"/>
    <mergeCell ref="A100:K100"/>
    <mergeCell ref="L100:N100"/>
    <mergeCell ref="H126:K126"/>
    <mergeCell ref="L126:N126"/>
    <mergeCell ref="A123:K123"/>
    <mergeCell ref="L123:N123"/>
    <mergeCell ref="A124:K124"/>
    <mergeCell ref="L124:N124"/>
    <mergeCell ref="A125:K125"/>
    <mergeCell ref="L125:N125"/>
    <mergeCell ref="B126:G126"/>
    <mergeCell ref="A121:K121"/>
    <mergeCell ref="L121:N121"/>
    <mergeCell ref="A122:K122"/>
    <mergeCell ref="L122:N122"/>
    <mergeCell ref="A120:K120"/>
    <mergeCell ref="B128:N128"/>
    <mergeCell ref="A129:K129"/>
    <mergeCell ref="L129:N129"/>
    <mergeCell ref="A147:J147"/>
    <mergeCell ref="L147:N147"/>
    <mergeCell ref="A143:N143"/>
    <mergeCell ref="A130:K130"/>
    <mergeCell ref="L130:N130"/>
    <mergeCell ref="A131:K131"/>
    <mergeCell ref="B142:G142"/>
    <mergeCell ref="A144:N144"/>
    <mergeCell ref="A145:J145"/>
    <mergeCell ref="L145:N145"/>
    <mergeCell ref="A146:J146"/>
    <mergeCell ref="L146:N146"/>
    <mergeCell ref="L135:N135"/>
    <mergeCell ref="A135:K135"/>
    <mergeCell ref="A136:K136"/>
    <mergeCell ref="L136:N136"/>
    <mergeCell ref="A137:K137"/>
    <mergeCell ref="L137:N137"/>
    <mergeCell ref="H142:K142"/>
    <mergeCell ref="L142:N142"/>
    <mergeCell ref="A139:K139"/>
    <mergeCell ref="A150:N150"/>
    <mergeCell ref="A148:K148"/>
    <mergeCell ref="L148:N148"/>
    <mergeCell ref="M152:N152"/>
    <mergeCell ref="A132:K132"/>
    <mergeCell ref="L132:N132"/>
    <mergeCell ref="A133:K133"/>
    <mergeCell ref="D151:I151"/>
    <mergeCell ref="J151:L151"/>
    <mergeCell ref="M151:N151"/>
    <mergeCell ref="A151:C151"/>
    <mergeCell ref="A138:K138"/>
    <mergeCell ref="M59:N59"/>
    <mergeCell ref="A69:K69"/>
    <mergeCell ref="L69:N69"/>
    <mergeCell ref="M60:N60"/>
    <mergeCell ref="B78:G78"/>
    <mergeCell ref="H78:K78"/>
    <mergeCell ref="L78:N78"/>
    <mergeCell ref="B80:N80"/>
    <mergeCell ref="L81:N81"/>
    <mergeCell ref="A67:K67"/>
    <mergeCell ref="L67:N67"/>
    <mergeCell ref="A68:K68"/>
    <mergeCell ref="L68:N68"/>
    <mergeCell ref="A61:N61"/>
    <mergeCell ref="A62:N62"/>
    <mergeCell ref="A63:N63"/>
    <mergeCell ref="B64:N64"/>
    <mergeCell ref="A65:K65"/>
    <mergeCell ref="L65:N65"/>
    <mergeCell ref="A79:N79"/>
    <mergeCell ref="A37:N37"/>
    <mergeCell ref="A38:N38"/>
    <mergeCell ref="B39:E39"/>
    <mergeCell ref="F39:J39"/>
    <mergeCell ref="K39:N39"/>
    <mergeCell ref="F41:J41"/>
    <mergeCell ref="K34:N34"/>
    <mergeCell ref="B27:E27"/>
    <mergeCell ref="F27:J27"/>
    <mergeCell ref="K27:N27"/>
    <mergeCell ref="A28:E28"/>
    <mergeCell ref="F28:J28"/>
    <mergeCell ref="K28:N28"/>
    <mergeCell ref="A32:N32"/>
    <mergeCell ref="A33:N33"/>
    <mergeCell ref="A29:E29"/>
    <mergeCell ref="A155:N155"/>
    <mergeCell ref="A156:N156"/>
    <mergeCell ref="A5:N5"/>
    <mergeCell ref="A7:B8"/>
    <mergeCell ref="C7:E7"/>
    <mergeCell ref="F7:F8"/>
    <mergeCell ref="G7:I7"/>
    <mergeCell ref="K7:N7"/>
    <mergeCell ref="C8:E8"/>
    <mergeCell ref="G8:I8"/>
    <mergeCell ref="K12:N12"/>
    <mergeCell ref="K8:N8"/>
    <mergeCell ref="A9:N9"/>
    <mergeCell ref="A10:N10"/>
    <mergeCell ref="B11:E11"/>
    <mergeCell ref="F11:J11"/>
    <mergeCell ref="K11:N11"/>
    <mergeCell ref="B12:E12"/>
    <mergeCell ref="A15:N15"/>
    <mergeCell ref="A16:N16"/>
    <mergeCell ref="A17:N17"/>
    <mergeCell ref="A14:E14"/>
    <mergeCell ref="M55:N55"/>
    <mergeCell ref="K56:L56"/>
    <mergeCell ref="M56:N56"/>
    <mergeCell ref="A1:A4"/>
    <mergeCell ref="B4:K4"/>
    <mergeCell ref="F12:J12"/>
    <mergeCell ref="A13:E13"/>
    <mergeCell ref="F13:J13"/>
    <mergeCell ref="K13:N13"/>
    <mergeCell ref="K46:N46"/>
    <mergeCell ref="F29:J29"/>
    <mergeCell ref="K41:N41"/>
    <mergeCell ref="A42:E42"/>
    <mergeCell ref="F42:J42"/>
    <mergeCell ref="K42:N42"/>
    <mergeCell ref="A43:N43"/>
    <mergeCell ref="A44:N44"/>
    <mergeCell ref="A54:I54"/>
    <mergeCell ref="A55:I55"/>
    <mergeCell ref="A56:I56"/>
    <mergeCell ref="B40:E40"/>
    <mergeCell ref="F40:J40"/>
    <mergeCell ref="K40:N40"/>
    <mergeCell ref="A41:E41"/>
    <mergeCell ref="A36:B36"/>
    <mergeCell ref="C36:N36"/>
    <mergeCell ref="M57:N57"/>
    <mergeCell ref="K57:L57"/>
    <mergeCell ref="M54:N54"/>
    <mergeCell ref="M58:N58"/>
    <mergeCell ref="F14:J14"/>
    <mergeCell ref="K14:N14"/>
    <mergeCell ref="A18:N18"/>
    <mergeCell ref="A19:J19"/>
    <mergeCell ref="K19:N19"/>
    <mergeCell ref="A20:J20"/>
    <mergeCell ref="K20:N20"/>
    <mergeCell ref="A21:N21"/>
    <mergeCell ref="A22:N22"/>
    <mergeCell ref="A23:N23"/>
    <mergeCell ref="A24:N24"/>
    <mergeCell ref="A25:N25"/>
    <mergeCell ref="F26:J26"/>
    <mergeCell ref="K26:N26"/>
    <mergeCell ref="B26:E26"/>
    <mergeCell ref="A45:N45"/>
    <mergeCell ref="A46:J46"/>
    <mergeCell ref="A35:J35"/>
    <mergeCell ref="K35:N35"/>
    <mergeCell ref="A31:N31"/>
    <mergeCell ref="K54:L54"/>
    <mergeCell ref="K55:L55"/>
    <mergeCell ref="A76:K76"/>
    <mergeCell ref="L76:N76"/>
    <mergeCell ref="A77:K77"/>
    <mergeCell ref="L77:N77"/>
    <mergeCell ref="A70:K70"/>
    <mergeCell ref="L70:N70"/>
    <mergeCell ref="A71:K71"/>
    <mergeCell ref="L71:N71"/>
    <mergeCell ref="A72:K72"/>
    <mergeCell ref="L72:N72"/>
    <mergeCell ref="L73:N73"/>
    <mergeCell ref="A73:K73"/>
    <mergeCell ref="A74:K74"/>
    <mergeCell ref="L74:N74"/>
    <mergeCell ref="A75:K75"/>
    <mergeCell ref="L75:N75"/>
    <mergeCell ref="A57:I57"/>
    <mergeCell ref="A58:I58"/>
    <mergeCell ref="A59:K59"/>
    <mergeCell ref="A60:L60"/>
    <mergeCell ref="L66:N66"/>
    <mergeCell ref="A66:K66"/>
    <mergeCell ref="A85:K85"/>
    <mergeCell ref="L85:N85"/>
    <mergeCell ref="A86:K86"/>
    <mergeCell ref="L86:N86"/>
    <mergeCell ref="A87:K87"/>
    <mergeCell ref="A81:K81"/>
    <mergeCell ref="A82:K82"/>
    <mergeCell ref="L82:N82"/>
    <mergeCell ref="A83:K83"/>
    <mergeCell ref="L83:N83"/>
    <mergeCell ref="L87:N87"/>
    <mergeCell ref="A84:K84"/>
    <mergeCell ref="L84:N84"/>
    <mergeCell ref="A92:K92"/>
    <mergeCell ref="L92:N92"/>
    <mergeCell ref="A93:K93"/>
    <mergeCell ref="L93:N93"/>
    <mergeCell ref="B94:G94"/>
    <mergeCell ref="H94:K94"/>
    <mergeCell ref="A89:K89"/>
    <mergeCell ref="L89:N89"/>
    <mergeCell ref="L94:N94"/>
    <mergeCell ref="A90:K90"/>
    <mergeCell ref="L90:N90"/>
    <mergeCell ref="A91:K91"/>
    <mergeCell ref="L91:N91"/>
    <mergeCell ref="A153:C153"/>
    <mergeCell ref="M153:N154"/>
    <mergeCell ref="D153:I153"/>
    <mergeCell ref="J153:L153"/>
    <mergeCell ref="L133:N133"/>
    <mergeCell ref="A134:K134"/>
    <mergeCell ref="L134:N134"/>
    <mergeCell ref="A152:C152"/>
    <mergeCell ref="L88:N88"/>
    <mergeCell ref="A88:K88"/>
    <mergeCell ref="A95:N95"/>
    <mergeCell ref="L138:N138"/>
    <mergeCell ref="L139:N139"/>
    <mergeCell ref="A140:K140"/>
    <mergeCell ref="L140:N140"/>
    <mergeCell ref="A141:K141"/>
    <mergeCell ref="L141:N141"/>
    <mergeCell ref="L131:N131"/>
    <mergeCell ref="A154:C154"/>
    <mergeCell ref="D154:I154"/>
    <mergeCell ref="J154:L154"/>
    <mergeCell ref="D152:I152"/>
    <mergeCell ref="J152:L152"/>
    <mergeCell ref="A149:N149"/>
  </mergeCells>
  <conditionalFormatting sqref="A54:I56">
    <cfRule type="containsBlanks" dxfId="5" priority="1">
      <formula>LEN(TRIM(K54))=0</formula>
    </cfRule>
  </conditionalFormatting>
  <conditionalFormatting sqref="A59:K59">
    <cfRule type="cellIs" dxfId="4" priority="2" operator="equal">
      <formula>"ERROR - Verifique los pesos pactados - Deben sumar 100%"</formula>
    </cfRule>
  </conditionalFormatting>
  <conditionalFormatting sqref="J54:L56 A57:L58 K8:N8 B64:N64 L66:N77 B80:N80 L82:N93 B96:N96 L98:N109 B112:N112 L114:N125 B128 L130:N141 M153:N154">
    <cfRule type="containsBlanks" dxfId="3" priority="4">
      <formula>LEN(TRIM(K8))=0</formula>
    </cfRule>
  </conditionalFormatting>
  <conditionalFormatting sqref="K54:L58">
    <cfRule type="cellIs" dxfId="2" priority="3" operator="greaterThan">
      <formula>100</formula>
    </cfRule>
  </conditionalFormatting>
  <dataValidations count="8">
    <dataValidation type="list" allowBlank="1" sqref="K29 K42" xr:uid="{046FBE66-FF8C-4E17-AD1C-6876E02231BE}">
      <formula1>"DIRECTIVO,ASESOR,PROFESIONAL,TÉCNICO,ASISTENCIAL"</formula1>
    </dataValidation>
    <dataValidation type="list" allowBlank="1" sqref="L66:L75 L82:L91 L98:L107 L114:L123 L130:L139" xr:uid="{70A385AE-4809-4A2D-A6E2-B7504C10AE3F}">
      <formula1>"SIEMPRE,FRECUENTEMENTE,ALGUNAS VECES,NUNCA"</formula1>
    </dataValidation>
    <dataValidation type="list" allowBlank="1" sqref="A50" xr:uid="{F1034519-AF10-4639-8F10-479180A6048A}">
      <formula1>"Cambio de Evaluador,Lapso entre la última evaluación y el final del periodo,Separación temporal mayor a 30 días,Separación temporal mayor a 20 días (Periodo de Prueba),Periodo de Prueba en otro empleo,Cambio de empleo por traslado o reubicación"</formula1>
    </dataValidation>
    <dataValidation type="list" allowBlank="1" sqref="L76 L92 L108 L124 L140" xr:uid="{924F4613-B01C-45C5-90BE-0BC7C5D60EAA}">
      <formula1>"SI,MODERADAMENTE,NO"</formula1>
    </dataValidation>
    <dataValidation type="list" allowBlank="1" sqref="A12 A27 A40" xr:uid="{72B2264A-8D8F-4B01-B8A3-AD1A1F98D1B7}">
      <formula1>"C.C.,T.I.,C.E."</formula1>
    </dataValidation>
    <dataValidation type="list" allowBlank="1" sqref="L77 L93 L109 L125 L141" xr:uid="{2AD55271-2A93-4887-8A83-9B7F2851990D}">
      <formula1>"SI,NO"</formula1>
    </dataValidation>
    <dataValidation type="list" allowBlank="1" sqref="B6" xr:uid="{AC656BC2-5414-404C-A6D8-E49E566B7F09}">
      <formula1>"CONCERTACIÓN DE COMPROMISOS,EVALUACIÓN 1° SEMESTRE,EVALUACIÓN 2° SEMESTRE,EVALUACIÓN PARCIAL EVENTUAL,PERIODO DE PRUEBA"</formula1>
    </dataValidation>
    <dataValidation type="list" allowBlank="1" sqref="K14:N14" xr:uid="{2F7902FF-CF43-4D59-ADDF-454502B56301}">
      <formula1>"ASESOR,PROFESIONAL,TÉCNICO,ASISTENCIAL"</formula1>
    </dataValidation>
  </dataValidations>
  <hyperlinks>
    <hyperlink ref="A5" r:id="rId1" display="Nota: Diligencie este formato ÚNICAMENTE cuando se presenten inconsistencias en el aplicativo EDL de la CNSC dispuesto en www.cnsc.gov.co" xr:uid="{C79879F7-F7F6-4F4F-B74C-726367FA0B8B}"/>
  </hyperlinks>
  <pageMargins left="0.7" right="0.7" top="0.75" bottom="0.75" header="0.3" footer="0.3"/>
  <pageSetup scale="68" fitToWidth="0" fitToHeight="0" orientation="portrait" r:id="rId2"/>
  <rowBreaks count="2" manualBreakCount="2">
    <brk id="61" max="14" man="1"/>
    <brk id="111" max="14" man="1"/>
  </rowBreak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885E33-3B09-446C-9BD0-860762DF37AA}">
          <x14:formula1>
            <xm:f>COMP!$G:$G</xm:f>
          </x14:formula1>
          <xm:sqref>K20:N20 K35:N35</xm:sqref>
        </x14:dataValidation>
        <x14:dataValidation type="list" allowBlank="1" showInputMessage="1" showErrorMessage="1" xr:uid="{89D86187-1DA1-4EF8-A426-15291CC07E0F}">
          <x14:formula1>
            <xm:f>COMP!$D:$D</xm:f>
          </x14:formula1>
          <xm:sqref>B64:N64 B80:N80 B96:N96 B112:N112 B128:N128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D567-1977-4C55-8C74-549483087D90}">
  <sheetPr codeName="Hoja2">
    <outlinePr summaryBelow="0" summaryRight="0"/>
  </sheetPr>
  <dimension ref="A1:J1000"/>
  <sheetViews>
    <sheetView workbookViewId="0">
      <selection activeCell="B85" sqref="B85"/>
    </sheetView>
  </sheetViews>
  <sheetFormatPr baseColWidth="10" defaultColWidth="12.5703125" defaultRowHeight="15.75" customHeight="1"/>
  <cols>
    <col min="1" max="1" width="20.140625" customWidth="1"/>
    <col min="2" max="2" width="67.85546875" customWidth="1"/>
    <col min="4" max="4" width="20.140625" customWidth="1"/>
    <col min="7" max="7" width="11.7109375" customWidth="1"/>
    <col min="8" max="8" width="23.42578125" customWidth="1"/>
    <col min="10" max="10" width="43" customWidth="1"/>
  </cols>
  <sheetData>
    <row r="1" spans="1:10" ht="25.5">
      <c r="A1" s="2" t="s">
        <v>55</v>
      </c>
      <c r="B1" s="3" t="s">
        <v>56</v>
      </c>
      <c r="D1" s="4" t="s">
        <v>57</v>
      </c>
      <c r="G1" s="5" t="s">
        <v>58</v>
      </c>
      <c r="H1" s="5" t="s">
        <v>59</v>
      </c>
      <c r="J1" s="5" t="s">
        <v>60</v>
      </c>
    </row>
    <row r="2" spans="1:10" ht="25.5">
      <c r="A2" s="2" t="s">
        <v>55</v>
      </c>
      <c r="B2" s="3" t="s">
        <v>61</v>
      </c>
      <c r="D2" s="2" t="s">
        <v>55</v>
      </c>
      <c r="G2" s="8" t="s">
        <v>62</v>
      </c>
      <c r="H2" s="6" t="s">
        <v>63</v>
      </c>
      <c r="J2" s="6" t="s">
        <v>64</v>
      </c>
    </row>
    <row r="3" spans="1:10" ht="38.25">
      <c r="A3" s="2" t="s">
        <v>55</v>
      </c>
      <c r="B3" s="3" t="s">
        <v>65</v>
      </c>
      <c r="D3" s="2" t="s">
        <v>66</v>
      </c>
      <c r="G3" s="8" t="s">
        <v>23</v>
      </c>
      <c r="H3" s="6" t="s">
        <v>67</v>
      </c>
      <c r="J3" s="6" t="s">
        <v>68</v>
      </c>
    </row>
    <row r="4" spans="1:10" ht="38.25">
      <c r="A4" s="2" t="s">
        <v>66</v>
      </c>
      <c r="B4" s="2" t="s">
        <v>69</v>
      </c>
      <c r="D4" s="2" t="s">
        <v>70</v>
      </c>
      <c r="G4" s="8" t="s">
        <v>71</v>
      </c>
      <c r="H4" s="6" t="s">
        <v>72</v>
      </c>
      <c r="J4" s="6" t="s">
        <v>73</v>
      </c>
    </row>
    <row r="5" spans="1:10" ht="38.25">
      <c r="A5" s="2" t="s">
        <v>66</v>
      </c>
      <c r="B5" s="2" t="s">
        <v>74</v>
      </c>
      <c r="D5" s="2" t="s">
        <v>75</v>
      </c>
      <c r="G5" s="8" t="s">
        <v>76</v>
      </c>
      <c r="H5" s="6" t="s">
        <v>72</v>
      </c>
      <c r="J5" s="6" t="s">
        <v>77</v>
      </c>
    </row>
    <row r="6" spans="1:10" ht="38.25">
      <c r="A6" s="2" t="s">
        <v>66</v>
      </c>
      <c r="B6" s="2" t="s">
        <v>78</v>
      </c>
      <c r="D6" s="2" t="s">
        <v>79</v>
      </c>
      <c r="G6" s="8" t="s">
        <v>80</v>
      </c>
      <c r="H6" s="6" t="s">
        <v>81</v>
      </c>
      <c r="J6" s="6" t="s">
        <v>82</v>
      </c>
    </row>
    <row r="7" spans="1:10" ht="38.25">
      <c r="A7" s="2" t="s">
        <v>66</v>
      </c>
      <c r="B7" s="2" t="s">
        <v>83</v>
      </c>
      <c r="D7" s="2" t="s">
        <v>84</v>
      </c>
      <c r="G7" s="8" t="s">
        <v>85</v>
      </c>
      <c r="H7" s="6" t="s">
        <v>86</v>
      </c>
      <c r="J7" s="6" t="s">
        <v>87</v>
      </c>
    </row>
    <row r="8" spans="1:10" ht="25.5">
      <c r="A8" s="2" t="s">
        <v>66</v>
      </c>
      <c r="B8" s="2" t="s">
        <v>88</v>
      </c>
      <c r="G8" s="8" t="s">
        <v>89</v>
      </c>
      <c r="H8" s="6" t="s">
        <v>90</v>
      </c>
      <c r="J8" s="6" t="s">
        <v>91</v>
      </c>
    </row>
    <row r="9" spans="1:10" ht="25.5">
      <c r="A9" s="2" t="s">
        <v>66</v>
      </c>
      <c r="B9" s="2" t="s">
        <v>92</v>
      </c>
      <c r="D9" s="2" t="s">
        <v>93</v>
      </c>
      <c r="G9" s="8" t="s">
        <v>94</v>
      </c>
      <c r="H9" s="6" t="s">
        <v>95</v>
      </c>
      <c r="J9" s="6" t="s">
        <v>96</v>
      </c>
    </row>
    <row r="10" spans="1:10" ht="25.5">
      <c r="A10" s="2" t="s">
        <v>66</v>
      </c>
      <c r="B10" s="2" t="s">
        <v>97</v>
      </c>
      <c r="D10" s="2" t="s">
        <v>98</v>
      </c>
      <c r="G10" s="8" t="s">
        <v>99</v>
      </c>
      <c r="H10" s="6" t="s">
        <v>100</v>
      </c>
      <c r="J10" s="6" t="s">
        <v>101</v>
      </c>
    </row>
    <row r="11" spans="1:10" ht="25.5">
      <c r="A11" s="2" t="s">
        <v>66</v>
      </c>
      <c r="B11" s="2" t="s">
        <v>102</v>
      </c>
      <c r="D11" s="2" t="s">
        <v>103</v>
      </c>
      <c r="G11" s="8" t="s">
        <v>104</v>
      </c>
      <c r="H11" s="6" t="s">
        <v>105</v>
      </c>
      <c r="J11" s="6" t="s">
        <v>106</v>
      </c>
    </row>
    <row r="12" spans="1:10" ht="25.5">
      <c r="A12" s="2" t="s">
        <v>66</v>
      </c>
      <c r="B12" s="2" t="s">
        <v>107</v>
      </c>
      <c r="D12" s="2" t="s">
        <v>108</v>
      </c>
      <c r="G12" s="8" t="s">
        <v>109</v>
      </c>
      <c r="H12" s="6" t="s">
        <v>110</v>
      </c>
      <c r="J12" s="6" t="s">
        <v>111</v>
      </c>
    </row>
    <row r="13" spans="1:10" ht="25.5">
      <c r="A13" s="2" t="s">
        <v>66</v>
      </c>
      <c r="B13" s="2" t="s">
        <v>112</v>
      </c>
      <c r="D13" s="2" t="s">
        <v>113</v>
      </c>
      <c r="G13" s="8" t="s">
        <v>114</v>
      </c>
      <c r="H13" s="6" t="s">
        <v>115</v>
      </c>
      <c r="J13" s="7" t="s">
        <v>116</v>
      </c>
    </row>
    <row r="14" spans="1:10" ht="25.5">
      <c r="A14" s="2" t="s">
        <v>70</v>
      </c>
      <c r="B14" s="2" t="s">
        <v>117</v>
      </c>
      <c r="D14" s="2" t="s">
        <v>118</v>
      </c>
      <c r="G14" s="8" t="s">
        <v>119</v>
      </c>
      <c r="H14" s="6" t="s">
        <v>120</v>
      </c>
      <c r="J14" s="7" t="s">
        <v>121</v>
      </c>
    </row>
    <row r="15" spans="1:10" ht="25.5">
      <c r="A15" s="2" t="s">
        <v>70</v>
      </c>
      <c r="B15" s="2" t="s">
        <v>122</v>
      </c>
      <c r="G15" s="8" t="s">
        <v>123</v>
      </c>
      <c r="H15" s="6" t="s">
        <v>124</v>
      </c>
      <c r="J15" s="6" t="s">
        <v>125</v>
      </c>
    </row>
    <row r="16" spans="1:10" ht="25.5">
      <c r="A16" s="2" t="s">
        <v>70</v>
      </c>
      <c r="B16" s="2" t="s">
        <v>126</v>
      </c>
      <c r="D16" s="4" t="s">
        <v>127</v>
      </c>
      <c r="G16" s="8" t="s">
        <v>128</v>
      </c>
      <c r="H16" s="6" t="s">
        <v>129</v>
      </c>
      <c r="J16" s="7" t="s">
        <v>130</v>
      </c>
    </row>
    <row r="17" spans="1:10" ht="38.25">
      <c r="A17" s="2" t="s">
        <v>70</v>
      </c>
      <c r="B17" s="2" t="s">
        <v>131</v>
      </c>
      <c r="D17" s="2" t="s">
        <v>132</v>
      </c>
      <c r="G17" s="8" t="s">
        <v>133</v>
      </c>
      <c r="H17" s="6" t="s">
        <v>134</v>
      </c>
      <c r="J17" s="7" t="s">
        <v>135</v>
      </c>
    </row>
    <row r="18" spans="1:10" ht="25.5">
      <c r="A18" s="2" t="s">
        <v>70</v>
      </c>
      <c r="B18" s="2" t="s">
        <v>136</v>
      </c>
      <c r="D18" s="2" t="s">
        <v>137</v>
      </c>
      <c r="G18" s="8" t="s">
        <v>138</v>
      </c>
      <c r="H18" s="6" t="s">
        <v>139</v>
      </c>
      <c r="J18" s="7" t="s">
        <v>140</v>
      </c>
    </row>
    <row r="19" spans="1:10" ht="25.5">
      <c r="A19" s="2" t="s">
        <v>70</v>
      </c>
      <c r="B19" s="2" t="s">
        <v>141</v>
      </c>
      <c r="D19" s="2" t="s">
        <v>142</v>
      </c>
      <c r="G19" s="8" t="s">
        <v>143</v>
      </c>
      <c r="H19" s="6" t="s">
        <v>144</v>
      </c>
      <c r="J19" s="7" t="s">
        <v>145</v>
      </c>
    </row>
    <row r="20" spans="1:10" ht="25.5">
      <c r="A20" s="2" t="s">
        <v>75</v>
      </c>
      <c r="B20" s="2" t="s">
        <v>146</v>
      </c>
      <c r="D20" s="2" t="s">
        <v>147</v>
      </c>
      <c r="G20" s="8" t="s">
        <v>148</v>
      </c>
      <c r="H20" s="6" t="s">
        <v>149</v>
      </c>
      <c r="J20" s="6" t="s">
        <v>150</v>
      </c>
    </row>
    <row r="21" spans="1:10" ht="25.5">
      <c r="A21" s="2" t="s">
        <v>75</v>
      </c>
      <c r="B21" s="2" t="s">
        <v>151</v>
      </c>
      <c r="D21" s="4" t="s">
        <v>152</v>
      </c>
      <c r="G21" s="8" t="s">
        <v>153</v>
      </c>
      <c r="H21" s="6" t="s">
        <v>154</v>
      </c>
      <c r="J21" s="6" t="s">
        <v>155</v>
      </c>
    </row>
    <row r="22" spans="1:10" ht="25.5">
      <c r="A22" s="2" t="s">
        <v>75</v>
      </c>
      <c r="B22" s="2" t="s">
        <v>156</v>
      </c>
      <c r="D22" s="2" t="s">
        <v>157</v>
      </c>
      <c r="G22" s="8" t="s">
        <v>158</v>
      </c>
      <c r="H22" s="6" t="s">
        <v>159</v>
      </c>
      <c r="J22" s="6" t="s">
        <v>160</v>
      </c>
    </row>
    <row r="23" spans="1:10" ht="25.5">
      <c r="A23" s="2" t="s">
        <v>75</v>
      </c>
      <c r="B23" s="2" t="s">
        <v>161</v>
      </c>
      <c r="D23" s="2" t="s">
        <v>162</v>
      </c>
      <c r="G23" s="8" t="s">
        <v>163</v>
      </c>
      <c r="H23" s="6" t="s">
        <v>164</v>
      </c>
      <c r="J23" s="6" t="s">
        <v>165</v>
      </c>
    </row>
    <row r="24" spans="1:10" ht="25.5">
      <c r="A24" s="2" t="s">
        <v>75</v>
      </c>
      <c r="B24" s="2" t="s">
        <v>166</v>
      </c>
      <c r="D24" s="4" t="s">
        <v>167</v>
      </c>
      <c r="G24" s="8" t="s">
        <v>168</v>
      </c>
      <c r="H24" s="6" t="s">
        <v>169</v>
      </c>
      <c r="J24" s="6" t="s">
        <v>170</v>
      </c>
    </row>
    <row r="25" spans="1:10" ht="25.5">
      <c r="A25" s="2" t="s">
        <v>79</v>
      </c>
      <c r="B25" s="2" t="s">
        <v>171</v>
      </c>
      <c r="D25" s="2" t="s">
        <v>172</v>
      </c>
      <c r="G25" s="8" t="s">
        <v>173</v>
      </c>
      <c r="H25" s="6" t="s">
        <v>174</v>
      </c>
      <c r="J25" s="6" t="s">
        <v>175</v>
      </c>
    </row>
    <row r="26" spans="1:10" ht="12.75">
      <c r="A26" s="2" t="s">
        <v>79</v>
      </c>
      <c r="B26" s="2" t="s">
        <v>176</v>
      </c>
      <c r="D26" s="2" t="s">
        <v>177</v>
      </c>
      <c r="G26" s="1"/>
      <c r="H26" s="6"/>
      <c r="J26" s="7" t="s">
        <v>178</v>
      </c>
    </row>
    <row r="27" spans="1:10" ht="25.5">
      <c r="A27" s="2" t="s">
        <v>79</v>
      </c>
      <c r="B27" s="2" t="s">
        <v>179</v>
      </c>
      <c r="D27" s="2" t="s">
        <v>180</v>
      </c>
      <c r="G27" s="1"/>
      <c r="H27" s="6"/>
      <c r="J27" s="6" t="s">
        <v>181</v>
      </c>
    </row>
    <row r="28" spans="1:10" ht="25.5">
      <c r="A28" s="2" t="s">
        <v>79</v>
      </c>
      <c r="B28" s="2" t="s">
        <v>182</v>
      </c>
      <c r="D28" s="4" t="s">
        <v>183</v>
      </c>
      <c r="G28" s="1"/>
      <c r="H28" s="6"/>
      <c r="J28" s="6" t="s">
        <v>184</v>
      </c>
    </row>
    <row r="29" spans="1:10" ht="25.5">
      <c r="A29" s="2" t="s">
        <v>79</v>
      </c>
      <c r="B29" s="2" t="s">
        <v>185</v>
      </c>
      <c r="D29" s="2" t="s">
        <v>186</v>
      </c>
      <c r="G29" s="1"/>
      <c r="H29" s="6"/>
      <c r="J29" s="6" t="s">
        <v>187</v>
      </c>
    </row>
    <row r="30" spans="1:10" ht="25.5">
      <c r="A30" s="2" t="s">
        <v>79</v>
      </c>
      <c r="B30" s="2" t="s">
        <v>188</v>
      </c>
      <c r="D30" s="2" t="s">
        <v>189</v>
      </c>
      <c r="G30" s="1"/>
      <c r="H30" s="1"/>
      <c r="J30" s="6" t="s">
        <v>190</v>
      </c>
    </row>
    <row r="31" spans="1:10" ht="12.75">
      <c r="A31" s="2" t="s">
        <v>84</v>
      </c>
      <c r="B31" s="2" t="s">
        <v>191</v>
      </c>
      <c r="D31" s="4" t="s">
        <v>192</v>
      </c>
      <c r="G31" s="1"/>
      <c r="H31" s="1"/>
      <c r="J31" s="6" t="s">
        <v>193</v>
      </c>
    </row>
    <row r="32" spans="1:10" ht="12.75">
      <c r="A32" s="2" t="s">
        <v>84</v>
      </c>
      <c r="B32" s="2" t="s">
        <v>194</v>
      </c>
      <c r="G32" s="1"/>
      <c r="H32" s="1"/>
      <c r="J32" s="6" t="s">
        <v>195</v>
      </c>
    </row>
    <row r="33" spans="1:10" ht="25.5">
      <c r="A33" s="2" t="s">
        <v>84</v>
      </c>
      <c r="B33" s="2" t="s">
        <v>196</v>
      </c>
      <c r="G33" s="1"/>
      <c r="H33" s="1"/>
      <c r="J33" s="6" t="s">
        <v>197</v>
      </c>
    </row>
    <row r="34" spans="1:10" ht="12.75">
      <c r="A34" s="2" t="s">
        <v>84</v>
      </c>
      <c r="B34" s="2" t="s">
        <v>198</v>
      </c>
      <c r="G34" s="1"/>
      <c r="H34" s="1"/>
      <c r="J34" s="7" t="s">
        <v>199</v>
      </c>
    </row>
    <row r="35" spans="1:10" ht="25.5">
      <c r="A35" s="2" t="s">
        <v>132</v>
      </c>
      <c r="B35" s="2" t="s">
        <v>200</v>
      </c>
      <c r="G35" s="1"/>
      <c r="H35" s="1"/>
    </row>
    <row r="36" spans="1:10" ht="25.5">
      <c r="A36" s="2" t="s">
        <v>132</v>
      </c>
      <c r="B36" s="2" t="s">
        <v>201</v>
      </c>
      <c r="G36" s="1"/>
      <c r="H36" s="1"/>
    </row>
    <row r="37" spans="1:10" ht="25.5">
      <c r="A37" s="2" t="s">
        <v>132</v>
      </c>
      <c r="B37" s="2" t="s">
        <v>202</v>
      </c>
      <c r="G37" s="1"/>
      <c r="H37" s="1"/>
      <c r="J37" s="6"/>
    </row>
    <row r="38" spans="1:10" ht="25.5">
      <c r="A38" s="2" t="s">
        <v>132</v>
      </c>
      <c r="B38" s="2" t="s">
        <v>203</v>
      </c>
      <c r="G38" s="1"/>
      <c r="H38" s="1"/>
      <c r="J38" s="6"/>
    </row>
    <row r="39" spans="1:10" ht="25.5">
      <c r="A39" s="2" t="s">
        <v>137</v>
      </c>
      <c r="B39" s="2" t="s">
        <v>204</v>
      </c>
      <c r="G39" s="1"/>
      <c r="H39" s="1"/>
    </row>
    <row r="40" spans="1:10" ht="25.5">
      <c r="A40" s="2" t="s">
        <v>137</v>
      </c>
      <c r="B40" s="2" t="s">
        <v>205</v>
      </c>
      <c r="G40" s="1"/>
      <c r="H40" s="1"/>
    </row>
    <row r="41" spans="1:10" ht="25.5">
      <c r="A41" s="2" t="s">
        <v>137</v>
      </c>
      <c r="B41" s="2" t="s">
        <v>206</v>
      </c>
      <c r="D41" s="2"/>
      <c r="G41" s="1"/>
      <c r="H41" s="1"/>
    </row>
    <row r="42" spans="1:10" ht="12.75">
      <c r="A42" s="2" t="s">
        <v>137</v>
      </c>
      <c r="B42" s="2" t="s">
        <v>207</v>
      </c>
      <c r="D42" s="2"/>
      <c r="G42" s="1"/>
      <c r="H42" s="1"/>
    </row>
    <row r="43" spans="1:10" ht="25.5">
      <c r="A43" s="2" t="s">
        <v>142</v>
      </c>
      <c r="B43" s="2" t="s">
        <v>208</v>
      </c>
      <c r="G43" s="1"/>
      <c r="H43" s="1"/>
    </row>
    <row r="44" spans="1:10" ht="25.5">
      <c r="A44" s="2" t="s">
        <v>142</v>
      </c>
      <c r="B44" s="2" t="s">
        <v>209</v>
      </c>
      <c r="D44" s="2"/>
      <c r="G44" s="1"/>
      <c r="H44" s="1"/>
    </row>
    <row r="45" spans="1:10" ht="25.5">
      <c r="A45" s="2" t="s">
        <v>142</v>
      </c>
      <c r="B45" s="2" t="s">
        <v>210</v>
      </c>
      <c r="D45" s="2"/>
      <c r="G45" s="1"/>
      <c r="H45" s="1"/>
      <c r="J45" s="6"/>
    </row>
    <row r="46" spans="1:10" ht="38.25">
      <c r="A46" s="2" t="s">
        <v>147</v>
      </c>
      <c r="B46" s="2" t="s">
        <v>211</v>
      </c>
      <c r="G46" s="1"/>
      <c r="H46" s="1"/>
    </row>
    <row r="47" spans="1:10" ht="25.5">
      <c r="A47" s="2" t="s">
        <v>147</v>
      </c>
      <c r="B47" s="2" t="s">
        <v>212</v>
      </c>
      <c r="D47" s="2"/>
      <c r="G47" s="1"/>
      <c r="H47" s="1"/>
    </row>
    <row r="48" spans="1:10" ht="25.5">
      <c r="A48" s="2" t="s">
        <v>147</v>
      </c>
      <c r="B48" s="2" t="s">
        <v>213</v>
      </c>
      <c r="D48" s="2"/>
      <c r="G48" s="1"/>
      <c r="H48" s="1"/>
    </row>
    <row r="49" spans="1:8" ht="25.5">
      <c r="A49" s="2" t="s">
        <v>147</v>
      </c>
      <c r="B49" s="2" t="s">
        <v>214</v>
      </c>
      <c r="D49" s="2"/>
      <c r="G49" s="1"/>
      <c r="H49" s="1"/>
    </row>
    <row r="50" spans="1:8" ht="25.5">
      <c r="A50" s="2" t="s">
        <v>157</v>
      </c>
      <c r="B50" s="2" t="s">
        <v>215</v>
      </c>
      <c r="G50" s="1"/>
      <c r="H50" s="1"/>
    </row>
    <row r="51" spans="1:8" ht="25.5">
      <c r="A51" s="2" t="s">
        <v>157</v>
      </c>
      <c r="B51" s="2" t="s">
        <v>216</v>
      </c>
      <c r="D51" s="2"/>
      <c r="G51" s="1"/>
      <c r="H51" s="1"/>
    </row>
    <row r="52" spans="1:8" ht="25.5">
      <c r="A52" s="2" t="s">
        <v>157</v>
      </c>
      <c r="B52" s="2" t="s">
        <v>217</v>
      </c>
      <c r="D52" s="2"/>
      <c r="G52" s="1"/>
      <c r="H52" s="1"/>
    </row>
    <row r="53" spans="1:8" ht="38.25">
      <c r="A53" s="2" t="s">
        <v>157</v>
      </c>
      <c r="B53" s="2" t="s">
        <v>218</v>
      </c>
      <c r="D53" s="2"/>
      <c r="G53" s="1"/>
      <c r="H53" s="1"/>
    </row>
    <row r="54" spans="1:8" ht="38.25">
      <c r="A54" s="2" t="s">
        <v>162</v>
      </c>
      <c r="B54" s="2" t="s">
        <v>219</v>
      </c>
      <c r="G54" s="1"/>
      <c r="H54" s="1"/>
    </row>
    <row r="55" spans="1:8" ht="25.5">
      <c r="A55" s="2" t="s">
        <v>162</v>
      </c>
      <c r="B55" s="2" t="s">
        <v>220</v>
      </c>
      <c r="D55" s="2"/>
      <c r="G55" s="1"/>
      <c r="H55" s="1"/>
    </row>
    <row r="56" spans="1:8" ht="25.5">
      <c r="A56" s="2" t="s">
        <v>162</v>
      </c>
      <c r="B56" s="2" t="s">
        <v>221</v>
      </c>
      <c r="D56" s="2"/>
      <c r="G56" s="1"/>
      <c r="H56" s="1"/>
    </row>
    <row r="57" spans="1:8" ht="38.25">
      <c r="A57" s="2" t="s">
        <v>162</v>
      </c>
      <c r="B57" s="2" t="s">
        <v>222</v>
      </c>
      <c r="D57" s="2"/>
      <c r="G57" s="1"/>
      <c r="H57" s="1"/>
    </row>
    <row r="58" spans="1:8" ht="12.75">
      <c r="A58" s="2" t="s">
        <v>172</v>
      </c>
      <c r="B58" s="2" t="s">
        <v>223</v>
      </c>
      <c r="G58" s="1"/>
      <c r="H58" s="1"/>
    </row>
    <row r="59" spans="1:8" ht="12.75">
      <c r="A59" s="2" t="s">
        <v>172</v>
      </c>
      <c r="B59" s="2" t="s">
        <v>224</v>
      </c>
      <c r="D59" s="2"/>
      <c r="G59" s="1"/>
      <c r="H59" s="1"/>
    </row>
    <row r="60" spans="1:8" ht="25.5">
      <c r="A60" s="2" t="s">
        <v>172</v>
      </c>
      <c r="B60" s="2" t="s">
        <v>225</v>
      </c>
      <c r="D60" s="2"/>
      <c r="G60" s="1"/>
      <c r="H60" s="1"/>
    </row>
    <row r="61" spans="1:8" ht="25.5">
      <c r="A61" s="2" t="s">
        <v>172</v>
      </c>
      <c r="B61" s="2" t="s">
        <v>226</v>
      </c>
      <c r="D61" s="2"/>
      <c r="G61" s="1"/>
      <c r="H61" s="1"/>
    </row>
    <row r="62" spans="1:8" ht="12.75">
      <c r="A62" s="2" t="s">
        <v>177</v>
      </c>
      <c r="B62" s="2" t="s">
        <v>227</v>
      </c>
      <c r="G62" s="1"/>
      <c r="H62" s="1"/>
    </row>
    <row r="63" spans="1:8" ht="12.75">
      <c r="A63" s="2" t="s">
        <v>177</v>
      </c>
      <c r="B63" s="2" t="s">
        <v>228</v>
      </c>
      <c r="G63" s="1"/>
      <c r="H63" s="1"/>
    </row>
    <row r="64" spans="1:8" ht="12.75">
      <c r="A64" s="2" t="s">
        <v>177</v>
      </c>
      <c r="B64" s="2" t="s">
        <v>229</v>
      </c>
      <c r="G64" s="1"/>
      <c r="H64" s="1"/>
    </row>
    <row r="65" spans="1:8" ht="12.75">
      <c r="A65" s="2" t="s">
        <v>180</v>
      </c>
      <c r="B65" s="2" t="s">
        <v>230</v>
      </c>
      <c r="G65" s="1"/>
      <c r="H65" s="1"/>
    </row>
    <row r="66" spans="1:8" ht="25.5">
      <c r="A66" s="2" t="s">
        <v>180</v>
      </c>
      <c r="B66" s="2" t="s">
        <v>231</v>
      </c>
      <c r="G66" s="1"/>
      <c r="H66" s="1"/>
    </row>
    <row r="67" spans="1:8" ht="25.5">
      <c r="A67" s="2" t="s">
        <v>180</v>
      </c>
      <c r="B67" s="2" t="s">
        <v>232</v>
      </c>
      <c r="G67" s="1"/>
      <c r="H67" s="1"/>
    </row>
    <row r="68" spans="1:8" ht="12.75">
      <c r="A68" s="2" t="s">
        <v>180</v>
      </c>
      <c r="B68" s="2" t="s">
        <v>233</v>
      </c>
      <c r="G68" s="1"/>
      <c r="H68" s="1"/>
    </row>
    <row r="69" spans="1:8" ht="25.5">
      <c r="A69" s="2" t="s">
        <v>189</v>
      </c>
      <c r="B69" s="2" t="s">
        <v>234</v>
      </c>
      <c r="G69" s="1"/>
      <c r="H69" s="1"/>
    </row>
    <row r="70" spans="1:8" ht="25.5">
      <c r="A70" s="2" t="s">
        <v>189</v>
      </c>
      <c r="B70" s="2" t="s">
        <v>235</v>
      </c>
      <c r="G70" s="1"/>
      <c r="H70" s="1"/>
    </row>
    <row r="71" spans="1:8" ht="25.5">
      <c r="A71" s="2" t="s">
        <v>189</v>
      </c>
      <c r="B71" s="2" t="s">
        <v>236</v>
      </c>
      <c r="G71" s="1"/>
      <c r="H71" s="1"/>
    </row>
    <row r="72" spans="1:8" ht="25.5">
      <c r="A72" s="2" t="s">
        <v>189</v>
      </c>
      <c r="B72" s="2" t="s">
        <v>237</v>
      </c>
      <c r="G72" s="1"/>
      <c r="H72" s="1"/>
    </row>
    <row r="73" spans="1:8" ht="25.5">
      <c r="A73" s="2" t="s">
        <v>189</v>
      </c>
      <c r="B73" s="2" t="s">
        <v>238</v>
      </c>
      <c r="G73" s="1"/>
      <c r="H73" s="1"/>
    </row>
    <row r="74" spans="1:8" ht="25.5">
      <c r="A74" s="2" t="s">
        <v>189</v>
      </c>
      <c r="B74" s="2" t="s">
        <v>239</v>
      </c>
      <c r="G74" s="1"/>
      <c r="H74" s="1"/>
    </row>
    <row r="75" spans="1:8" ht="25.5">
      <c r="A75" s="2" t="s">
        <v>186</v>
      </c>
      <c r="B75" s="2" t="s">
        <v>240</v>
      </c>
      <c r="G75" s="1"/>
      <c r="H75" s="1"/>
    </row>
    <row r="76" spans="1:8" ht="25.5">
      <c r="A76" s="2" t="s">
        <v>186</v>
      </c>
      <c r="B76" s="2" t="s">
        <v>241</v>
      </c>
      <c r="G76" s="1"/>
      <c r="H76" s="1"/>
    </row>
    <row r="77" spans="1:8" ht="51">
      <c r="A77" s="2" t="s">
        <v>186</v>
      </c>
      <c r="B77" s="2" t="s">
        <v>242</v>
      </c>
      <c r="G77" s="1"/>
      <c r="H77" s="1"/>
    </row>
    <row r="78" spans="1:8" ht="12.75">
      <c r="A78" s="2" t="s">
        <v>192</v>
      </c>
      <c r="B78" s="2" t="s">
        <v>243</v>
      </c>
      <c r="G78" s="1"/>
      <c r="H78" s="1"/>
    </row>
    <row r="79" spans="1:8" ht="12.75">
      <c r="A79" s="2" t="s">
        <v>192</v>
      </c>
      <c r="B79" s="2" t="s">
        <v>244</v>
      </c>
      <c r="G79" s="1"/>
      <c r="H79" s="1"/>
    </row>
    <row r="80" spans="1:8" ht="12.75">
      <c r="A80" s="2" t="s">
        <v>192</v>
      </c>
      <c r="B80" s="2" t="s">
        <v>245</v>
      </c>
      <c r="G80" s="1"/>
      <c r="H80" s="1"/>
    </row>
    <row r="81" spans="1:8" ht="25.5">
      <c r="A81" s="2" t="s">
        <v>98</v>
      </c>
      <c r="B81" s="2" t="s">
        <v>246</v>
      </c>
      <c r="D81" s="2"/>
      <c r="G81" s="1"/>
      <c r="H81" s="1"/>
    </row>
    <row r="82" spans="1:8" ht="25.5">
      <c r="A82" s="2" t="s">
        <v>98</v>
      </c>
      <c r="B82" s="2" t="s">
        <v>247</v>
      </c>
      <c r="D82" s="2"/>
      <c r="G82" s="1"/>
      <c r="H82" s="1"/>
    </row>
    <row r="83" spans="1:8" ht="25.5">
      <c r="A83" s="2" t="s">
        <v>98</v>
      </c>
      <c r="B83" s="2" t="s">
        <v>248</v>
      </c>
      <c r="D83" s="2"/>
      <c r="G83" s="1"/>
      <c r="H83" s="1"/>
    </row>
    <row r="84" spans="1:8" ht="25.5">
      <c r="A84" s="2" t="s">
        <v>98</v>
      </c>
      <c r="B84" s="2" t="s">
        <v>249</v>
      </c>
      <c r="D84" s="2"/>
      <c r="G84" s="1"/>
      <c r="H84" s="1"/>
    </row>
    <row r="85" spans="1:8" ht="25.5">
      <c r="A85" s="2" t="s">
        <v>103</v>
      </c>
      <c r="B85" s="2" t="s">
        <v>250</v>
      </c>
      <c r="D85" s="2"/>
      <c r="G85" s="1"/>
      <c r="H85" s="1"/>
    </row>
    <row r="86" spans="1:8" ht="25.5">
      <c r="A86" s="2" t="s">
        <v>103</v>
      </c>
      <c r="B86" s="2" t="s">
        <v>251</v>
      </c>
      <c r="D86" s="2"/>
      <c r="G86" s="1"/>
      <c r="H86" s="1"/>
    </row>
    <row r="87" spans="1:8" ht="25.5">
      <c r="A87" s="2" t="s">
        <v>103</v>
      </c>
      <c r="B87" s="2" t="s">
        <v>252</v>
      </c>
      <c r="D87" s="2"/>
      <c r="G87" s="1"/>
      <c r="H87" s="1"/>
    </row>
    <row r="88" spans="1:8" ht="25.5">
      <c r="A88" s="2" t="s">
        <v>103</v>
      </c>
      <c r="B88" s="2" t="s">
        <v>253</v>
      </c>
      <c r="D88" s="2"/>
      <c r="G88" s="1"/>
      <c r="H88" s="1"/>
    </row>
    <row r="89" spans="1:8" ht="25.5">
      <c r="A89" s="2" t="s">
        <v>108</v>
      </c>
      <c r="B89" s="2" t="s">
        <v>254</v>
      </c>
      <c r="D89" s="2"/>
      <c r="G89" s="1"/>
      <c r="H89" s="1"/>
    </row>
    <row r="90" spans="1:8" ht="12.75">
      <c r="A90" s="2" t="s">
        <v>108</v>
      </c>
      <c r="B90" s="2" t="s">
        <v>255</v>
      </c>
      <c r="D90" s="2"/>
      <c r="G90" s="1"/>
      <c r="H90" s="1"/>
    </row>
    <row r="91" spans="1:8" ht="12.75">
      <c r="A91" s="2" t="s">
        <v>108</v>
      </c>
      <c r="B91" s="2" t="s">
        <v>256</v>
      </c>
      <c r="D91" s="2"/>
      <c r="G91" s="1"/>
      <c r="H91" s="1"/>
    </row>
    <row r="92" spans="1:8" ht="25.5">
      <c r="A92" s="2" t="s">
        <v>118</v>
      </c>
      <c r="B92" s="2" t="s">
        <v>257</v>
      </c>
      <c r="D92" s="2"/>
      <c r="G92" s="1"/>
      <c r="H92" s="1"/>
    </row>
    <row r="93" spans="1:8" ht="25.5">
      <c r="A93" s="2" t="s">
        <v>118</v>
      </c>
      <c r="B93" s="2" t="s">
        <v>258</v>
      </c>
      <c r="D93" s="2"/>
      <c r="G93" s="1"/>
      <c r="H93" s="1"/>
    </row>
    <row r="94" spans="1:8" ht="25.5">
      <c r="A94" s="2" t="s">
        <v>118</v>
      </c>
      <c r="B94" s="2" t="s">
        <v>259</v>
      </c>
      <c r="D94" s="2"/>
      <c r="G94" s="1"/>
      <c r="H94" s="1"/>
    </row>
    <row r="95" spans="1:8" ht="25.5">
      <c r="A95" s="2" t="s">
        <v>118</v>
      </c>
      <c r="B95" s="2" t="s">
        <v>260</v>
      </c>
      <c r="D95" s="2"/>
      <c r="G95" s="1"/>
      <c r="H95" s="1"/>
    </row>
    <row r="96" spans="1:8" ht="38.25">
      <c r="A96" s="2" t="s">
        <v>113</v>
      </c>
      <c r="B96" s="2" t="s">
        <v>261</v>
      </c>
      <c r="D96" s="2"/>
      <c r="G96" s="1"/>
      <c r="H96" s="1"/>
    </row>
    <row r="97" spans="1:8" ht="25.5">
      <c r="A97" s="2" t="s">
        <v>113</v>
      </c>
      <c r="B97" s="2" t="s">
        <v>262</v>
      </c>
      <c r="D97" s="2"/>
      <c r="G97" s="1"/>
      <c r="H97" s="1"/>
    </row>
    <row r="98" spans="1:8" ht="25.5">
      <c r="A98" s="2" t="s">
        <v>113</v>
      </c>
      <c r="B98" s="2" t="s">
        <v>263</v>
      </c>
      <c r="D98" s="2"/>
      <c r="G98" s="1"/>
      <c r="H98" s="1"/>
    </row>
    <row r="99" spans="1:8" ht="25.5">
      <c r="A99" s="2" t="s">
        <v>113</v>
      </c>
      <c r="B99" s="2" t="s">
        <v>264</v>
      </c>
      <c r="D99" s="2"/>
      <c r="G99" s="1"/>
      <c r="H99" s="1"/>
    </row>
    <row r="100" spans="1:8" ht="12.75">
      <c r="A100" s="2"/>
      <c r="B100" s="2"/>
      <c r="D100" s="2"/>
      <c r="G100" s="1"/>
      <c r="H100" s="1"/>
    </row>
    <row r="101" spans="1:8" ht="12.75">
      <c r="A101" s="2"/>
      <c r="B101" s="2"/>
      <c r="D101" s="2"/>
      <c r="G101" s="1"/>
      <c r="H101" s="1"/>
    </row>
    <row r="102" spans="1:8" ht="12.75">
      <c r="A102" s="2"/>
      <c r="B102" s="2"/>
      <c r="D102" s="2"/>
      <c r="G102" s="1"/>
      <c r="H102" s="1"/>
    </row>
    <row r="103" spans="1:8" ht="12.75">
      <c r="A103" s="2"/>
      <c r="B103" s="2"/>
      <c r="D103" s="2"/>
      <c r="G103" s="1"/>
      <c r="H103" s="1"/>
    </row>
    <row r="104" spans="1:8" ht="12.75">
      <c r="A104" s="2"/>
      <c r="B104" s="2"/>
      <c r="D104" s="2"/>
      <c r="G104" s="1"/>
      <c r="H104" s="1"/>
    </row>
    <row r="105" spans="1:8" ht="12.75">
      <c r="A105" s="2"/>
      <c r="B105" s="2"/>
      <c r="D105" s="2"/>
      <c r="G105" s="1"/>
      <c r="H105" s="1"/>
    </row>
    <row r="106" spans="1:8" ht="12.75">
      <c r="A106" s="2"/>
      <c r="B106" s="2"/>
      <c r="D106" s="2"/>
      <c r="G106" s="1"/>
      <c r="H106" s="1"/>
    </row>
    <row r="107" spans="1:8" ht="12.75">
      <c r="A107" s="2"/>
      <c r="B107" s="2"/>
      <c r="D107" s="2"/>
      <c r="G107" s="1"/>
      <c r="H107" s="1"/>
    </row>
    <row r="108" spans="1:8" ht="12.75">
      <c r="A108" s="2"/>
      <c r="B108" s="2"/>
      <c r="D108" s="2"/>
      <c r="G108" s="1"/>
      <c r="H108" s="1"/>
    </row>
    <row r="109" spans="1:8" ht="12.75">
      <c r="A109" s="2"/>
      <c r="B109" s="2"/>
      <c r="D109" s="2"/>
      <c r="G109" s="1"/>
      <c r="H109" s="1"/>
    </row>
    <row r="110" spans="1:8" ht="12.75">
      <c r="A110" s="2"/>
      <c r="B110" s="2"/>
      <c r="D110" s="2"/>
      <c r="G110" s="1"/>
      <c r="H110" s="1"/>
    </row>
    <row r="111" spans="1:8" ht="12.75">
      <c r="A111" s="2"/>
      <c r="B111" s="2"/>
      <c r="D111" s="2"/>
      <c r="G111" s="1"/>
      <c r="H111" s="1"/>
    </row>
    <row r="112" spans="1:8" ht="12.75">
      <c r="A112" s="2"/>
      <c r="B112" s="2"/>
      <c r="D112" s="2"/>
      <c r="G112" s="1"/>
      <c r="H112" s="1"/>
    </row>
    <row r="113" spans="1:8" ht="12.75">
      <c r="A113" s="2"/>
      <c r="B113" s="2"/>
      <c r="D113" s="2"/>
      <c r="G113" s="1"/>
      <c r="H113" s="1"/>
    </row>
    <row r="114" spans="1:8" ht="12.75">
      <c r="A114" s="2"/>
      <c r="B114" s="2"/>
      <c r="D114" s="2"/>
      <c r="G114" s="1"/>
      <c r="H114" s="1"/>
    </row>
    <row r="115" spans="1:8" ht="12.75">
      <c r="A115" s="2"/>
      <c r="B115" s="2"/>
      <c r="D115" s="2"/>
      <c r="G115" s="1"/>
      <c r="H115" s="1"/>
    </row>
    <row r="116" spans="1:8" ht="12.75">
      <c r="A116" s="2"/>
      <c r="B116" s="2"/>
      <c r="D116" s="2"/>
      <c r="G116" s="1"/>
      <c r="H116" s="1"/>
    </row>
    <row r="117" spans="1:8" ht="12.75">
      <c r="A117" s="2"/>
      <c r="B117" s="2"/>
      <c r="D117" s="2"/>
      <c r="G117" s="1"/>
      <c r="H117" s="1"/>
    </row>
    <row r="118" spans="1:8" ht="12.75">
      <c r="A118" s="2"/>
      <c r="B118" s="2"/>
      <c r="D118" s="2"/>
      <c r="G118" s="1"/>
      <c r="H118" s="1"/>
    </row>
    <row r="119" spans="1:8" ht="12.75">
      <c r="A119" s="2"/>
      <c r="B119" s="2"/>
      <c r="D119" s="2"/>
      <c r="G119" s="1"/>
      <c r="H119" s="1"/>
    </row>
    <row r="120" spans="1:8" ht="12.75">
      <c r="A120" s="2"/>
      <c r="B120" s="2"/>
      <c r="D120" s="2"/>
      <c r="G120" s="1"/>
      <c r="H120" s="1"/>
    </row>
    <row r="121" spans="1:8" ht="12.75">
      <c r="A121" s="2"/>
      <c r="B121" s="2"/>
      <c r="D121" s="2"/>
      <c r="G121" s="1"/>
      <c r="H121" s="1"/>
    </row>
    <row r="122" spans="1:8" ht="12.75">
      <c r="A122" s="2"/>
      <c r="B122" s="2"/>
      <c r="D122" s="2"/>
      <c r="G122" s="1"/>
      <c r="H122" s="1"/>
    </row>
    <row r="123" spans="1:8" ht="12.75">
      <c r="A123" s="2"/>
      <c r="B123" s="2"/>
      <c r="D123" s="2"/>
      <c r="G123" s="1"/>
      <c r="H123" s="1"/>
    </row>
    <row r="124" spans="1:8" ht="12.75">
      <c r="A124" s="2"/>
      <c r="B124" s="2"/>
      <c r="D124" s="2"/>
      <c r="G124" s="1"/>
      <c r="H124" s="1"/>
    </row>
    <row r="125" spans="1:8" ht="12.75">
      <c r="A125" s="2"/>
      <c r="B125" s="2"/>
      <c r="D125" s="2"/>
      <c r="G125" s="1"/>
      <c r="H125" s="1"/>
    </row>
    <row r="126" spans="1:8" ht="12.75">
      <c r="A126" s="2"/>
      <c r="B126" s="2"/>
      <c r="D126" s="2"/>
      <c r="G126" s="1"/>
      <c r="H126" s="1"/>
    </row>
    <row r="127" spans="1:8" ht="12.75">
      <c r="A127" s="2"/>
      <c r="B127" s="2"/>
      <c r="D127" s="2"/>
      <c r="G127" s="1"/>
      <c r="H127" s="1"/>
    </row>
    <row r="128" spans="1:8" ht="12.75">
      <c r="A128" s="2"/>
      <c r="B128" s="2"/>
      <c r="D128" s="2"/>
      <c r="G128" s="1"/>
      <c r="H128" s="1"/>
    </row>
    <row r="129" spans="1:8" ht="12.75">
      <c r="A129" s="2"/>
      <c r="B129" s="2"/>
      <c r="D129" s="2"/>
      <c r="G129" s="1"/>
      <c r="H129" s="1"/>
    </row>
    <row r="130" spans="1:8" ht="12.75">
      <c r="A130" s="2"/>
      <c r="B130" s="2"/>
      <c r="D130" s="2"/>
      <c r="G130" s="1"/>
      <c r="H130" s="1"/>
    </row>
    <row r="131" spans="1:8" ht="12.75">
      <c r="A131" s="2"/>
      <c r="B131" s="2"/>
      <c r="D131" s="2"/>
      <c r="G131" s="1"/>
      <c r="H131" s="1"/>
    </row>
    <row r="132" spans="1:8" ht="12.75">
      <c r="A132" s="2"/>
      <c r="B132" s="2"/>
      <c r="D132" s="2"/>
      <c r="G132" s="1"/>
      <c r="H132" s="1"/>
    </row>
    <row r="133" spans="1:8" ht="12.75">
      <c r="A133" s="2"/>
      <c r="B133" s="2"/>
      <c r="D133" s="2"/>
      <c r="G133" s="1"/>
      <c r="H133" s="1"/>
    </row>
    <row r="134" spans="1:8" ht="12.75">
      <c r="A134" s="2"/>
      <c r="B134" s="2"/>
      <c r="D134" s="2"/>
      <c r="G134" s="1"/>
      <c r="H134" s="1"/>
    </row>
    <row r="135" spans="1:8" ht="12.75">
      <c r="A135" s="2"/>
      <c r="B135" s="2"/>
      <c r="D135" s="2"/>
      <c r="G135" s="1"/>
      <c r="H135" s="1"/>
    </row>
    <row r="136" spans="1:8" ht="12.75">
      <c r="A136" s="2"/>
      <c r="B136" s="2"/>
      <c r="D136" s="2"/>
      <c r="G136" s="1"/>
      <c r="H136" s="1"/>
    </row>
    <row r="137" spans="1:8" ht="12.75">
      <c r="A137" s="2"/>
      <c r="B137" s="2"/>
      <c r="D137" s="2"/>
      <c r="G137" s="1"/>
      <c r="H137" s="1"/>
    </row>
    <row r="138" spans="1:8" ht="12.75">
      <c r="A138" s="2"/>
      <c r="B138" s="2"/>
      <c r="D138" s="2"/>
      <c r="G138" s="1"/>
      <c r="H138" s="1"/>
    </row>
    <row r="139" spans="1:8" ht="12.75">
      <c r="A139" s="2"/>
      <c r="B139" s="2"/>
      <c r="D139" s="2"/>
      <c r="G139" s="1"/>
      <c r="H139" s="1"/>
    </row>
    <row r="140" spans="1:8" ht="12.75">
      <c r="A140" s="2"/>
      <c r="B140" s="2"/>
      <c r="D140" s="2"/>
      <c r="G140" s="1"/>
      <c r="H140" s="1"/>
    </row>
    <row r="141" spans="1:8" ht="12.75">
      <c r="A141" s="2"/>
      <c r="B141" s="2"/>
      <c r="D141" s="2"/>
      <c r="G141" s="1"/>
      <c r="H141" s="1"/>
    </row>
    <row r="142" spans="1:8" ht="12.75">
      <c r="A142" s="2"/>
      <c r="B142" s="2"/>
      <c r="D142" s="2"/>
      <c r="G142" s="1"/>
      <c r="H142" s="1"/>
    </row>
    <row r="143" spans="1:8" ht="12.75">
      <c r="A143" s="2"/>
      <c r="B143" s="2"/>
      <c r="D143" s="2"/>
      <c r="G143" s="1"/>
      <c r="H143" s="1"/>
    </row>
    <row r="144" spans="1:8" ht="12.75">
      <c r="A144" s="2"/>
      <c r="B144" s="2"/>
      <c r="D144" s="2"/>
      <c r="G144" s="1"/>
      <c r="H144" s="1"/>
    </row>
    <row r="145" spans="1:8" ht="12.75">
      <c r="A145" s="2"/>
      <c r="B145" s="2"/>
      <c r="D145" s="2"/>
      <c r="G145" s="1"/>
      <c r="H145" s="1"/>
    </row>
    <row r="146" spans="1:8" ht="12.75">
      <c r="A146" s="2"/>
      <c r="B146" s="2"/>
      <c r="D146" s="2"/>
      <c r="G146" s="1"/>
      <c r="H146" s="1"/>
    </row>
    <row r="147" spans="1:8" ht="12.75">
      <c r="A147" s="2"/>
      <c r="B147" s="2"/>
      <c r="D147" s="2"/>
      <c r="G147" s="1"/>
      <c r="H147" s="1"/>
    </row>
    <row r="148" spans="1:8" ht="12.75">
      <c r="A148" s="2"/>
      <c r="B148" s="2"/>
      <c r="D148" s="2"/>
      <c r="G148" s="1"/>
      <c r="H148" s="1"/>
    </row>
    <row r="149" spans="1:8" ht="12.75">
      <c r="A149" s="2"/>
      <c r="B149" s="2"/>
      <c r="D149" s="2"/>
      <c r="G149" s="1"/>
      <c r="H149" s="1"/>
    </row>
    <row r="150" spans="1:8" ht="12.75">
      <c r="A150" s="2"/>
      <c r="B150" s="2"/>
      <c r="D150" s="2"/>
      <c r="G150" s="1"/>
      <c r="H150" s="1"/>
    </row>
    <row r="151" spans="1:8" ht="12.75">
      <c r="A151" s="2"/>
      <c r="B151" s="2"/>
      <c r="D151" s="2"/>
      <c r="G151" s="1"/>
      <c r="H151" s="1"/>
    </row>
    <row r="152" spans="1:8" ht="12.75">
      <c r="A152" s="2"/>
      <c r="B152" s="2"/>
      <c r="D152" s="2"/>
      <c r="G152" s="1"/>
      <c r="H152" s="1"/>
    </row>
    <row r="153" spans="1:8" ht="12.75">
      <c r="A153" s="2"/>
      <c r="B153" s="2"/>
      <c r="D153" s="2"/>
      <c r="G153" s="1"/>
      <c r="H153" s="1"/>
    </row>
    <row r="154" spans="1:8" ht="12.75">
      <c r="A154" s="2"/>
      <c r="B154" s="2"/>
      <c r="D154" s="2"/>
      <c r="G154" s="1"/>
      <c r="H154" s="1"/>
    </row>
    <row r="155" spans="1:8" ht="12.75">
      <c r="A155" s="2"/>
      <c r="B155" s="2"/>
      <c r="D155" s="2"/>
      <c r="G155" s="1"/>
      <c r="H155" s="1"/>
    </row>
    <row r="156" spans="1:8" ht="12.75">
      <c r="A156" s="2"/>
      <c r="B156" s="2"/>
      <c r="D156" s="2"/>
      <c r="G156" s="1"/>
      <c r="H156" s="1"/>
    </row>
    <row r="157" spans="1:8" ht="12.75">
      <c r="A157" s="2"/>
      <c r="B157" s="2"/>
      <c r="D157" s="2"/>
      <c r="G157" s="1"/>
      <c r="H157" s="1"/>
    </row>
    <row r="158" spans="1:8" ht="12.75">
      <c r="A158" s="2"/>
      <c r="B158" s="2"/>
      <c r="D158" s="2"/>
      <c r="G158" s="1"/>
      <c r="H158" s="1"/>
    </row>
    <row r="159" spans="1:8" ht="12.75">
      <c r="A159" s="2"/>
      <c r="B159" s="2"/>
      <c r="D159" s="2"/>
      <c r="G159" s="1"/>
      <c r="H159" s="1"/>
    </row>
    <row r="160" spans="1:8" ht="12.75">
      <c r="A160" s="2"/>
      <c r="B160" s="2"/>
      <c r="D160" s="2"/>
      <c r="G160" s="1"/>
      <c r="H160" s="1"/>
    </row>
    <row r="161" spans="1:8" ht="12.75">
      <c r="A161" s="2"/>
      <c r="B161" s="2"/>
      <c r="D161" s="2"/>
      <c r="G161" s="1"/>
      <c r="H161" s="1"/>
    </row>
    <row r="162" spans="1:8" ht="12.75">
      <c r="A162" s="2"/>
      <c r="B162" s="2"/>
      <c r="D162" s="2"/>
      <c r="G162" s="1"/>
      <c r="H162" s="1"/>
    </row>
    <row r="163" spans="1:8" ht="12.75">
      <c r="A163" s="2"/>
      <c r="B163" s="2"/>
      <c r="D163" s="2"/>
      <c r="G163" s="1"/>
      <c r="H163" s="1"/>
    </row>
    <row r="164" spans="1:8" ht="12.75">
      <c r="A164" s="2"/>
      <c r="B164" s="2"/>
      <c r="D164" s="2"/>
      <c r="G164" s="1"/>
      <c r="H164" s="1"/>
    </row>
    <row r="165" spans="1:8" ht="12.75">
      <c r="A165" s="2"/>
      <c r="B165" s="2"/>
      <c r="D165" s="2"/>
      <c r="G165" s="1"/>
      <c r="H165" s="1"/>
    </row>
    <row r="166" spans="1:8" ht="12.75">
      <c r="A166" s="2"/>
      <c r="B166" s="2"/>
      <c r="D166" s="2"/>
      <c r="G166" s="1"/>
      <c r="H166" s="1"/>
    </row>
    <row r="167" spans="1:8" ht="12.75">
      <c r="A167" s="2"/>
      <c r="B167" s="2"/>
      <c r="D167" s="2"/>
      <c r="G167" s="1"/>
      <c r="H167" s="1"/>
    </row>
    <row r="168" spans="1:8" ht="12.75">
      <c r="A168" s="2"/>
      <c r="B168" s="2"/>
      <c r="D168" s="2"/>
      <c r="G168" s="1"/>
      <c r="H168" s="1"/>
    </row>
    <row r="169" spans="1:8" ht="12.75">
      <c r="A169" s="2"/>
      <c r="B169" s="2"/>
      <c r="D169" s="2"/>
      <c r="G169" s="1"/>
      <c r="H169" s="1"/>
    </row>
    <row r="170" spans="1:8" ht="12.75">
      <c r="A170" s="2"/>
      <c r="B170" s="2"/>
      <c r="D170" s="2"/>
      <c r="G170" s="1"/>
      <c r="H170" s="1"/>
    </row>
    <row r="171" spans="1:8" ht="12.75">
      <c r="A171" s="2"/>
      <c r="B171" s="2"/>
      <c r="D171" s="2"/>
      <c r="G171" s="1"/>
      <c r="H171" s="1"/>
    </row>
    <row r="172" spans="1:8" ht="12.75">
      <c r="A172" s="2"/>
      <c r="B172" s="2"/>
      <c r="D172" s="2"/>
      <c r="G172" s="1"/>
      <c r="H172" s="1"/>
    </row>
    <row r="173" spans="1:8" ht="12.75">
      <c r="A173" s="2"/>
      <c r="B173" s="2"/>
      <c r="D173" s="2"/>
      <c r="G173" s="1"/>
      <c r="H173" s="1"/>
    </row>
    <row r="174" spans="1:8" ht="12.75">
      <c r="A174" s="2"/>
      <c r="B174" s="2"/>
      <c r="D174" s="2"/>
      <c r="G174" s="1"/>
      <c r="H174" s="1"/>
    </row>
    <row r="175" spans="1:8" ht="12.75">
      <c r="A175" s="2"/>
      <c r="B175" s="2"/>
      <c r="D175" s="2"/>
      <c r="G175" s="1"/>
      <c r="H175" s="1"/>
    </row>
    <row r="176" spans="1:8" ht="12.75">
      <c r="A176" s="2"/>
      <c r="B176" s="2"/>
      <c r="D176" s="2"/>
      <c r="G176" s="1"/>
      <c r="H176" s="1"/>
    </row>
    <row r="177" spans="1:8" ht="12.75">
      <c r="A177" s="2"/>
      <c r="B177" s="2"/>
      <c r="D177" s="2"/>
      <c r="G177" s="1"/>
      <c r="H177" s="1"/>
    </row>
    <row r="178" spans="1:8" ht="12.75">
      <c r="A178" s="2"/>
      <c r="B178" s="2"/>
      <c r="D178" s="2"/>
      <c r="G178" s="1"/>
      <c r="H178" s="1"/>
    </row>
    <row r="179" spans="1:8" ht="12.75">
      <c r="A179" s="2"/>
      <c r="B179" s="2"/>
      <c r="D179" s="2"/>
      <c r="G179" s="1"/>
      <c r="H179" s="1"/>
    </row>
    <row r="180" spans="1:8" ht="12.75">
      <c r="A180" s="2"/>
      <c r="B180" s="2"/>
      <c r="D180" s="2"/>
      <c r="G180" s="1"/>
      <c r="H180" s="1"/>
    </row>
    <row r="181" spans="1:8" ht="12.75">
      <c r="A181" s="2"/>
      <c r="B181" s="2"/>
      <c r="D181" s="2"/>
      <c r="G181" s="1"/>
      <c r="H181" s="1"/>
    </row>
    <row r="182" spans="1:8" ht="12.75">
      <c r="A182" s="2"/>
      <c r="B182" s="2"/>
      <c r="D182" s="2"/>
      <c r="G182" s="1"/>
      <c r="H182" s="1"/>
    </row>
    <row r="183" spans="1:8" ht="12.75">
      <c r="A183" s="2"/>
      <c r="B183" s="2"/>
      <c r="D183" s="2"/>
      <c r="G183" s="1"/>
      <c r="H183" s="1"/>
    </row>
    <row r="184" spans="1:8" ht="12.75">
      <c r="A184" s="2"/>
      <c r="B184" s="2"/>
      <c r="D184" s="2"/>
      <c r="G184" s="1"/>
      <c r="H184" s="1"/>
    </row>
    <row r="185" spans="1:8" ht="12.75">
      <c r="A185" s="2"/>
      <c r="B185" s="2"/>
      <c r="D185" s="2"/>
      <c r="G185" s="1"/>
      <c r="H185" s="1"/>
    </row>
    <row r="186" spans="1:8" ht="12.75">
      <c r="A186" s="2"/>
      <c r="B186" s="2"/>
      <c r="D186" s="2"/>
      <c r="G186" s="1"/>
      <c r="H186" s="1"/>
    </row>
    <row r="187" spans="1:8" ht="12.75">
      <c r="A187" s="2"/>
      <c r="B187" s="2"/>
      <c r="D187" s="2"/>
      <c r="G187" s="1"/>
      <c r="H187" s="1"/>
    </row>
    <row r="188" spans="1:8" ht="12.75">
      <c r="A188" s="2"/>
      <c r="B188" s="2"/>
      <c r="D188" s="2"/>
      <c r="G188" s="1"/>
      <c r="H188" s="1"/>
    </row>
    <row r="189" spans="1:8" ht="12.75">
      <c r="A189" s="2"/>
      <c r="B189" s="2"/>
      <c r="D189" s="2"/>
      <c r="G189" s="1"/>
      <c r="H189" s="1"/>
    </row>
    <row r="190" spans="1:8" ht="12.75">
      <c r="A190" s="2"/>
      <c r="B190" s="2"/>
      <c r="D190" s="2"/>
      <c r="G190" s="1"/>
      <c r="H190" s="1"/>
    </row>
    <row r="191" spans="1:8" ht="12.75">
      <c r="A191" s="2"/>
      <c r="B191" s="2"/>
      <c r="D191" s="2"/>
      <c r="G191" s="1"/>
      <c r="H191" s="1"/>
    </row>
    <row r="192" spans="1:8" ht="12.75">
      <c r="A192" s="2"/>
      <c r="B192" s="2"/>
      <c r="D192" s="2"/>
      <c r="G192" s="1"/>
      <c r="H192" s="1"/>
    </row>
    <row r="193" spans="1:8" ht="12.75">
      <c r="A193" s="2"/>
      <c r="B193" s="2"/>
      <c r="D193" s="2"/>
      <c r="G193" s="1"/>
      <c r="H193" s="1"/>
    </row>
    <row r="194" spans="1:8" ht="12.75">
      <c r="A194" s="2"/>
      <c r="B194" s="2"/>
      <c r="D194" s="2"/>
      <c r="G194" s="1"/>
      <c r="H194" s="1"/>
    </row>
    <row r="195" spans="1:8" ht="12.75">
      <c r="A195" s="2"/>
      <c r="B195" s="2"/>
      <c r="D195" s="2"/>
      <c r="G195" s="1"/>
      <c r="H195" s="1"/>
    </row>
    <row r="196" spans="1:8" ht="12.75">
      <c r="A196" s="2"/>
      <c r="B196" s="2"/>
      <c r="D196" s="2"/>
      <c r="G196" s="1"/>
      <c r="H196" s="1"/>
    </row>
    <row r="197" spans="1:8" ht="12.75">
      <c r="A197" s="2"/>
      <c r="B197" s="2"/>
      <c r="D197" s="2"/>
      <c r="G197" s="1"/>
      <c r="H197" s="1"/>
    </row>
    <row r="198" spans="1:8" ht="12.75">
      <c r="A198" s="2"/>
      <c r="B198" s="2"/>
      <c r="D198" s="2"/>
      <c r="G198" s="1"/>
      <c r="H198" s="1"/>
    </row>
    <row r="199" spans="1:8" ht="12.75">
      <c r="A199" s="2"/>
      <c r="B199" s="2"/>
      <c r="D199" s="2"/>
      <c r="G199" s="1"/>
      <c r="H199" s="1"/>
    </row>
    <row r="200" spans="1:8" ht="12.75">
      <c r="A200" s="2"/>
      <c r="B200" s="2"/>
      <c r="D200" s="2"/>
      <c r="G200" s="1"/>
      <c r="H200" s="1"/>
    </row>
    <row r="201" spans="1:8" ht="12.75">
      <c r="A201" s="2"/>
      <c r="B201" s="2"/>
      <c r="D201" s="2"/>
      <c r="G201" s="1"/>
      <c r="H201" s="1"/>
    </row>
    <row r="202" spans="1:8" ht="12.75">
      <c r="A202" s="2"/>
      <c r="B202" s="2"/>
      <c r="D202" s="2"/>
      <c r="G202" s="1"/>
      <c r="H202" s="1"/>
    </row>
    <row r="203" spans="1:8" ht="12.75">
      <c r="A203" s="2"/>
      <c r="B203" s="2"/>
      <c r="D203" s="2"/>
      <c r="G203" s="1"/>
      <c r="H203" s="1"/>
    </row>
    <row r="204" spans="1:8" ht="12.75">
      <c r="A204" s="2"/>
      <c r="B204" s="2"/>
      <c r="D204" s="2"/>
      <c r="G204" s="1"/>
      <c r="H204" s="1"/>
    </row>
    <row r="205" spans="1:8" ht="12.75">
      <c r="A205" s="2"/>
      <c r="B205" s="2"/>
      <c r="D205" s="2"/>
      <c r="G205" s="1"/>
      <c r="H205" s="1"/>
    </row>
    <row r="206" spans="1:8" ht="12.75">
      <c r="A206" s="2"/>
      <c r="B206" s="2"/>
      <c r="D206" s="2"/>
      <c r="G206" s="1"/>
      <c r="H206" s="1"/>
    </row>
    <row r="207" spans="1:8" ht="12.75">
      <c r="A207" s="2"/>
      <c r="B207" s="2"/>
      <c r="D207" s="2"/>
      <c r="G207" s="1"/>
      <c r="H207" s="1"/>
    </row>
    <row r="208" spans="1:8" ht="12.75">
      <c r="A208" s="2"/>
      <c r="B208" s="2"/>
      <c r="D208" s="2"/>
      <c r="G208" s="1"/>
      <c r="H208" s="1"/>
    </row>
    <row r="209" spans="1:8" ht="12.75">
      <c r="A209" s="2"/>
      <c r="B209" s="2"/>
      <c r="D209" s="2"/>
      <c r="G209" s="1"/>
      <c r="H209" s="1"/>
    </row>
    <row r="210" spans="1:8" ht="12.75">
      <c r="A210" s="2"/>
      <c r="B210" s="2"/>
      <c r="D210" s="2"/>
      <c r="G210" s="1"/>
      <c r="H210" s="1"/>
    </row>
    <row r="211" spans="1:8" ht="12.75">
      <c r="A211" s="2"/>
      <c r="B211" s="2"/>
      <c r="D211" s="2"/>
      <c r="G211" s="1"/>
      <c r="H211" s="1"/>
    </row>
    <row r="212" spans="1:8" ht="12.75">
      <c r="A212" s="2"/>
      <c r="B212" s="2"/>
      <c r="D212" s="2"/>
      <c r="G212" s="1"/>
      <c r="H212" s="1"/>
    </row>
    <row r="213" spans="1:8" ht="12.75">
      <c r="A213" s="2"/>
      <c r="B213" s="2"/>
      <c r="D213" s="2"/>
      <c r="G213" s="1"/>
      <c r="H213" s="1"/>
    </row>
    <row r="214" spans="1:8" ht="12.75">
      <c r="A214" s="2"/>
      <c r="B214" s="2"/>
      <c r="D214" s="2"/>
      <c r="G214" s="1"/>
      <c r="H214" s="1"/>
    </row>
    <row r="215" spans="1:8" ht="12.75">
      <c r="A215" s="2"/>
      <c r="B215" s="2"/>
      <c r="D215" s="2"/>
      <c r="G215" s="1"/>
      <c r="H215" s="1"/>
    </row>
    <row r="216" spans="1:8" ht="12.75">
      <c r="A216" s="2"/>
      <c r="B216" s="2"/>
      <c r="D216" s="2"/>
      <c r="G216" s="1"/>
      <c r="H216" s="1"/>
    </row>
    <row r="217" spans="1:8" ht="12.75">
      <c r="A217" s="2"/>
      <c r="B217" s="2"/>
      <c r="D217" s="2"/>
      <c r="G217" s="1"/>
      <c r="H217" s="1"/>
    </row>
    <row r="218" spans="1:8" ht="12.75">
      <c r="A218" s="2"/>
      <c r="B218" s="2"/>
      <c r="D218" s="2"/>
      <c r="G218" s="1"/>
      <c r="H218" s="1"/>
    </row>
    <row r="219" spans="1:8" ht="12.75">
      <c r="A219" s="2"/>
      <c r="B219" s="2"/>
      <c r="D219" s="2"/>
      <c r="G219" s="1"/>
      <c r="H219" s="1"/>
    </row>
    <row r="220" spans="1:8" ht="12.75">
      <c r="A220" s="2"/>
      <c r="B220" s="2"/>
      <c r="D220" s="2"/>
      <c r="G220" s="1"/>
      <c r="H220" s="1"/>
    </row>
    <row r="221" spans="1:8" ht="12.75">
      <c r="A221" s="2"/>
      <c r="B221" s="2"/>
      <c r="D221" s="2"/>
      <c r="G221" s="1"/>
      <c r="H221" s="1"/>
    </row>
    <row r="222" spans="1:8" ht="12.75">
      <c r="A222" s="2"/>
      <c r="B222" s="2"/>
      <c r="D222" s="2"/>
      <c r="G222" s="1"/>
      <c r="H222" s="1"/>
    </row>
    <row r="223" spans="1:8" ht="12.75">
      <c r="A223" s="2"/>
      <c r="B223" s="2"/>
      <c r="D223" s="2"/>
      <c r="G223" s="1"/>
      <c r="H223" s="1"/>
    </row>
    <row r="224" spans="1:8" ht="12.75">
      <c r="A224" s="2"/>
      <c r="B224" s="2"/>
      <c r="D224" s="2"/>
      <c r="G224" s="1"/>
      <c r="H224" s="1"/>
    </row>
    <row r="225" spans="1:8" ht="12.75">
      <c r="A225" s="2"/>
      <c r="B225" s="2"/>
      <c r="D225" s="2"/>
      <c r="G225" s="1"/>
      <c r="H225" s="1"/>
    </row>
    <row r="226" spans="1:8" ht="12.75">
      <c r="A226" s="2"/>
      <c r="B226" s="2"/>
      <c r="D226" s="2"/>
      <c r="G226" s="1"/>
      <c r="H226" s="1"/>
    </row>
    <row r="227" spans="1:8" ht="12.75">
      <c r="A227" s="2"/>
      <c r="B227" s="2"/>
      <c r="D227" s="2"/>
      <c r="G227" s="1"/>
      <c r="H227" s="1"/>
    </row>
    <row r="228" spans="1:8" ht="12.75">
      <c r="A228" s="2"/>
      <c r="B228" s="2"/>
      <c r="D228" s="2"/>
      <c r="G228" s="1"/>
      <c r="H228" s="1"/>
    </row>
    <row r="229" spans="1:8" ht="12.75">
      <c r="A229" s="2"/>
      <c r="B229" s="2"/>
      <c r="D229" s="2"/>
      <c r="G229" s="1"/>
      <c r="H229" s="1"/>
    </row>
    <row r="230" spans="1:8" ht="12.75">
      <c r="A230" s="2"/>
      <c r="B230" s="2"/>
      <c r="D230" s="2"/>
      <c r="G230" s="1"/>
      <c r="H230" s="1"/>
    </row>
    <row r="231" spans="1:8" ht="12.75">
      <c r="A231" s="2"/>
      <c r="B231" s="2"/>
      <c r="D231" s="2"/>
      <c r="G231" s="1"/>
      <c r="H231" s="1"/>
    </row>
    <row r="232" spans="1:8" ht="12.75">
      <c r="A232" s="2"/>
      <c r="B232" s="2"/>
      <c r="D232" s="2"/>
      <c r="G232" s="1"/>
      <c r="H232" s="1"/>
    </row>
    <row r="233" spans="1:8" ht="12.75">
      <c r="A233" s="2"/>
      <c r="B233" s="2"/>
      <c r="D233" s="2"/>
      <c r="G233" s="1"/>
      <c r="H233" s="1"/>
    </row>
    <row r="234" spans="1:8" ht="12.75">
      <c r="A234" s="2"/>
      <c r="B234" s="2"/>
      <c r="D234" s="2"/>
      <c r="G234" s="1"/>
      <c r="H234" s="1"/>
    </row>
    <row r="235" spans="1:8" ht="12.75">
      <c r="A235" s="2"/>
      <c r="B235" s="2"/>
      <c r="D235" s="2"/>
      <c r="G235" s="1"/>
      <c r="H235" s="1"/>
    </row>
    <row r="236" spans="1:8" ht="12.75">
      <c r="A236" s="2"/>
      <c r="B236" s="2"/>
      <c r="D236" s="2"/>
      <c r="G236" s="1"/>
      <c r="H236" s="1"/>
    </row>
    <row r="237" spans="1:8" ht="12.75">
      <c r="A237" s="2"/>
      <c r="B237" s="2"/>
      <c r="D237" s="2"/>
      <c r="G237" s="1"/>
      <c r="H237" s="1"/>
    </row>
    <row r="238" spans="1:8" ht="12.75">
      <c r="A238" s="2"/>
      <c r="B238" s="2"/>
      <c r="D238" s="2"/>
      <c r="G238" s="1"/>
      <c r="H238" s="1"/>
    </row>
    <row r="239" spans="1:8" ht="12.75">
      <c r="A239" s="2"/>
      <c r="B239" s="2"/>
      <c r="D239" s="2"/>
      <c r="G239" s="1"/>
      <c r="H239" s="1"/>
    </row>
    <row r="240" spans="1:8" ht="12.75">
      <c r="A240" s="2"/>
      <c r="B240" s="2"/>
      <c r="D240" s="2"/>
      <c r="G240" s="1"/>
      <c r="H240" s="1"/>
    </row>
    <row r="241" spans="1:8" ht="12.75">
      <c r="A241" s="2"/>
      <c r="B241" s="2"/>
      <c r="D241" s="2"/>
      <c r="G241" s="1"/>
      <c r="H241" s="1"/>
    </row>
    <row r="242" spans="1:8" ht="12.75">
      <c r="A242" s="2"/>
      <c r="B242" s="2"/>
      <c r="D242" s="2"/>
      <c r="G242" s="1"/>
      <c r="H242" s="1"/>
    </row>
    <row r="243" spans="1:8" ht="12.75">
      <c r="A243" s="2"/>
      <c r="B243" s="2"/>
      <c r="D243" s="2"/>
      <c r="G243" s="1"/>
      <c r="H243" s="1"/>
    </row>
    <row r="244" spans="1:8" ht="12.75">
      <c r="A244" s="2"/>
      <c r="B244" s="2"/>
      <c r="D244" s="2"/>
      <c r="G244" s="1"/>
      <c r="H244" s="1"/>
    </row>
    <row r="245" spans="1:8" ht="12.75">
      <c r="A245" s="2"/>
      <c r="B245" s="2"/>
      <c r="D245" s="2"/>
      <c r="G245" s="1"/>
      <c r="H245" s="1"/>
    </row>
    <row r="246" spans="1:8" ht="12.75">
      <c r="A246" s="2"/>
      <c r="B246" s="2"/>
      <c r="D246" s="2"/>
      <c r="G246" s="1"/>
      <c r="H246" s="1"/>
    </row>
    <row r="247" spans="1:8" ht="12.75">
      <c r="A247" s="2"/>
      <c r="B247" s="2"/>
      <c r="D247" s="2"/>
      <c r="G247" s="1"/>
      <c r="H247" s="1"/>
    </row>
    <row r="248" spans="1:8" ht="12.75">
      <c r="A248" s="2"/>
      <c r="B248" s="2"/>
      <c r="D248" s="2"/>
      <c r="G248" s="1"/>
      <c r="H248" s="1"/>
    </row>
    <row r="249" spans="1:8" ht="12.75">
      <c r="A249" s="2"/>
      <c r="B249" s="2"/>
      <c r="D249" s="2"/>
      <c r="G249" s="1"/>
      <c r="H249" s="1"/>
    </row>
    <row r="250" spans="1:8" ht="12.75">
      <c r="A250" s="2"/>
      <c r="B250" s="2"/>
      <c r="D250" s="2"/>
      <c r="G250" s="1"/>
      <c r="H250" s="1"/>
    </row>
    <row r="251" spans="1:8" ht="12.75">
      <c r="A251" s="2"/>
      <c r="B251" s="2"/>
      <c r="D251" s="2"/>
      <c r="G251" s="1"/>
      <c r="H251" s="1"/>
    </row>
    <row r="252" spans="1:8" ht="12.75">
      <c r="A252" s="2"/>
      <c r="B252" s="2"/>
      <c r="D252" s="2"/>
      <c r="G252" s="1"/>
      <c r="H252" s="1"/>
    </row>
    <row r="253" spans="1:8" ht="12.75">
      <c r="A253" s="2"/>
      <c r="B253" s="2"/>
      <c r="D253" s="2"/>
      <c r="G253" s="1"/>
      <c r="H253" s="1"/>
    </row>
    <row r="254" spans="1:8" ht="12.75">
      <c r="A254" s="2"/>
      <c r="B254" s="2"/>
      <c r="D254" s="2"/>
      <c r="G254" s="1"/>
      <c r="H254" s="1"/>
    </row>
    <row r="255" spans="1:8" ht="12.75">
      <c r="A255" s="2"/>
      <c r="B255" s="2"/>
      <c r="D255" s="2"/>
      <c r="G255" s="1"/>
      <c r="H255" s="1"/>
    </row>
    <row r="256" spans="1:8" ht="12.75">
      <c r="A256" s="2"/>
      <c r="B256" s="2"/>
      <c r="D256" s="2"/>
      <c r="G256" s="1"/>
      <c r="H256" s="1"/>
    </row>
    <row r="257" spans="1:8" ht="12.75">
      <c r="A257" s="2"/>
      <c r="B257" s="2"/>
      <c r="D257" s="2"/>
      <c r="G257" s="1"/>
      <c r="H257" s="1"/>
    </row>
    <row r="258" spans="1:8" ht="12.75">
      <c r="A258" s="2"/>
      <c r="B258" s="2"/>
      <c r="D258" s="2"/>
      <c r="G258" s="1"/>
      <c r="H258" s="1"/>
    </row>
    <row r="259" spans="1:8" ht="12.75">
      <c r="A259" s="2"/>
      <c r="B259" s="2"/>
      <c r="D259" s="2"/>
      <c r="G259" s="1"/>
      <c r="H259" s="1"/>
    </row>
    <row r="260" spans="1:8" ht="12.75">
      <c r="A260" s="2"/>
      <c r="B260" s="2"/>
      <c r="D260" s="2"/>
      <c r="G260" s="1"/>
      <c r="H260" s="1"/>
    </row>
    <row r="261" spans="1:8" ht="12.75">
      <c r="A261" s="2"/>
      <c r="B261" s="2"/>
      <c r="D261" s="2"/>
      <c r="G261" s="1"/>
      <c r="H261" s="1"/>
    </row>
    <row r="262" spans="1:8" ht="12.75">
      <c r="A262" s="2"/>
      <c r="B262" s="2"/>
      <c r="D262" s="2"/>
      <c r="G262" s="1"/>
      <c r="H262" s="1"/>
    </row>
    <row r="263" spans="1:8" ht="12.75">
      <c r="A263" s="2"/>
      <c r="B263" s="2"/>
      <c r="D263" s="2"/>
      <c r="G263" s="1"/>
      <c r="H263" s="1"/>
    </row>
    <row r="264" spans="1:8" ht="12.75">
      <c r="A264" s="2"/>
      <c r="B264" s="2"/>
      <c r="D264" s="2"/>
      <c r="G264" s="1"/>
      <c r="H264" s="1"/>
    </row>
    <row r="265" spans="1:8" ht="12.75">
      <c r="A265" s="2"/>
      <c r="B265" s="2"/>
      <c r="D265" s="2"/>
      <c r="G265" s="1"/>
      <c r="H265" s="1"/>
    </row>
    <row r="266" spans="1:8" ht="12.75">
      <c r="A266" s="2"/>
      <c r="B266" s="2"/>
      <c r="D266" s="2"/>
      <c r="G266" s="1"/>
      <c r="H266" s="1"/>
    </row>
    <row r="267" spans="1:8" ht="12.75">
      <c r="A267" s="2"/>
      <c r="B267" s="2"/>
      <c r="D267" s="2"/>
      <c r="G267" s="1"/>
      <c r="H267" s="1"/>
    </row>
    <row r="268" spans="1:8" ht="12.75">
      <c r="A268" s="2"/>
      <c r="B268" s="2"/>
      <c r="D268" s="2"/>
      <c r="G268" s="1"/>
      <c r="H268" s="1"/>
    </row>
    <row r="269" spans="1:8" ht="12.75">
      <c r="A269" s="2"/>
      <c r="B269" s="2"/>
      <c r="D269" s="2"/>
      <c r="G269" s="1"/>
      <c r="H269" s="1"/>
    </row>
    <row r="270" spans="1:8" ht="12.75">
      <c r="A270" s="2"/>
      <c r="B270" s="2"/>
      <c r="D270" s="2"/>
      <c r="G270" s="1"/>
      <c r="H270" s="1"/>
    </row>
    <row r="271" spans="1:8" ht="12.75">
      <c r="A271" s="2"/>
      <c r="B271" s="2"/>
      <c r="D271" s="2"/>
      <c r="G271" s="1"/>
      <c r="H271" s="1"/>
    </row>
    <row r="272" spans="1:8" ht="12.75">
      <c r="A272" s="2"/>
      <c r="B272" s="2"/>
      <c r="D272" s="2"/>
      <c r="G272" s="1"/>
      <c r="H272" s="1"/>
    </row>
    <row r="273" spans="1:8" ht="12.75">
      <c r="A273" s="2"/>
      <c r="B273" s="2"/>
      <c r="D273" s="2"/>
      <c r="G273" s="1"/>
      <c r="H273" s="1"/>
    </row>
    <row r="274" spans="1:8" ht="12.75">
      <c r="A274" s="2"/>
      <c r="B274" s="2"/>
      <c r="D274" s="2"/>
      <c r="G274" s="1"/>
      <c r="H274" s="1"/>
    </row>
    <row r="275" spans="1:8" ht="12.75">
      <c r="A275" s="2"/>
      <c r="B275" s="2"/>
      <c r="D275" s="2"/>
      <c r="G275" s="1"/>
      <c r="H275" s="1"/>
    </row>
    <row r="276" spans="1:8" ht="12.75">
      <c r="A276" s="2"/>
      <c r="B276" s="2"/>
      <c r="D276" s="2"/>
      <c r="G276" s="1"/>
      <c r="H276" s="1"/>
    </row>
    <row r="277" spans="1:8" ht="12.75">
      <c r="A277" s="2"/>
      <c r="B277" s="2"/>
      <c r="D277" s="2"/>
      <c r="G277" s="1"/>
      <c r="H277" s="1"/>
    </row>
    <row r="278" spans="1:8" ht="12.75">
      <c r="A278" s="2"/>
      <c r="B278" s="2"/>
      <c r="D278" s="2"/>
      <c r="G278" s="1"/>
      <c r="H278" s="1"/>
    </row>
    <row r="279" spans="1:8" ht="12.75">
      <c r="A279" s="2"/>
      <c r="B279" s="2"/>
      <c r="D279" s="2"/>
      <c r="G279" s="1"/>
      <c r="H279" s="1"/>
    </row>
    <row r="280" spans="1:8" ht="12.75">
      <c r="A280" s="2"/>
      <c r="B280" s="2"/>
      <c r="D280" s="2"/>
      <c r="G280" s="1"/>
      <c r="H280" s="1"/>
    </row>
    <row r="281" spans="1:8" ht="12.75">
      <c r="A281" s="2"/>
      <c r="B281" s="2"/>
      <c r="D281" s="2"/>
      <c r="G281" s="1"/>
      <c r="H281" s="1"/>
    </row>
    <row r="282" spans="1:8" ht="12.75">
      <c r="A282" s="2"/>
      <c r="B282" s="2"/>
      <c r="D282" s="2"/>
      <c r="G282" s="1"/>
      <c r="H282" s="1"/>
    </row>
    <row r="283" spans="1:8" ht="12.75">
      <c r="A283" s="2"/>
      <c r="B283" s="2"/>
      <c r="D283" s="2"/>
      <c r="G283" s="1"/>
      <c r="H283" s="1"/>
    </row>
    <row r="284" spans="1:8" ht="12.75">
      <c r="A284" s="2"/>
      <c r="B284" s="2"/>
      <c r="D284" s="2"/>
      <c r="G284" s="1"/>
      <c r="H284" s="1"/>
    </row>
    <row r="285" spans="1:8" ht="12.75">
      <c r="A285" s="2"/>
      <c r="B285" s="2"/>
      <c r="D285" s="2"/>
      <c r="G285" s="1"/>
      <c r="H285" s="1"/>
    </row>
    <row r="286" spans="1:8" ht="12.75">
      <c r="A286" s="2"/>
      <c r="B286" s="2"/>
      <c r="D286" s="2"/>
      <c r="G286" s="1"/>
      <c r="H286" s="1"/>
    </row>
    <row r="287" spans="1:8" ht="12.75">
      <c r="A287" s="2"/>
      <c r="B287" s="2"/>
      <c r="D287" s="2"/>
      <c r="G287" s="1"/>
      <c r="H287" s="1"/>
    </row>
    <row r="288" spans="1:8" ht="12.75">
      <c r="A288" s="2"/>
      <c r="B288" s="2"/>
      <c r="D288" s="2"/>
      <c r="G288" s="1"/>
      <c r="H288" s="1"/>
    </row>
    <row r="289" spans="1:8" ht="12.75">
      <c r="A289" s="2"/>
      <c r="B289" s="2"/>
      <c r="D289" s="2"/>
      <c r="G289" s="1"/>
      <c r="H289" s="1"/>
    </row>
    <row r="290" spans="1:8" ht="12.75">
      <c r="A290" s="2"/>
      <c r="B290" s="2"/>
      <c r="D290" s="2"/>
      <c r="G290" s="1"/>
      <c r="H290" s="1"/>
    </row>
    <row r="291" spans="1:8" ht="12.75">
      <c r="A291" s="2"/>
      <c r="B291" s="2"/>
      <c r="D291" s="2"/>
      <c r="G291" s="1"/>
      <c r="H291" s="1"/>
    </row>
    <row r="292" spans="1:8" ht="12.75">
      <c r="A292" s="2"/>
      <c r="B292" s="2"/>
      <c r="D292" s="2"/>
      <c r="G292" s="1"/>
      <c r="H292" s="1"/>
    </row>
    <row r="293" spans="1:8" ht="12.75">
      <c r="A293" s="2"/>
      <c r="B293" s="2"/>
      <c r="D293" s="2"/>
      <c r="G293" s="1"/>
      <c r="H293" s="1"/>
    </row>
    <row r="294" spans="1:8" ht="12.75">
      <c r="A294" s="2"/>
      <c r="B294" s="2"/>
      <c r="D294" s="2"/>
      <c r="G294" s="1"/>
      <c r="H294" s="1"/>
    </row>
    <row r="295" spans="1:8" ht="12.75">
      <c r="A295" s="2"/>
      <c r="B295" s="2"/>
      <c r="D295" s="2"/>
      <c r="G295" s="1"/>
      <c r="H295" s="1"/>
    </row>
    <row r="296" spans="1:8" ht="12.75">
      <c r="A296" s="2"/>
      <c r="B296" s="2"/>
      <c r="D296" s="2"/>
      <c r="G296" s="1"/>
      <c r="H296" s="1"/>
    </row>
    <row r="297" spans="1:8" ht="12.75">
      <c r="A297" s="2"/>
      <c r="B297" s="2"/>
      <c r="D297" s="2"/>
      <c r="G297" s="1"/>
      <c r="H297" s="1"/>
    </row>
    <row r="298" spans="1:8" ht="12.75">
      <c r="A298" s="2"/>
      <c r="B298" s="2"/>
      <c r="D298" s="2"/>
      <c r="G298" s="1"/>
      <c r="H298" s="1"/>
    </row>
    <row r="299" spans="1:8" ht="12.75">
      <c r="A299" s="2"/>
      <c r="B299" s="2"/>
      <c r="D299" s="2"/>
      <c r="G299" s="1"/>
      <c r="H299" s="1"/>
    </row>
    <row r="300" spans="1:8" ht="12.75">
      <c r="A300" s="2"/>
      <c r="B300" s="2"/>
      <c r="D300" s="2"/>
      <c r="G300" s="1"/>
      <c r="H300" s="1"/>
    </row>
    <row r="301" spans="1:8" ht="12.75">
      <c r="A301" s="2"/>
      <c r="B301" s="2"/>
      <c r="D301" s="2"/>
      <c r="G301" s="1"/>
      <c r="H301" s="1"/>
    </row>
    <row r="302" spans="1:8" ht="12.75">
      <c r="A302" s="2"/>
      <c r="B302" s="2"/>
      <c r="D302" s="2"/>
      <c r="G302" s="1"/>
      <c r="H302" s="1"/>
    </row>
    <row r="303" spans="1:8" ht="12.75">
      <c r="A303" s="2"/>
      <c r="B303" s="2"/>
      <c r="D303" s="2"/>
      <c r="G303" s="1"/>
      <c r="H303" s="1"/>
    </row>
    <row r="304" spans="1:8" ht="12.75">
      <c r="A304" s="2"/>
      <c r="B304" s="2"/>
      <c r="D304" s="2"/>
      <c r="G304" s="1"/>
      <c r="H304" s="1"/>
    </row>
    <row r="305" spans="1:8" ht="12.75">
      <c r="A305" s="2"/>
      <c r="B305" s="2"/>
      <c r="D305" s="2"/>
      <c r="G305" s="1"/>
      <c r="H305" s="1"/>
    </row>
    <row r="306" spans="1:8" ht="12.75">
      <c r="A306" s="2"/>
      <c r="B306" s="2"/>
      <c r="D306" s="2"/>
      <c r="G306" s="1"/>
      <c r="H306" s="1"/>
    </row>
    <row r="307" spans="1:8" ht="12.75">
      <c r="A307" s="2"/>
      <c r="B307" s="2"/>
      <c r="D307" s="2"/>
      <c r="G307" s="1"/>
      <c r="H307" s="1"/>
    </row>
    <row r="308" spans="1:8" ht="12.75">
      <c r="A308" s="2"/>
      <c r="B308" s="2"/>
      <c r="D308" s="2"/>
      <c r="G308" s="1"/>
      <c r="H308" s="1"/>
    </row>
    <row r="309" spans="1:8" ht="12.75">
      <c r="A309" s="2"/>
      <c r="B309" s="2"/>
      <c r="D309" s="2"/>
      <c r="G309" s="1"/>
      <c r="H309" s="1"/>
    </row>
    <row r="310" spans="1:8" ht="12.75">
      <c r="A310" s="2"/>
      <c r="B310" s="2"/>
      <c r="D310" s="2"/>
      <c r="G310" s="1"/>
      <c r="H310" s="1"/>
    </row>
    <row r="311" spans="1:8" ht="12.75">
      <c r="A311" s="2"/>
      <c r="B311" s="2"/>
      <c r="D311" s="2"/>
      <c r="G311" s="1"/>
      <c r="H311" s="1"/>
    </row>
    <row r="312" spans="1:8" ht="12.75">
      <c r="A312" s="2"/>
      <c r="B312" s="2"/>
      <c r="D312" s="2"/>
      <c r="G312" s="1"/>
      <c r="H312" s="1"/>
    </row>
    <row r="313" spans="1:8" ht="12.75">
      <c r="A313" s="2"/>
      <c r="B313" s="2"/>
      <c r="D313" s="2"/>
      <c r="G313" s="1"/>
      <c r="H313" s="1"/>
    </row>
    <row r="314" spans="1:8" ht="12.75">
      <c r="A314" s="2"/>
      <c r="B314" s="2"/>
      <c r="D314" s="2"/>
      <c r="G314" s="1"/>
      <c r="H314" s="1"/>
    </row>
    <row r="315" spans="1:8" ht="12.75">
      <c r="A315" s="2"/>
      <c r="B315" s="2"/>
      <c r="D315" s="2"/>
      <c r="G315" s="1"/>
      <c r="H315" s="1"/>
    </row>
    <row r="316" spans="1:8" ht="12.75">
      <c r="A316" s="2"/>
      <c r="B316" s="2"/>
      <c r="D316" s="2"/>
      <c r="G316" s="1"/>
      <c r="H316" s="1"/>
    </row>
    <row r="317" spans="1:8" ht="12.75">
      <c r="A317" s="2"/>
      <c r="B317" s="2"/>
      <c r="D317" s="2"/>
      <c r="G317" s="1"/>
      <c r="H317" s="1"/>
    </row>
    <row r="318" spans="1:8" ht="12.75">
      <c r="A318" s="2"/>
      <c r="B318" s="2"/>
      <c r="D318" s="2"/>
      <c r="G318" s="1"/>
      <c r="H318" s="1"/>
    </row>
    <row r="319" spans="1:8" ht="12.75">
      <c r="A319" s="2"/>
      <c r="B319" s="2"/>
      <c r="D319" s="2"/>
      <c r="G319" s="1"/>
      <c r="H319" s="1"/>
    </row>
    <row r="320" spans="1:8" ht="12.75">
      <c r="A320" s="2"/>
      <c r="B320" s="2"/>
      <c r="D320" s="2"/>
      <c r="G320" s="1"/>
      <c r="H320" s="1"/>
    </row>
    <row r="321" spans="1:8" ht="12.75">
      <c r="A321" s="2"/>
      <c r="B321" s="2"/>
      <c r="D321" s="2"/>
      <c r="G321" s="1"/>
      <c r="H321" s="1"/>
    </row>
    <row r="322" spans="1:8" ht="12.75">
      <c r="A322" s="2"/>
      <c r="B322" s="2"/>
      <c r="D322" s="2"/>
      <c r="G322" s="1"/>
      <c r="H322" s="1"/>
    </row>
    <row r="323" spans="1:8" ht="12.75">
      <c r="A323" s="2"/>
      <c r="B323" s="2"/>
      <c r="D323" s="2"/>
      <c r="G323" s="1"/>
      <c r="H323" s="1"/>
    </row>
    <row r="324" spans="1:8" ht="12.75">
      <c r="A324" s="2"/>
      <c r="B324" s="2"/>
      <c r="D324" s="2"/>
      <c r="G324" s="1"/>
      <c r="H324" s="1"/>
    </row>
    <row r="325" spans="1:8" ht="12.75">
      <c r="A325" s="2"/>
      <c r="B325" s="2"/>
      <c r="D325" s="2"/>
      <c r="G325" s="1"/>
      <c r="H325" s="1"/>
    </row>
    <row r="326" spans="1:8" ht="12.75">
      <c r="A326" s="2"/>
      <c r="B326" s="2"/>
      <c r="D326" s="2"/>
      <c r="G326" s="1"/>
      <c r="H326" s="1"/>
    </row>
    <row r="327" spans="1:8" ht="12.75">
      <c r="A327" s="2"/>
      <c r="B327" s="2"/>
      <c r="D327" s="2"/>
      <c r="G327" s="1"/>
      <c r="H327" s="1"/>
    </row>
    <row r="328" spans="1:8" ht="12.75">
      <c r="A328" s="2"/>
      <c r="B328" s="2"/>
      <c r="D328" s="2"/>
      <c r="G328" s="1"/>
      <c r="H328" s="1"/>
    </row>
    <row r="329" spans="1:8" ht="12.75">
      <c r="A329" s="2"/>
      <c r="B329" s="2"/>
      <c r="D329" s="2"/>
      <c r="G329" s="1"/>
      <c r="H329" s="1"/>
    </row>
    <row r="330" spans="1:8" ht="12.75">
      <c r="A330" s="2"/>
      <c r="B330" s="2"/>
      <c r="D330" s="2"/>
      <c r="G330" s="1"/>
      <c r="H330" s="1"/>
    </row>
    <row r="331" spans="1:8" ht="12.75">
      <c r="A331" s="2"/>
      <c r="B331" s="2"/>
      <c r="D331" s="2"/>
      <c r="G331" s="1"/>
      <c r="H331" s="1"/>
    </row>
    <row r="332" spans="1:8" ht="12.75">
      <c r="A332" s="2"/>
      <c r="B332" s="2"/>
      <c r="D332" s="2"/>
      <c r="G332" s="1"/>
      <c r="H332" s="1"/>
    </row>
    <row r="333" spans="1:8" ht="12.75">
      <c r="A333" s="2"/>
      <c r="B333" s="2"/>
      <c r="D333" s="2"/>
      <c r="G333" s="1"/>
      <c r="H333" s="1"/>
    </row>
    <row r="334" spans="1:8" ht="12.75">
      <c r="A334" s="2"/>
      <c r="B334" s="2"/>
      <c r="D334" s="2"/>
      <c r="G334" s="1"/>
      <c r="H334" s="1"/>
    </row>
    <row r="335" spans="1:8" ht="12.75">
      <c r="A335" s="2"/>
      <c r="B335" s="2"/>
      <c r="D335" s="2"/>
      <c r="G335" s="1"/>
      <c r="H335" s="1"/>
    </row>
    <row r="336" spans="1:8" ht="12.75">
      <c r="A336" s="2"/>
      <c r="B336" s="2"/>
      <c r="D336" s="2"/>
      <c r="G336" s="1"/>
      <c r="H336" s="1"/>
    </row>
    <row r="337" spans="1:8" ht="12.75">
      <c r="A337" s="2"/>
      <c r="B337" s="2"/>
      <c r="D337" s="2"/>
      <c r="G337" s="1"/>
      <c r="H337" s="1"/>
    </row>
    <row r="338" spans="1:8" ht="12.75">
      <c r="A338" s="2"/>
      <c r="B338" s="2"/>
      <c r="D338" s="2"/>
      <c r="G338" s="1"/>
      <c r="H338" s="1"/>
    </row>
    <row r="339" spans="1:8" ht="12.75">
      <c r="A339" s="2"/>
      <c r="B339" s="2"/>
      <c r="D339" s="2"/>
      <c r="G339" s="1"/>
      <c r="H339" s="1"/>
    </row>
    <row r="340" spans="1:8" ht="12.75">
      <c r="A340" s="2"/>
      <c r="B340" s="2"/>
      <c r="D340" s="2"/>
      <c r="G340" s="1"/>
      <c r="H340" s="1"/>
    </row>
    <row r="341" spans="1:8" ht="12.75">
      <c r="A341" s="2"/>
      <c r="B341" s="2"/>
      <c r="D341" s="2"/>
      <c r="G341" s="1"/>
      <c r="H341" s="1"/>
    </row>
    <row r="342" spans="1:8" ht="12.75">
      <c r="A342" s="2"/>
      <c r="B342" s="2"/>
      <c r="D342" s="2"/>
      <c r="G342" s="1"/>
      <c r="H342" s="1"/>
    </row>
    <row r="343" spans="1:8" ht="12.75">
      <c r="A343" s="2"/>
      <c r="B343" s="2"/>
      <c r="D343" s="2"/>
      <c r="G343" s="1"/>
      <c r="H343" s="1"/>
    </row>
    <row r="344" spans="1:8" ht="12.75">
      <c r="A344" s="2"/>
      <c r="B344" s="2"/>
      <c r="D344" s="2"/>
      <c r="G344" s="1"/>
      <c r="H344" s="1"/>
    </row>
    <row r="345" spans="1:8" ht="12.75">
      <c r="A345" s="2"/>
      <c r="B345" s="2"/>
      <c r="D345" s="2"/>
      <c r="G345" s="1"/>
      <c r="H345" s="1"/>
    </row>
    <row r="346" spans="1:8" ht="12.75">
      <c r="A346" s="2"/>
      <c r="B346" s="2"/>
      <c r="D346" s="2"/>
      <c r="G346" s="1"/>
      <c r="H346" s="1"/>
    </row>
    <row r="347" spans="1:8" ht="12.75">
      <c r="A347" s="2"/>
      <c r="B347" s="2"/>
      <c r="D347" s="2"/>
      <c r="G347" s="1"/>
      <c r="H347" s="1"/>
    </row>
    <row r="348" spans="1:8" ht="12.75">
      <c r="A348" s="2"/>
      <c r="B348" s="2"/>
      <c r="D348" s="2"/>
      <c r="G348" s="1"/>
      <c r="H348" s="1"/>
    </row>
    <row r="349" spans="1:8" ht="12.75">
      <c r="A349" s="2"/>
      <c r="B349" s="2"/>
      <c r="D349" s="2"/>
      <c r="G349" s="1"/>
      <c r="H349" s="1"/>
    </row>
    <row r="350" spans="1:8" ht="12.75">
      <c r="A350" s="2"/>
      <c r="B350" s="2"/>
      <c r="D350" s="2"/>
      <c r="G350" s="1"/>
      <c r="H350" s="1"/>
    </row>
    <row r="351" spans="1:8" ht="12.75">
      <c r="A351" s="2"/>
      <c r="B351" s="2"/>
      <c r="D351" s="2"/>
      <c r="G351" s="1"/>
      <c r="H351" s="1"/>
    </row>
    <row r="352" spans="1:8" ht="12.75">
      <c r="A352" s="2"/>
      <c r="B352" s="2"/>
      <c r="D352" s="2"/>
      <c r="G352" s="1"/>
      <c r="H352" s="1"/>
    </row>
    <row r="353" spans="1:8" ht="12.75">
      <c r="A353" s="2"/>
      <c r="B353" s="2"/>
      <c r="D353" s="2"/>
      <c r="G353" s="1"/>
      <c r="H353" s="1"/>
    </row>
    <row r="354" spans="1:8" ht="12.75">
      <c r="A354" s="2"/>
      <c r="B354" s="2"/>
      <c r="D354" s="2"/>
      <c r="G354" s="1"/>
      <c r="H354" s="1"/>
    </row>
    <row r="355" spans="1:8" ht="12.75">
      <c r="A355" s="2"/>
      <c r="B355" s="2"/>
      <c r="D355" s="2"/>
      <c r="G355" s="1"/>
      <c r="H355" s="1"/>
    </row>
    <row r="356" spans="1:8" ht="12.75">
      <c r="A356" s="2"/>
      <c r="B356" s="2"/>
      <c r="D356" s="2"/>
      <c r="G356" s="1"/>
      <c r="H356" s="1"/>
    </row>
    <row r="357" spans="1:8" ht="12.75">
      <c r="A357" s="2"/>
      <c r="B357" s="2"/>
      <c r="D357" s="2"/>
      <c r="G357" s="1"/>
      <c r="H357" s="1"/>
    </row>
    <row r="358" spans="1:8" ht="12.75">
      <c r="A358" s="2"/>
      <c r="B358" s="2"/>
      <c r="D358" s="2"/>
      <c r="G358" s="1"/>
      <c r="H358" s="1"/>
    </row>
    <row r="359" spans="1:8" ht="12.75">
      <c r="A359" s="2"/>
      <c r="B359" s="2"/>
      <c r="D359" s="2"/>
      <c r="G359" s="1"/>
      <c r="H359" s="1"/>
    </row>
    <row r="360" spans="1:8" ht="12.75">
      <c r="A360" s="2"/>
      <c r="B360" s="2"/>
      <c r="D360" s="2"/>
      <c r="G360" s="1"/>
      <c r="H360" s="1"/>
    </row>
    <row r="361" spans="1:8" ht="12.75">
      <c r="A361" s="2"/>
      <c r="B361" s="2"/>
      <c r="D361" s="2"/>
      <c r="G361" s="1"/>
      <c r="H361" s="1"/>
    </row>
    <row r="362" spans="1:8" ht="12.75">
      <c r="A362" s="2"/>
      <c r="B362" s="2"/>
      <c r="D362" s="2"/>
      <c r="G362" s="1"/>
      <c r="H362" s="1"/>
    </row>
    <row r="363" spans="1:8" ht="12.75">
      <c r="A363" s="2"/>
      <c r="B363" s="2"/>
      <c r="D363" s="2"/>
      <c r="G363" s="1"/>
      <c r="H363" s="1"/>
    </row>
    <row r="364" spans="1:8" ht="12.75">
      <c r="A364" s="2"/>
      <c r="B364" s="2"/>
      <c r="D364" s="2"/>
      <c r="G364" s="1"/>
      <c r="H364" s="1"/>
    </row>
    <row r="365" spans="1:8" ht="12.75">
      <c r="A365" s="2"/>
      <c r="B365" s="2"/>
      <c r="D365" s="2"/>
      <c r="G365" s="1"/>
      <c r="H365" s="1"/>
    </row>
    <row r="366" spans="1:8" ht="12.75">
      <c r="A366" s="2"/>
      <c r="B366" s="2"/>
      <c r="D366" s="2"/>
      <c r="G366" s="1"/>
      <c r="H366" s="1"/>
    </row>
    <row r="367" spans="1:8" ht="12.75">
      <c r="A367" s="2"/>
      <c r="B367" s="2"/>
      <c r="D367" s="2"/>
      <c r="G367" s="1"/>
      <c r="H367" s="1"/>
    </row>
    <row r="368" spans="1:8" ht="12.75">
      <c r="A368" s="2"/>
      <c r="B368" s="2"/>
      <c r="D368" s="2"/>
      <c r="G368" s="1"/>
      <c r="H368" s="1"/>
    </row>
    <row r="369" spans="1:8" ht="12.75">
      <c r="A369" s="2"/>
      <c r="B369" s="2"/>
      <c r="D369" s="2"/>
      <c r="G369" s="1"/>
      <c r="H369" s="1"/>
    </row>
    <row r="370" spans="1:8" ht="12.75">
      <c r="A370" s="2"/>
      <c r="B370" s="2"/>
      <c r="D370" s="2"/>
      <c r="G370" s="1"/>
      <c r="H370" s="1"/>
    </row>
    <row r="371" spans="1:8" ht="12.75">
      <c r="A371" s="2"/>
      <c r="B371" s="2"/>
      <c r="D371" s="2"/>
      <c r="G371" s="1"/>
      <c r="H371" s="1"/>
    </row>
    <row r="372" spans="1:8" ht="12.75">
      <c r="A372" s="2"/>
      <c r="B372" s="2"/>
      <c r="D372" s="2"/>
      <c r="G372" s="1"/>
      <c r="H372" s="1"/>
    </row>
    <row r="373" spans="1:8" ht="12.75">
      <c r="A373" s="2"/>
      <c r="B373" s="2"/>
      <c r="D373" s="2"/>
      <c r="G373" s="1"/>
      <c r="H373" s="1"/>
    </row>
    <row r="374" spans="1:8" ht="12.75">
      <c r="A374" s="2"/>
      <c r="B374" s="2"/>
      <c r="D374" s="2"/>
      <c r="G374" s="1"/>
      <c r="H374" s="1"/>
    </row>
    <row r="375" spans="1:8" ht="12.75">
      <c r="A375" s="2"/>
      <c r="B375" s="2"/>
      <c r="D375" s="2"/>
      <c r="G375" s="1"/>
      <c r="H375" s="1"/>
    </row>
    <row r="376" spans="1:8" ht="12.75">
      <c r="A376" s="2"/>
      <c r="B376" s="2"/>
      <c r="D376" s="2"/>
      <c r="G376" s="1"/>
      <c r="H376" s="1"/>
    </row>
    <row r="377" spans="1:8" ht="12.75">
      <c r="A377" s="2"/>
      <c r="B377" s="2"/>
      <c r="D377" s="2"/>
      <c r="G377" s="1"/>
      <c r="H377" s="1"/>
    </row>
    <row r="378" spans="1:8" ht="12.75">
      <c r="A378" s="2"/>
      <c r="B378" s="2"/>
      <c r="D378" s="2"/>
      <c r="G378" s="1"/>
      <c r="H378" s="1"/>
    </row>
    <row r="379" spans="1:8" ht="12.75">
      <c r="A379" s="2"/>
      <c r="B379" s="2"/>
      <c r="D379" s="2"/>
      <c r="G379" s="1"/>
      <c r="H379" s="1"/>
    </row>
    <row r="380" spans="1:8" ht="12.75">
      <c r="A380" s="2"/>
      <c r="B380" s="2"/>
      <c r="D380" s="2"/>
      <c r="G380" s="1"/>
      <c r="H380" s="1"/>
    </row>
    <row r="381" spans="1:8" ht="12.75">
      <c r="A381" s="2"/>
      <c r="B381" s="2"/>
      <c r="D381" s="2"/>
      <c r="G381" s="1"/>
      <c r="H381" s="1"/>
    </row>
    <row r="382" spans="1:8" ht="12.75">
      <c r="A382" s="2"/>
      <c r="B382" s="2"/>
      <c r="D382" s="2"/>
      <c r="G382" s="1"/>
      <c r="H382" s="1"/>
    </row>
    <row r="383" spans="1:8" ht="12.75">
      <c r="A383" s="2"/>
      <c r="B383" s="2"/>
      <c r="D383" s="2"/>
      <c r="G383" s="1"/>
      <c r="H383" s="1"/>
    </row>
    <row r="384" spans="1:8" ht="12.75">
      <c r="A384" s="2"/>
      <c r="B384" s="2"/>
      <c r="D384" s="2"/>
      <c r="G384" s="1"/>
      <c r="H384" s="1"/>
    </row>
    <row r="385" spans="1:8" ht="12.75">
      <c r="A385" s="2"/>
      <c r="B385" s="2"/>
      <c r="D385" s="2"/>
      <c r="G385" s="1"/>
      <c r="H385" s="1"/>
    </row>
    <row r="386" spans="1:8" ht="12.75">
      <c r="A386" s="2"/>
      <c r="B386" s="2"/>
      <c r="D386" s="2"/>
      <c r="G386" s="1"/>
      <c r="H386" s="1"/>
    </row>
    <row r="387" spans="1:8" ht="12.75">
      <c r="A387" s="2"/>
      <c r="B387" s="2"/>
      <c r="D387" s="2"/>
      <c r="G387" s="1"/>
      <c r="H387" s="1"/>
    </row>
    <row r="388" spans="1:8" ht="12.75">
      <c r="A388" s="2"/>
      <c r="B388" s="2"/>
      <c r="D388" s="2"/>
      <c r="G388" s="1"/>
      <c r="H388" s="1"/>
    </row>
    <row r="389" spans="1:8" ht="12.75">
      <c r="A389" s="2"/>
      <c r="B389" s="2"/>
      <c r="D389" s="2"/>
      <c r="G389" s="1"/>
      <c r="H389" s="1"/>
    </row>
    <row r="390" spans="1:8" ht="12.75">
      <c r="A390" s="2"/>
      <c r="B390" s="2"/>
      <c r="D390" s="2"/>
      <c r="G390" s="1"/>
      <c r="H390" s="1"/>
    </row>
    <row r="391" spans="1:8" ht="12.75">
      <c r="A391" s="2"/>
      <c r="B391" s="2"/>
      <c r="D391" s="2"/>
      <c r="G391" s="1"/>
      <c r="H391" s="1"/>
    </row>
    <row r="392" spans="1:8" ht="12.75">
      <c r="A392" s="2"/>
      <c r="B392" s="2"/>
      <c r="D392" s="2"/>
      <c r="G392" s="1"/>
      <c r="H392" s="1"/>
    </row>
    <row r="393" spans="1:8" ht="12.75">
      <c r="A393" s="2"/>
      <c r="B393" s="2"/>
      <c r="D393" s="2"/>
      <c r="G393" s="1"/>
      <c r="H393" s="1"/>
    </row>
    <row r="394" spans="1:8" ht="12.75">
      <c r="A394" s="2"/>
      <c r="B394" s="2"/>
      <c r="D394" s="2"/>
      <c r="G394" s="1"/>
      <c r="H394" s="1"/>
    </row>
    <row r="395" spans="1:8" ht="12.75">
      <c r="A395" s="2"/>
      <c r="B395" s="2"/>
      <c r="D395" s="2"/>
      <c r="G395" s="1"/>
      <c r="H395" s="1"/>
    </row>
    <row r="396" spans="1:8" ht="12.75">
      <c r="A396" s="2"/>
      <c r="B396" s="2"/>
      <c r="D396" s="2"/>
      <c r="G396" s="1"/>
      <c r="H396" s="1"/>
    </row>
    <row r="397" spans="1:8" ht="12.75">
      <c r="A397" s="2"/>
      <c r="B397" s="2"/>
      <c r="D397" s="2"/>
      <c r="G397" s="1"/>
      <c r="H397" s="1"/>
    </row>
    <row r="398" spans="1:8" ht="12.75">
      <c r="A398" s="2"/>
      <c r="B398" s="2"/>
      <c r="D398" s="2"/>
      <c r="G398" s="1"/>
      <c r="H398" s="1"/>
    </row>
    <row r="399" spans="1:8" ht="12.75">
      <c r="A399" s="2"/>
      <c r="B399" s="2"/>
      <c r="D399" s="2"/>
      <c r="G399" s="1"/>
      <c r="H399" s="1"/>
    </row>
    <row r="400" spans="1:8" ht="12.75">
      <c r="A400" s="2"/>
      <c r="B400" s="2"/>
      <c r="D400" s="2"/>
      <c r="G400" s="1"/>
      <c r="H400" s="1"/>
    </row>
    <row r="401" spans="1:8" ht="12.75">
      <c r="A401" s="2"/>
      <c r="B401" s="2"/>
      <c r="D401" s="2"/>
      <c r="G401" s="1"/>
      <c r="H401" s="1"/>
    </row>
    <row r="402" spans="1:8" ht="12.75">
      <c r="A402" s="2"/>
      <c r="B402" s="2"/>
      <c r="D402" s="2"/>
      <c r="G402" s="1"/>
      <c r="H402" s="1"/>
    </row>
    <row r="403" spans="1:8" ht="12.75">
      <c r="A403" s="2"/>
      <c r="B403" s="2"/>
      <c r="D403" s="2"/>
      <c r="G403" s="1"/>
      <c r="H403" s="1"/>
    </row>
    <row r="404" spans="1:8" ht="12.75">
      <c r="A404" s="2"/>
      <c r="B404" s="2"/>
      <c r="D404" s="2"/>
      <c r="G404" s="1"/>
      <c r="H404" s="1"/>
    </row>
    <row r="405" spans="1:8" ht="12.75">
      <c r="A405" s="2"/>
      <c r="B405" s="2"/>
      <c r="D405" s="2"/>
      <c r="G405" s="1"/>
      <c r="H405" s="1"/>
    </row>
    <row r="406" spans="1:8" ht="12.75">
      <c r="A406" s="2"/>
      <c r="B406" s="2"/>
      <c r="D406" s="2"/>
      <c r="G406" s="1"/>
      <c r="H406" s="1"/>
    </row>
    <row r="407" spans="1:8" ht="12.75">
      <c r="A407" s="2"/>
      <c r="B407" s="2"/>
      <c r="D407" s="2"/>
      <c r="G407" s="1"/>
      <c r="H407" s="1"/>
    </row>
    <row r="408" spans="1:8" ht="12.75">
      <c r="A408" s="2"/>
      <c r="B408" s="2"/>
      <c r="D408" s="2"/>
      <c r="G408" s="1"/>
      <c r="H408" s="1"/>
    </row>
    <row r="409" spans="1:8" ht="12.75">
      <c r="A409" s="2"/>
      <c r="B409" s="2"/>
      <c r="D409" s="2"/>
      <c r="G409" s="1"/>
      <c r="H409" s="1"/>
    </row>
    <row r="410" spans="1:8" ht="12.75">
      <c r="A410" s="2"/>
      <c r="B410" s="2"/>
      <c r="D410" s="2"/>
      <c r="G410" s="1"/>
      <c r="H410" s="1"/>
    </row>
    <row r="411" spans="1:8" ht="12.75">
      <c r="A411" s="2"/>
      <c r="B411" s="2"/>
      <c r="D411" s="2"/>
      <c r="G411" s="1"/>
      <c r="H411" s="1"/>
    </row>
    <row r="412" spans="1:8" ht="12.75">
      <c r="A412" s="2"/>
      <c r="B412" s="2"/>
      <c r="D412" s="2"/>
      <c r="G412" s="1"/>
      <c r="H412" s="1"/>
    </row>
    <row r="413" spans="1:8" ht="12.75">
      <c r="A413" s="2"/>
      <c r="B413" s="2"/>
      <c r="D413" s="2"/>
      <c r="G413" s="1"/>
      <c r="H413" s="1"/>
    </row>
    <row r="414" spans="1:8" ht="12.75">
      <c r="A414" s="2"/>
      <c r="B414" s="2"/>
      <c r="D414" s="2"/>
      <c r="G414" s="1"/>
      <c r="H414" s="1"/>
    </row>
    <row r="415" spans="1:8" ht="12.75">
      <c r="A415" s="2"/>
      <c r="B415" s="2"/>
      <c r="D415" s="2"/>
      <c r="G415" s="1"/>
      <c r="H415" s="1"/>
    </row>
    <row r="416" spans="1:8" ht="12.75">
      <c r="A416" s="2"/>
      <c r="B416" s="2"/>
      <c r="D416" s="2"/>
      <c r="G416" s="1"/>
      <c r="H416" s="1"/>
    </row>
    <row r="417" spans="1:8" ht="12.75">
      <c r="A417" s="2"/>
      <c r="B417" s="2"/>
      <c r="D417" s="2"/>
      <c r="G417" s="1"/>
      <c r="H417" s="1"/>
    </row>
    <row r="418" spans="1:8" ht="12.75">
      <c r="A418" s="2"/>
      <c r="B418" s="2"/>
      <c r="D418" s="2"/>
      <c r="G418" s="1"/>
      <c r="H418" s="1"/>
    </row>
    <row r="419" spans="1:8" ht="12.75">
      <c r="A419" s="2"/>
      <c r="B419" s="2"/>
      <c r="D419" s="2"/>
      <c r="G419" s="1"/>
      <c r="H419" s="1"/>
    </row>
    <row r="420" spans="1:8" ht="12.75">
      <c r="A420" s="2"/>
      <c r="B420" s="2"/>
      <c r="D420" s="2"/>
      <c r="G420" s="1"/>
      <c r="H420" s="1"/>
    </row>
    <row r="421" spans="1:8" ht="12.75">
      <c r="A421" s="2"/>
      <c r="B421" s="2"/>
      <c r="D421" s="2"/>
      <c r="G421" s="1"/>
      <c r="H421" s="1"/>
    </row>
    <row r="422" spans="1:8" ht="12.75">
      <c r="A422" s="2"/>
      <c r="B422" s="2"/>
      <c r="D422" s="2"/>
      <c r="G422" s="1"/>
      <c r="H422" s="1"/>
    </row>
    <row r="423" spans="1:8" ht="12.75">
      <c r="A423" s="2"/>
      <c r="B423" s="2"/>
      <c r="D423" s="2"/>
      <c r="G423" s="1"/>
      <c r="H423" s="1"/>
    </row>
    <row r="424" spans="1:8" ht="12.75">
      <c r="A424" s="2"/>
      <c r="B424" s="2"/>
      <c r="D424" s="2"/>
      <c r="G424" s="1"/>
      <c r="H424" s="1"/>
    </row>
    <row r="425" spans="1:8" ht="12.75">
      <c r="A425" s="2"/>
      <c r="B425" s="2"/>
      <c r="D425" s="2"/>
      <c r="G425" s="1"/>
      <c r="H425" s="1"/>
    </row>
    <row r="426" spans="1:8" ht="12.75">
      <c r="A426" s="2"/>
      <c r="B426" s="2"/>
      <c r="D426" s="2"/>
      <c r="G426" s="1"/>
      <c r="H426" s="1"/>
    </row>
    <row r="427" spans="1:8" ht="12.75">
      <c r="A427" s="2"/>
      <c r="B427" s="2"/>
      <c r="D427" s="2"/>
      <c r="G427" s="1"/>
      <c r="H427" s="1"/>
    </row>
    <row r="428" spans="1:8" ht="12.75">
      <c r="A428" s="2"/>
      <c r="B428" s="2"/>
      <c r="D428" s="2"/>
      <c r="G428" s="1"/>
      <c r="H428" s="1"/>
    </row>
    <row r="429" spans="1:8" ht="12.75">
      <c r="A429" s="2"/>
      <c r="B429" s="2"/>
      <c r="D429" s="2"/>
      <c r="G429" s="1"/>
      <c r="H429" s="1"/>
    </row>
    <row r="430" spans="1:8" ht="12.75">
      <c r="A430" s="2"/>
      <c r="B430" s="2"/>
      <c r="D430" s="2"/>
      <c r="G430" s="1"/>
      <c r="H430" s="1"/>
    </row>
    <row r="431" spans="1:8" ht="12.75">
      <c r="A431" s="2"/>
      <c r="B431" s="2"/>
      <c r="D431" s="2"/>
      <c r="G431" s="1"/>
      <c r="H431" s="1"/>
    </row>
    <row r="432" spans="1:8" ht="12.75">
      <c r="A432" s="2"/>
      <c r="B432" s="2"/>
      <c r="D432" s="2"/>
      <c r="G432" s="1"/>
      <c r="H432" s="1"/>
    </row>
    <row r="433" spans="1:8" ht="12.75">
      <c r="A433" s="2"/>
      <c r="B433" s="2"/>
      <c r="D433" s="2"/>
      <c r="G433" s="1"/>
      <c r="H433" s="1"/>
    </row>
    <row r="434" spans="1:8" ht="12.75">
      <c r="A434" s="2"/>
      <c r="B434" s="2"/>
      <c r="D434" s="2"/>
      <c r="G434" s="1"/>
      <c r="H434" s="1"/>
    </row>
    <row r="435" spans="1:8" ht="12.75">
      <c r="A435" s="2"/>
      <c r="B435" s="2"/>
      <c r="D435" s="2"/>
      <c r="G435" s="1"/>
      <c r="H435" s="1"/>
    </row>
    <row r="436" spans="1:8" ht="12.75">
      <c r="A436" s="2"/>
      <c r="B436" s="2"/>
      <c r="D436" s="2"/>
      <c r="G436" s="1"/>
      <c r="H436" s="1"/>
    </row>
    <row r="437" spans="1:8" ht="12.75">
      <c r="A437" s="2"/>
      <c r="B437" s="2"/>
      <c r="D437" s="2"/>
      <c r="G437" s="1"/>
      <c r="H437" s="1"/>
    </row>
    <row r="438" spans="1:8" ht="12.75">
      <c r="A438" s="2"/>
      <c r="B438" s="2"/>
      <c r="D438" s="2"/>
      <c r="G438" s="1"/>
      <c r="H438" s="1"/>
    </row>
    <row r="439" spans="1:8" ht="12.75">
      <c r="A439" s="2"/>
      <c r="B439" s="2"/>
      <c r="D439" s="2"/>
      <c r="G439" s="1"/>
      <c r="H439" s="1"/>
    </row>
    <row r="440" spans="1:8" ht="12.75">
      <c r="A440" s="2"/>
      <c r="B440" s="2"/>
      <c r="D440" s="2"/>
      <c r="G440" s="1"/>
      <c r="H440" s="1"/>
    </row>
    <row r="441" spans="1:8" ht="12.75">
      <c r="A441" s="2"/>
      <c r="B441" s="2"/>
      <c r="D441" s="2"/>
      <c r="G441" s="1"/>
      <c r="H441" s="1"/>
    </row>
    <row r="442" spans="1:8" ht="12.75">
      <c r="A442" s="2"/>
      <c r="B442" s="2"/>
      <c r="D442" s="2"/>
      <c r="G442" s="1"/>
      <c r="H442" s="1"/>
    </row>
    <row r="443" spans="1:8" ht="12.75">
      <c r="A443" s="2"/>
      <c r="B443" s="2"/>
      <c r="D443" s="2"/>
      <c r="G443" s="1"/>
      <c r="H443" s="1"/>
    </row>
    <row r="444" spans="1:8" ht="12.75">
      <c r="A444" s="2"/>
      <c r="B444" s="2"/>
      <c r="D444" s="2"/>
      <c r="G444" s="1"/>
      <c r="H444" s="1"/>
    </row>
    <row r="445" spans="1:8" ht="12.75">
      <c r="A445" s="2"/>
      <c r="B445" s="2"/>
      <c r="D445" s="2"/>
      <c r="G445" s="1"/>
      <c r="H445" s="1"/>
    </row>
    <row r="446" spans="1:8" ht="12.75">
      <c r="A446" s="2"/>
      <c r="B446" s="2"/>
      <c r="D446" s="2"/>
      <c r="G446" s="1"/>
      <c r="H446" s="1"/>
    </row>
    <row r="447" spans="1:8" ht="12.75">
      <c r="A447" s="2"/>
      <c r="B447" s="2"/>
      <c r="D447" s="2"/>
      <c r="G447" s="1"/>
      <c r="H447" s="1"/>
    </row>
    <row r="448" spans="1:8" ht="12.75">
      <c r="A448" s="2"/>
      <c r="B448" s="2"/>
      <c r="D448" s="2"/>
      <c r="G448" s="1"/>
      <c r="H448" s="1"/>
    </row>
    <row r="449" spans="1:8" ht="12.75">
      <c r="A449" s="2"/>
      <c r="B449" s="2"/>
      <c r="D449" s="2"/>
      <c r="G449" s="1"/>
      <c r="H449" s="1"/>
    </row>
    <row r="450" spans="1:8" ht="12.75">
      <c r="A450" s="2"/>
      <c r="B450" s="2"/>
      <c r="D450" s="2"/>
      <c r="G450" s="1"/>
      <c r="H450" s="1"/>
    </row>
    <row r="451" spans="1:8" ht="12.75">
      <c r="A451" s="2"/>
      <c r="B451" s="2"/>
      <c r="D451" s="2"/>
      <c r="G451" s="1"/>
      <c r="H451" s="1"/>
    </row>
    <row r="452" spans="1:8" ht="12.75">
      <c r="A452" s="2"/>
      <c r="B452" s="2"/>
      <c r="D452" s="2"/>
      <c r="G452" s="1"/>
      <c r="H452" s="1"/>
    </row>
    <row r="453" spans="1:8" ht="12.75">
      <c r="A453" s="2"/>
      <c r="B453" s="2"/>
      <c r="D453" s="2"/>
      <c r="G453" s="1"/>
      <c r="H453" s="1"/>
    </row>
    <row r="454" spans="1:8" ht="12.75">
      <c r="A454" s="2"/>
      <c r="B454" s="2"/>
      <c r="D454" s="2"/>
      <c r="G454" s="1"/>
      <c r="H454" s="1"/>
    </row>
    <row r="455" spans="1:8" ht="12.75">
      <c r="A455" s="2"/>
      <c r="B455" s="2"/>
      <c r="D455" s="2"/>
      <c r="G455" s="1"/>
      <c r="H455" s="1"/>
    </row>
    <row r="456" spans="1:8" ht="12.75">
      <c r="A456" s="2"/>
      <c r="B456" s="2"/>
      <c r="D456" s="2"/>
      <c r="G456" s="1"/>
      <c r="H456" s="1"/>
    </row>
    <row r="457" spans="1:8" ht="12.75">
      <c r="A457" s="2"/>
      <c r="B457" s="2"/>
      <c r="D457" s="2"/>
      <c r="G457" s="1"/>
      <c r="H457" s="1"/>
    </row>
    <row r="458" spans="1:8" ht="12.75">
      <c r="A458" s="2"/>
      <c r="B458" s="2"/>
      <c r="D458" s="2"/>
      <c r="G458" s="1"/>
      <c r="H458" s="1"/>
    </row>
    <row r="459" spans="1:8" ht="12.75">
      <c r="A459" s="2"/>
      <c r="B459" s="2"/>
      <c r="D459" s="2"/>
      <c r="G459" s="1"/>
      <c r="H459" s="1"/>
    </row>
    <row r="460" spans="1:8" ht="12.75">
      <c r="A460" s="2"/>
      <c r="B460" s="2"/>
      <c r="D460" s="2"/>
      <c r="G460" s="1"/>
      <c r="H460" s="1"/>
    </row>
    <row r="461" spans="1:8" ht="12.75">
      <c r="A461" s="2"/>
      <c r="B461" s="2"/>
      <c r="D461" s="2"/>
      <c r="G461" s="1"/>
      <c r="H461" s="1"/>
    </row>
    <row r="462" spans="1:8" ht="12.75">
      <c r="A462" s="2"/>
      <c r="B462" s="2"/>
      <c r="D462" s="2"/>
      <c r="G462" s="1"/>
      <c r="H462" s="1"/>
    </row>
    <row r="463" spans="1:8" ht="12.75">
      <c r="A463" s="2"/>
      <c r="B463" s="2"/>
      <c r="D463" s="2"/>
      <c r="G463" s="1"/>
      <c r="H463" s="1"/>
    </row>
    <row r="464" spans="1:8" ht="12.75">
      <c r="A464" s="2"/>
      <c r="B464" s="2"/>
      <c r="D464" s="2"/>
      <c r="G464" s="1"/>
      <c r="H464" s="1"/>
    </row>
    <row r="465" spans="1:8" ht="12.75">
      <c r="A465" s="2"/>
      <c r="B465" s="2"/>
      <c r="D465" s="2"/>
      <c r="G465" s="1"/>
      <c r="H465" s="1"/>
    </row>
    <row r="466" spans="1:8" ht="12.75">
      <c r="A466" s="2"/>
      <c r="B466" s="2"/>
      <c r="D466" s="2"/>
      <c r="G466" s="1"/>
      <c r="H466" s="1"/>
    </row>
    <row r="467" spans="1:8" ht="12.75">
      <c r="A467" s="2"/>
      <c r="B467" s="2"/>
      <c r="D467" s="2"/>
      <c r="G467" s="1"/>
      <c r="H467" s="1"/>
    </row>
    <row r="468" spans="1:8" ht="12.75">
      <c r="A468" s="2"/>
      <c r="B468" s="2"/>
      <c r="D468" s="2"/>
      <c r="G468" s="1"/>
      <c r="H468" s="1"/>
    </row>
    <row r="469" spans="1:8" ht="12.75">
      <c r="A469" s="2"/>
      <c r="B469" s="2"/>
      <c r="D469" s="2"/>
      <c r="G469" s="1"/>
      <c r="H469" s="1"/>
    </row>
    <row r="470" spans="1:8" ht="12.75">
      <c r="A470" s="2"/>
      <c r="B470" s="2"/>
      <c r="D470" s="2"/>
      <c r="G470" s="1"/>
      <c r="H470" s="1"/>
    </row>
    <row r="471" spans="1:8" ht="12.75">
      <c r="A471" s="2"/>
      <c r="B471" s="2"/>
      <c r="D471" s="2"/>
      <c r="G471" s="1"/>
      <c r="H471" s="1"/>
    </row>
    <row r="472" spans="1:8" ht="12.75">
      <c r="A472" s="2"/>
      <c r="B472" s="2"/>
      <c r="D472" s="2"/>
      <c r="G472" s="1"/>
      <c r="H472" s="1"/>
    </row>
    <row r="473" spans="1:8" ht="12.75">
      <c r="A473" s="2"/>
      <c r="B473" s="2"/>
      <c r="D473" s="2"/>
      <c r="G473" s="1"/>
      <c r="H473" s="1"/>
    </row>
    <row r="474" spans="1:8" ht="12.75">
      <c r="A474" s="2"/>
      <c r="B474" s="2"/>
      <c r="D474" s="2"/>
      <c r="G474" s="1"/>
      <c r="H474" s="1"/>
    </row>
    <row r="475" spans="1:8" ht="12.75">
      <c r="A475" s="2"/>
      <c r="B475" s="2"/>
      <c r="D475" s="2"/>
      <c r="G475" s="1"/>
      <c r="H475" s="1"/>
    </row>
    <row r="476" spans="1:8" ht="12.75">
      <c r="A476" s="2"/>
      <c r="B476" s="2"/>
      <c r="D476" s="2"/>
      <c r="G476" s="1"/>
      <c r="H476" s="1"/>
    </row>
    <row r="477" spans="1:8" ht="12.75">
      <c r="A477" s="2"/>
      <c r="B477" s="2"/>
      <c r="D477" s="2"/>
      <c r="G477" s="1"/>
      <c r="H477" s="1"/>
    </row>
    <row r="478" spans="1:8" ht="12.75">
      <c r="A478" s="2"/>
      <c r="B478" s="2"/>
      <c r="D478" s="2"/>
      <c r="G478" s="1"/>
      <c r="H478" s="1"/>
    </row>
    <row r="479" spans="1:8" ht="12.75">
      <c r="A479" s="2"/>
      <c r="B479" s="2"/>
      <c r="D479" s="2"/>
      <c r="G479" s="1"/>
      <c r="H479" s="1"/>
    </row>
    <row r="480" spans="1:8" ht="12.75">
      <c r="A480" s="2"/>
      <c r="B480" s="2"/>
      <c r="D480" s="2"/>
      <c r="G480" s="1"/>
      <c r="H480" s="1"/>
    </row>
    <row r="481" spans="1:8" ht="12.75">
      <c r="A481" s="2"/>
      <c r="B481" s="2"/>
      <c r="D481" s="2"/>
      <c r="G481" s="1"/>
      <c r="H481" s="1"/>
    </row>
    <row r="482" spans="1:8" ht="12.75">
      <c r="A482" s="2"/>
      <c r="B482" s="2"/>
      <c r="D482" s="2"/>
      <c r="G482" s="1"/>
      <c r="H482" s="1"/>
    </row>
    <row r="483" spans="1:8" ht="12.75">
      <c r="A483" s="2"/>
      <c r="B483" s="2"/>
      <c r="D483" s="2"/>
      <c r="G483" s="1"/>
      <c r="H483" s="1"/>
    </row>
    <row r="484" spans="1:8" ht="12.75">
      <c r="A484" s="2"/>
      <c r="B484" s="2"/>
      <c r="D484" s="2"/>
      <c r="G484" s="1"/>
      <c r="H484" s="1"/>
    </row>
    <row r="485" spans="1:8" ht="12.75">
      <c r="A485" s="2"/>
      <c r="B485" s="2"/>
      <c r="D485" s="2"/>
      <c r="G485" s="1"/>
      <c r="H485" s="1"/>
    </row>
    <row r="486" spans="1:8" ht="12.75">
      <c r="A486" s="2"/>
      <c r="B486" s="2"/>
      <c r="D486" s="2"/>
      <c r="G486" s="1"/>
      <c r="H486" s="1"/>
    </row>
    <row r="487" spans="1:8" ht="12.75">
      <c r="A487" s="2"/>
      <c r="B487" s="2"/>
      <c r="D487" s="2"/>
      <c r="G487" s="1"/>
      <c r="H487" s="1"/>
    </row>
    <row r="488" spans="1:8" ht="12.75">
      <c r="A488" s="2"/>
      <c r="B488" s="2"/>
      <c r="D488" s="2"/>
      <c r="G488" s="1"/>
      <c r="H488" s="1"/>
    </row>
    <row r="489" spans="1:8" ht="12.75">
      <c r="A489" s="2"/>
      <c r="B489" s="2"/>
      <c r="D489" s="2"/>
      <c r="G489" s="1"/>
      <c r="H489" s="1"/>
    </row>
    <row r="490" spans="1:8" ht="12.75">
      <c r="A490" s="2"/>
      <c r="B490" s="2"/>
      <c r="D490" s="2"/>
      <c r="G490" s="1"/>
      <c r="H490" s="1"/>
    </row>
    <row r="491" spans="1:8" ht="12.75">
      <c r="A491" s="2"/>
      <c r="B491" s="2"/>
      <c r="D491" s="2"/>
      <c r="G491" s="1"/>
      <c r="H491" s="1"/>
    </row>
    <row r="492" spans="1:8" ht="12.75">
      <c r="A492" s="2"/>
      <c r="B492" s="2"/>
      <c r="D492" s="2"/>
      <c r="G492" s="1"/>
      <c r="H492" s="1"/>
    </row>
    <row r="493" spans="1:8" ht="12.75">
      <c r="A493" s="2"/>
      <c r="B493" s="2"/>
      <c r="D493" s="2"/>
      <c r="G493" s="1"/>
      <c r="H493" s="1"/>
    </row>
    <row r="494" spans="1:8" ht="12.75">
      <c r="A494" s="2"/>
      <c r="B494" s="2"/>
      <c r="D494" s="2"/>
      <c r="G494" s="1"/>
      <c r="H494" s="1"/>
    </row>
    <row r="495" spans="1:8" ht="12.75">
      <c r="A495" s="2"/>
      <c r="B495" s="2"/>
      <c r="D495" s="2"/>
      <c r="G495" s="1"/>
      <c r="H495" s="1"/>
    </row>
    <row r="496" spans="1:8" ht="12.75">
      <c r="A496" s="2"/>
      <c r="B496" s="2"/>
      <c r="D496" s="2"/>
      <c r="G496" s="1"/>
      <c r="H496" s="1"/>
    </row>
    <row r="497" spans="1:8" ht="12.75">
      <c r="A497" s="2"/>
      <c r="B497" s="2"/>
      <c r="D497" s="2"/>
      <c r="G497" s="1"/>
      <c r="H497" s="1"/>
    </row>
    <row r="498" spans="1:8" ht="12.75">
      <c r="A498" s="2"/>
      <c r="B498" s="2"/>
      <c r="D498" s="2"/>
      <c r="G498" s="1"/>
      <c r="H498" s="1"/>
    </row>
    <row r="499" spans="1:8" ht="12.75">
      <c r="A499" s="2"/>
      <c r="B499" s="2"/>
      <c r="D499" s="2"/>
      <c r="G499" s="1"/>
      <c r="H499" s="1"/>
    </row>
    <row r="500" spans="1:8" ht="12.75">
      <c r="A500" s="2"/>
      <c r="B500" s="2"/>
      <c r="D500" s="2"/>
      <c r="G500" s="1"/>
      <c r="H500" s="1"/>
    </row>
    <row r="501" spans="1:8" ht="12.75">
      <c r="A501" s="2"/>
      <c r="B501" s="2"/>
      <c r="D501" s="2"/>
      <c r="G501" s="1"/>
      <c r="H501" s="1"/>
    </row>
    <row r="502" spans="1:8" ht="12.75">
      <c r="A502" s="2"/>
      <c r="B502" s="2"/>
      <c r="D502" s="2"/>
      <c r="G502" s="1"/>
      <c r="H502" s="1"/>
    </row>
    <row r="503" spans="1:8" ht="12.75">
      <c r="A503" s="2"/>
      <c r="B503" s="2"/>
      <c r="D503" s="2"/>
      <c r="G503" s="1"/>
      <c r="H503" s="1"/>
    </row>
    <row r="504" spans="1:8" ht="12.75">
      <c r="A504" s="2"/>
      <c r="B504" s="2"/>
      <c r="D504" s="2"/>
      <c r="G504" s="1"/>
      <c r="H504" s="1"/>
    </row>
    <row r="505" spans="1:8" ht="12.75">
      <c r="A505" s="2"/>
      <c r="B505" s="2"/>
      <c r="D505" s="2"/>
      <c r="G505" s="1"/>
      <c r="H505" s="1"/>
    </row>
    <row r="506" spans="1:8" ht="12.75">
      <c r="A506" s="2"/>
      <c r="B506" s="2"/>
      <c r="D506" s="2"/>
      <c r="G506" s="1"/>
      <c r="H506" s="1"/>
    </row>
    <row r="507" spans="1:8" ht="12.75">
      <c r="A507" s="2"/>
      <c r="B507" s="2"/>
      <c r="D507" s="2"/>
      <c r="G507" s="1"/>
      <c r="H507" s="1"/>
    </row>
    <row r="508" spans="1:8" ht="12.75">
      <c r="A508" s="2"/>
      <c r="B508" s="2"/>
      <c r="D508" s="2"/>
      <c r="G508" s="1"/>
      <c r="H508" s="1"/>
    </row>
    <row r="509" spans="1:8" ht="12.75">
      <c r="A509" s="2"/>
      <c r="B509" s="2"/>
      <c r="D509" s="2"/>
      <c r="G509" s="1"/>
      <c r="H509" s="1"/>
    </row>
    <row r="510" spans="1:8" ht="12.75">
      <c r="A510" s="2"/>
      <c r="B510" s="2"/>
      <c r="D510" s="2"/>
      <c r="G510" s="1"/>
      <c r="H510" s="1"/>
    </row>
    <row r="511" spans="1:8" ht="12.75">
      <c r="A511" s="2"/>
      <c r="B511" s="2"/>
      <c r="D511" s="2"/>
      <c r="G511" s="1"/>
      <c r="H511" s="1"/>
    </row>
    <row r="512" spans="1:8" ht="12.75">
      <c r="A512" s="2"/>
      <c r="B512" s="2"/>
      <c r="D512" s="2"/>
      <c r="G512" s="1"/>
      <c r="H512" s="1"/>
    </row>
    <row r="513" spans="1:8" ht="12.75">
      <c r="A513" s="2"/>
      <c r="B513" s="2"/>
      <c r="D513" s="2"/>
      <c r="G513" s="1"/>
      <c r="H513" s="1"/>
    </row>
    <row r="514" spans="1:8" ht="12.75">
      <c r="A514" s="2"/>
      <c r="B514" s="2"/>
      <c r="D514" s="2"/>
      <c r="G514" s="1"/>
      <c r="H514" s="1"/>
    </row>
    <row r="515" spans="1:8" ht="12.75">
      <c r="A515" s="2"/>
      <c r="B515" s="2"/>
      <c r="D515" s="2"/>
      <c r="G515" s="1"/>
      <c r="H515" s="1"/>
    </row>
    <row r="516" spans="1:8" ht="12.75">
      <c r="A516" s="2"/>
      <c r="B516" s="2"/>
      <c r="D516" s="2"/>
      <c r="G516" s="1"/>
      <c r="H516" s="1"/>
    </row>
    <row r="517" spans="1:8" ht="12.75">
      <c r="A517" s="2"/>
      <c r="B517" s="2"/>
      <c r="D517" s="2"/>
      <c r="G517" s="1"/>
      <c r="H517" s="1"/>
    </row>
    <row r="518" spans="1:8" ht="12.75">
      <c r="A518" s="2"/>
      <c r="B518" s="2"/>
      <c r="D518" s="2"/>
      <c r="G518" s="1"/>
      <c r="H518" s="1"/>
    </row>
    <row r="519" spans="1:8" ht="12.75">
      <c r="A519" s="2"/>
      <c r="B519" s="2"/>
      <c r="D519" s="2"/>
      <c r="G519" s="1"/>
      <c r="H519" s="1"/>
    </row>
    <row r="520" spans="1:8" ht="12.75">
      <c r="A520" s="2"/>
      <c r="B520" s="2"/>
      <c r="D520" s="2"/>
      <c r="G520" s="1"/>
      <c r="H520" s="1"/>
    </row>
    <row r="521" spans="1:8" ht="12.75">
      <c r="A521" s="2"/>
      <c r="B521" s="2"/>
      <c r="D521" s="2"/>
      <c r="G521" s="1"/>
      <c r="H521" s="1"/>
    </row>
    <row r="522" spans="1:8" ht="12.75">
      <c r="A522" s="2"/>
      <c r="B522" s="2"/>
      <c r="D522" s="2"/>
      <c r="G522" s="1"/>
      <c r="H522" s="1"/>
    </row>
    <row r="523" spans="1:8" ht="12.75">
      <c r="A523" s="2"/>
      <c r="B523" s="2"/>
      <c r="D523" s="2"/>
      <c r="G523" s="1"/>
      <c r="H523" s="1"/>
    </row>
    <row r="524" spans="1:8" ht="12.75">
      <c r="A524" s="2"/>
      <c r="B524" s="2"/>
      <c r="D524" s="2"/>
      <c r="G524" s="1"/>
      <c r="H524" s="1"/>
    </row>
    <row r="525" spans="1:8" ht="12.75">
      <c r="A525" s="2"/>
      <c r="B525" s="2"/>
      <c r="D525" s="2"/>
      <c r="G525" s="1"/>
      <c r="H525" s="1"/>
    </row>
    <row r="526" spans="1:8" ht="12.75">
      <c r="A526" s="2"/>
      <c r="B526" s="2"/>
      <c r="D526" s="2"/>
      <c r="G526" s="1"/>
      <c r="H526" s="1"/>
    </row>
    <row r="527" spans="1:8" ht="12.75">
      <c r="A527" s="2"/>
      <c r="B527" s="2"/>
      <c r="D527" s="2"/>
      <c r="G527" s="1"/>
      <c r="H527" s="1"/>
    </row>
    <row r="528" spans="1:8" ht="12.75">
      <c r="A528" s="2"/>
      <c r="B528" s="2"/>
      <c r="D528" s="2"/>
      <c r="G528" s="1"/>
      <c r="H528" s="1"/>
    </row>
    <row r="529" spans="1:8" ht="12.75">
      <c r="A529" s="2"/>
      <c r="B529" s="2"/>
      <c r="D529" s="2"/>
      <c r="G529" s="1"/>
      <c r="H529" s="1"/>
    </row>
    <row r="530" spans="1:8" ht="12.75">
      <c r="A530" s="2"/>
      <c r="B530" s="2"/>
      <c r="D530" s="2"/>
      <c r="G530" s="1"/>
      <c r="H530" s="1"/>
    </row>
    <row r="531" spans="1:8" ht="12.75">
      <c r="A531" s="2"/>
      <c r="B531" s="2"/>
      <c r="D531" s="2"/>
      <c r="G531" s="1"/>
      <c r="H531" s="1"/>
    </row>
    <row r="532" spans="1:8" ht="12.75">
      <c r="A532" s="2"/>
      <c r="B532" s="2"/>
      <c r="D532" s="2"/>
      <c r="G532" s="1"/>
      <c r="H532" s="1"/>
    </row>
    <row r="533" spans="1:8" ht="12.75">
      <c r="A533" s="2"/>
      <c r="B533" s="2"/>
      <c r="D533" s="2"/>
      <c r="G533" s="1"/>
      <c r="H533" s="1"/>
    </row>
    <row r="534" spans="1:8" ht="12.75">
      <c r="A534" s="2"/>
      <c r="B534" s="2"/>
      <c r="D534" s="2"/>
      <c r="G534" s="1"/>
      <c r="H534" s="1"/>
    </row>
    <row r="535" spans="1:8" ht="12.75">
      <c r="A535" s="2"/>
      <c r="B535" s="2"/>
      <c r="D535" s="2"/>
      <c r="G535" s="1"/>
      <c r="H535" s="1"/>
    </row>
    <row r="536" spans="1:8" ht="12.75">
      <c r="A536" s="2"/>
      <c r="B536" s="2"/>
      <c r="D536" s="2"/>
      <c r="G536" s="1"/>
      <c r="H536" s="1"/>
    </row>
    <row r="537" spans="1:8" ht="12.75">
      <c r="A537" s="2"/>
      <c r="B537" s="2"/>
      <c r="D537" s="2"/>
      <c r="G537" s="1"/>
      <c r="H537" s="1"/>
    </row>
    <row r="538" spans="1:8" ht="12.75">
      <c r="A538" s="2"/>
      <c r="B538" s="2"/>
      <c r="D538" s="2"/>
      <c r="G538" s="1"/>
      <c r="H538" s="1"/>
    </row>
    <row r="539" spans="1:8" ht="12.75">
      <c r="A539" s="2"/>
      <c r="B539" s="2"/>
      <c r="D539" s="2"/>
      <c r="G539" s="1"/>
      <c r="H539" s="1"/>
    </row>
    <row r="540" spans="1:8" ht="12.75">
      <c r="A540" s="2"/>
      <c r="B540" s="2"/>
      <c r="D540" s="2"/>
      <c r="G540" s="1"/>
      <c r="H540" s="1"/>
    </row>
    <row r="541" spans="1:8" ht="12.75">
      <c r="A541" s="2"/>
      <c r="B541" s="2"/>
      <c r="D541" s="2"/>
      <c r="G541" s="1"/>
      <c r="H541" s="1"/>
    </row>
    <row r="542" spans="1:8" ht="12.75">
      <c r="A542" s="2"/>
      <c r="B542" s="2"/>
      <c r="D542" s="2"/>
      <c r="G542" s="1"/>
      <c r="H542" s="1"/>
    </row>
    <row r="543" spans="1:8" ht="12.75">
      <c r="A543" s="2"/>
      <c r="B543" s="2"/>
      <c r="D543" s="2"/>
      <c r="G543" s="1"/>
      <c r="H543" s="1"/>
    </row>
    <row r="544" spans="1:8" ht="12.75">
      <c r="A544" s="2"/>
      <c r="B544" s="2"/>
      <c r="D544" s="2"/>
      <c r="G544" s="1"/>
      <c r="H544" s="1"/>
    </row>
    <row r="545" spans="1:8" ht="12.75">
      <c r="A545" s="2"/>
      <c r="B545" s="2"/>
      <c r="D545" s="2"/>
      <c r="G545" s="1"/>
      <c r="H545" s="1"/>
    </row>
    <row r="546" spans="1:8" ht="12.75">
      <c r="A546" s="2"/>
      <c r="B546" s="2"/>
      <c r="D546" s="2"/>
      <c r="G546" s="1"/>
      <c r="H546" s="1"/>
    </row>
    <row r="547" spans="1:8" ht="12.75">
      <c r="A547" s="2"/>
      <c r="B547" s="2"/>
      <c r="D547" s="2"/>
      <c r="G547" s="1"/>
      <c r="H547" s="1"/>
    </row>
    <row r="548" spans="1:8" ht="12.75">
      <c r="A548" s="2"/>
      <c r="B548" s="2"/>
      <c r="D548" s="2"/>
      <c r="G548" s="1"/>
      <c r="H548" s="1"/>
    </row>
    <row r="549" spans="1:8" ht="12.75">
      <c r="A549" s="2"/>
      <c r="B549" s="2"/>
      <c r="D549" s="2"/>
      <c r="G549" s="1"/>
      <c r="H549" s="1"/>
    </row>
    <row r="550" spans="1:8" ht="12.75">
      <c r="A550" s="2"/>
      <c r="B550" s="2"/>
      <c r="D550" s="2"/>
      <c r="G550" s="1"/>
      <c r="H550" s="1"/>
    </row>
    <row r="551" spans="1:8" ht="12.75">
      <c r="A551" s="2"/>
      <c r="B551" s="2"/>
      <c r="D551" s="2"/>
      <c r="G551" s="1"/>
      <c r="H551" s="1"/>
    </row>
    <row r="552" spans="1:8" ht="12.75">
      <c r="A552" s="2"/>
      <c r="B552" s="2"/>
      <c r="D552" s="2"/>
      <c r="G552" s="1"/>
      <c r="H552" s="1"/>
    </row>
    <row r="553" spans="1:8" ht="12.75">
      <c r="A553" s="2"/>
      <c r="B553" s="2"/>
      <c r="D553" s="2"/>
      <c r="G553" s="1"/>
      <c r="H553" s="1"/>
    </row>
    <row r="554" spans="1:8" ht="12.75">
      <c r="A554" s="2"/>
      <c r="B554" s="2"/>
      <c r="D554" s="2"/>
      <c r="G554" s="1"/>
      <c r="H554" s="1"/>
    </row>
    <row r="555" spans="1:8" ht="12.75">
      <c r="A555" s="2"/>
      <c r="B555" s="2"/>
      <c r="D555" s="2"/>
      <c r="G555" s="1"/>
      <c r="H555" s="1"/>
    </row>
    <row r="556" spans="1:8" ht="12.75">
      <c r="A556" s="2"/>
      <c r="B556" s="2"/>
      <c r="D556" s="2"/>
      <c r="G556" s="1"/>
      <c r="H556" s="1"/>
    </row>
    <row r="557" spans="1:8" ht="12.75">
      <c r="A557" s="2"/>
      <c r="B557" s="2"/>
      <c r="D557" s="2"/>
      <c r="G557" s="1"/>
      <c r="H557" s="1"/>
    </row>
    <row r="558" spans="1:8" ht="12.75">
      <c r="A558" s="2"/>
      <c r="B558" s="2"/>
      <c r="D558" s="2"/>
      <c r="G558" s="1"/>
      <c r="H558" s="1"/>
    </row>
    <row r="559" spans="1:8" ht="12.75">
      <c r="A559" s="2"/>
      <c r="B559" s="2"/>
      <c r="D559" s="2"/>
      <c r="G559" s="1"/>
      <c r="H559" s="1"/>
    </row>
    <row r="560" spans="1:8" ht="12.75">
      <c r="A560" s="2"/>
      <c r="B560" s="2"/>
      <c r="D560" s="2"/>
      <c r="G560" s="1"/>
      <c r="H560" s="1"/>
    </row>
    <row r="561" spans="1:8" ht="12.75">
      <c r="A561" s="2"/>
      <c r="B561" s="2"/>
      <c r="D561" s="2"/>
      <c r="G561" s="1"/>
      <c r="H561" s="1"/>
    </row>
    <row r="562" spans="1:8" ht="12.75">
      <c r="A562" s="2"/>
      <c r="B562" s="2"/>
      <c r="D562" s="2"/>
      <c r="G562" s="1"/>
      <c r="H562" s="1"/>
    </row>
    <row r="563" spans="1:8" ht="12.75">
      <c r="A563" s="2"/>
      <c r="B563" s="2"/>
      <c r="D563" s="2"/>
      <c r="G563" s="1"/>
      <c r="H563" s="1"/>
    </row>
    <row r="564" spans="1:8" ht="12.75">
      <c r="A564" s="2"/>
      <c r="B564" s="2"/>
      <c r="D564" s="2"/>
      <c r="G564" s="1"/>
      <c r="H564" s="1"/>
    </row>
    <row r="565" spans="1:8" ht="12.75">
      <c r="A565" s="2"/>
      <c r="B565" s="2"/>
      <c r="D565" s="2"/>
      <c r="G565" s="1"/>
      <c r="H565" s="1"/>
    </row>
    <row r="566" spans="1:8" ht="12.75">
      <c r="A566" s="2"/>
      <c r="B566" s="2"/>
      <c r="D566" s="2"/>
      <c r="G566" s="1"/>
      <c r="H566" s="1"/>
    </row>
    <row r="567" spans="1:8" ht="12.75">
      <c r="A567" s="2"/>
      <c r="B567" s="2"/>
      <c r="D567" s="2"/>
      <c r="G567" s="1"/>
      <c r="H567" s="1"/>
    </row>
    <row r="568" spans="1:8" ht="12.75">
      <c r="A568" s="2"/>
      <c r="B568" s="2"/>
      <c r="D568" s="2"/>
      <c r="G568" s="1"/>
      <c r="H568" s="1"/>
    </row>
    <row r="569" spans="1:8" ht="12.75">
      <c r="A569" s="2"/>
      <c r="B569" s="2"/>
      <c r="D569" s="2"/>
      <c r="G569" s="1"/>
      <c r="H569" s="1"/>
    </row>
    <row r="570" spans="1:8" ht="12.75">
      <c r="A570" s="2"/>
      <c r="B570" s="2"/>
      <c r="D570" s="2"/>
      <c r="G570" s="1"/>
      <c r="H570" s="1"/>
    </row>
    <row r="571" spans="1:8" ht="12.75">
      <c r="A571" s="2"/>
      <c r="B571" s="2"/>
      <c r="D571" s="2"/>
      <c r="G571" s="1"/>
      <c r="H571" s="1"/>
    </row>
    <row r="572" spans="1:8" ht="12.75">
      <c r="A572" s="2"/>
      <c r="B572" s="2"/>
      <c r="D572" s="2"/>
      <c r="G572" s="1"/>
      <c r="H572" s="1"/>
    </row>
    <row r="573" spans="1:8" ht="12.75">
      <c r="A573" s="2"/>
      <c r="B573" s="2"/>
      <c r="D573" s="2"/>
      <c r="G573" s="1"/>
      <c r="H573" s="1"/>
    </row>
    <row r="574" spans="1:8" ht="12.75">
      <c r="A574" s="2"/>
      <c r="B574" s="2"/>
      <c r="D574" s="2"/>
      <c r="G574" s="1"/>
      <c r="H574" s="1"/>
    </row>
    <row r="575" spans="1:8" ht="12.75">
      <c r="A575" s="2"/>
      <c r="B575" s="2"/>
      <c r="D575" s="2"/>
      <c r="G575" s="1"/>
      <c r="H575" s="1"/>
    </row>
    <row r="576" spans="1:8" ht="12.75">
      <c r="A576" s="2"/>
      <c r="B576" s="2"/>
      <c r="D576" s="2"/>
      <c r="G576" s="1"/>
      <c r="H576" s="1"/>
    </row>
    <row r="577" spans="1:8" ht="12.75">
      <c r="A577" s="2"/>
      <c r="B577" s="2"/>
      <c r="D577" s="2"/>
      <c r="G577" s="1"/>
      <c r="H577" s="1"/>
    </row>
    <row r="578" spans="1:8" ht="12.75">
      <c r="A578" s="2"/>
      <c r="B578" s="2"/>
      <c r="D578" s="2"/>
      <c r="G578" s="1"/>
      <c r="H578" s="1"/>
    </row>
    <row r="579" spans="1:8" ht="12.75">
      <c r="A579" s="2"/>
      <c r="B579" s="2"/>
      <c r="D579" s="2"/>
      <c r="G579" s="1"/>
      <c r="H579" s="1"/>
    </row>
    <row r="580" spans="1:8" ht="12.75">
      <c r="A580" s="2"/>
      <c r="B580" s="2"/>
      <c r="D580" s="2"/>
      <c r="G580" s="1"/>
      <c r="H580" s="1"/>
    </row>
    <row r="581" spans="1:8" ht="12.75">
      <c r="A581" s="2"/>
      <c r="B581" s="2"/>
      <c r="D581" s="2"/>
      <c r="G581" s="1"/>
      <c r="H581" s="1"/>
    </row>
    <row r="582" spans="1:8" ht="12.75">
      <c r="A582" s="2"/>
      <c r="B582" s="2"/>
      <c r="D582" s="2"/>
      <c r="G582" s="1"/>
      <c r="H582" s="1"/>
    </row>
    <row r="583" spans="1:8" ht="12.75">
      <c r="A583" s="2"/>
      <c r="B583" s="2"/>
      <c r="D583" s="2"/>
      <c r="G583" s="1"/>
      <c r="H583" s="1"/>
    </row>
    <row r="584" spans="1:8" ht="12.75">
      <c r="A584" s="2"/>
      <c r="B584" s="2"/>
      <c r="D584" s="2"/>
      <c r="G584" s="1"/>
      <c r="H584" s="1"/>
    </row>
    <row r="585" spans="1:8" ht="12.75">
      <c r="A585" s="2"/>
      <c r="B585" s="2"/>
      <c r="D585" s="2"/>
      <c r="G585" s="1"/>
      <c r="H585" s="1"/>
    </row>
    <row r="586" spans="1:8" ht="12.75">
      <c r="A586" s="2"/>
      <c r="B586" s="2"/>
      <c r="D586" s="2"/>
      <c r="G586" s="1"/>
      <c r="H586" s="1"/>
    </row>
    <row r="587" spans="1:8" ht="12.75">
      <c r="A587" s="2"/>
      <c r="B587" s="2"/>
      <c r="D587" s="2"/>
      <c r="G587" s="1"/>
      <c r="H587" s="1"/>
    </row>
    <row r="588" spans="1:8" ht="12.75">
      <c r="A588" s="2"/>
      <c r="B588" s="2"/>
      <c r="D588" s="2"/>
      <c r="G588" s="1"/>
      <c r="H588" s="1"/>
    </row>
    <row r="589" spans="1:8" ht="12.75">
      <c r="A589" s="2"/>
      <c r="B589" s="2"/>
      <c r="D589" s="2"/>
      <c r="G589" s="1"/>
      <c r="H589" s="1"/>
    </row>
    <row r="590" spans="1:8" ht="12.75">
      <c r="A590" s="2"/>
      <c r="B590" s="2"/>
      <c r="D590" s="2"/>
      <c r="G590" s="1"/>
      <c r="H590" s="1"/>
    </row>
    <row r="591" spans="1:8" ht="12.75">
      <c r="A591" s="2"/>
      <c r="B591" s="2"/>
      <c r="D591" s="2"/>
      <c r="G591" s="1"/>
      <c r="H591" s="1"/>
    </row>
    <row r="592" spans="1:8" ht="12.75">
      <c r="A592" s="2"/>
      <c r="B592" s="2"/>
      <c r="D592" s="2"/>
      <c r="G592" s="1"/>
      <c r="H592" s="1"/>
    </row>
    <row r="593" spans="1:8" ht="12.75">
      <c r="A593" s="2"/>
      <c r="B593" s="2"/>
      <c r="D593" s="2"/>
      <c r="G593" s="1"/>
      <c r="H593" s="1"/>
    </row>
    <row r="594" spans="1:8" ht="12.75">
      <c r="A594" s="2"/>
      <c r="B594" s="2"/>
      <c r="D594" s="2"/>
      <c r="G594" s="1"/>
      <c r="H594" s="1"/>
    </row>
    <row r="595" spans="1:8" ht="12.75">
      <c r="A595" s="2"/>
      <c r="B595" s="2"/>
      <c r="D595" s="2"/>
      <c r="G595" s="1"/>
      <c r="H595" s="1"/>
    </row>
    <row r="596" spans="1:8" ht="12.75">
      <c r="A596" s="2"/>
      <c r="B596" s="2"/>
      <c r="D596" s="2"/>
      <c r="G596" s="1"/>
      <c r="H596" s="1"/>
    </row>
    <row r="597" spans="1:8" ht="12.75">
      <c r="A597" s="2"/>
      <c r="B597" s="2"/>
      <c r="D597" s="2"/>
      <c r="G597" s="1"/>
      <c r="H597" s="1"/>
    </row>
    <row r="598" spans="1:8" ht="12.75">
      <c r="A598" s="2"/>
      <c r="B598" s="2"/>
      <c r="D598" s="2"/>
      <c r="G598" s="1"/>
      <c r="H598" s="1"/>
    </row>
    <row r="599" spans="1:8" ht="12.75">
      <c r="A599" s="2"/>
      <c r="B599" s="2"/>
      <c r="D599" s="2"/>
      <c r="G599" s="1"/>
      <c r="H599" s="1"/>
    </row>
    <row r="600" spans="1:8" ht="12.75">
      <c r="A600" s="2"/>
      <c r="B600" s="2"/>
      <c r="D600" s="2"/>
      <c r="G600" s="1"/>
      <c r="H600" s="1"/>
    </row>
    <row r="601" spans="1:8" ht="12.75">
      <c r="A601" s="2"/>
      <c r="B601" s="2"/>
      <c r="D601" s="2"/>
      <c r="G601" s="1"/>
      <c r="H601" s="1"/>
    </row>
    <row r="602" spans="1:8" ht="12.75">
      <c r="A602" s="2"/>
      <c r="B602" s="2"/>
      <c r="D602" s="2"/>
      <c r="G602" s="1"/>
      <c r="H602" s="1"/>
    </row>
    <row r="603" spans="1:8" ht="12.75">
      <c r="A603" s="2"/>
      <c r="B603" s="2"/>
      <c r="D603" s="2"/>
      <c r="G603" s="1"/>
      <c r="H603" s="1"/>
    </row>
    <row r="604" spans="1:8" ht="12.75">
      <c r="A604" s="2"/>
      <c r="B604" s="2"/>
      <c r="D604" s="2"/>
      <c r="G604" s="1"/>
      <c r="H604" s="1"/>
    </row>
    <row r="605" spans="1:8" ht="12.75">
      <c r="A605" s="2"/>
      <c r="B605" s="2"/>
      <c r="D605" s="2"/>
      <c r="G605" s="1"/>
      <c r="H605" s="1"/>
    </row>
    <row r="606" spans="1:8" ht="12.75">
      <c r="A606" s="2"/>
      <c r="B606" s="2"/>
      <c r="D606" s="2"/>
      <c r="G606" s="1"/>
      <c r="H606" s="1"/>
    </row>
    <row r="607" spans="1:8" ht="12.75">
      <c r="A607" s="2"/>
      <c r="B607" s="2"/>
      <c r="D607" s="2"/>
      <c r="G607" s="1"/>
      <c r="H607" s="1"/>
    </row>
    <row r="608" spans="1:8" ht="12.75">
      <c r="A608" s="2"/>
      <c r="B608" s="2"/>
      <c r="D608" s="2"/>
      <c r="G608" s="1"/>
      <c r="H608" s="1"/>
    </row>
    <row r="609" spans="1:8" ht="12.75">
      <c r="A609" s="2"/>
      <c r="B609" s="2"/>
      <c r="D609" s="2"/>
      <c r="G609" s="1"/>
      <c r="H609" s="1"/>
    </row>
    <row r="610" spans="1:8" ht="12.75">
      <c r="A610" s="2"/>
      <c r="B610" s="2"/>
      <c r="D610" s="2"/>
      <c r="G610" s="1"/>
      <c r="H610" s="1"/>
    </row>
    <row r="611" spans="1:8" ht="12.75">
      <c r="A611" s="2"/>
      <c r="B611" s="2"/>
      <c r="D611" s="2"/>
      <c r="G611" s="1"/>
      <c r="H611" s="1"/>
    </row>
    <row r="612" spans="1:8" ht="12.75">
      <c r="A612" s="2"/>
      <c r="B612" s="2"/>
      <c r="D612" s="2"/>
      <c r="G612" s="1"/>
      <c r="H612" s="1"/>
    </row>
    <row r="613" spans="1:8" ht="12.75">
      <c r="A613" s="2"/>
      <c r="B613" s="2"/>
      <c r="D613" s="2"/>
      <c r="G613" s="1"/>
      <c r="H613" s="1"/>
    </row>
    <row r="614" spans="1:8" ht="12.75">
      <c r="A614" s="2"/>
      <c r="B614" s="2"/>
      <c r="D614" s="2"/>
      <c r="G614" s="1"/>
      <c r="H614" s="1"/>
    </row>
    <row r="615" spans="1:8" ht="12.75">
      <c r="A615" s="2"/>
      <c r="B615" s="2"/>
      <c r="D615" s="2"/>
      <c r="G615" s="1"/>
      <c r="H615" s="1"/>
    </row>
    <row r="616" spans="1:8" ht="12.75">
      <c r="A616" s="2"/>
      <c r="B616" s="2"/>
      <c r="D616" s="2"/>
      <c r="G616" s="1"/>
      <c r="H616" s="1"/>
    </row>
    <row r="617" spans="1:8" ht="12.75">
      <c r="A617" s="2"/>
      <c r="B617" s="2"/>
      <c r="D617" s="2"/>
      <c r="G617" s="1"/>
      <c r="H617" s="1"/>
    </row>
    <row r="618" spans="1:8" ht="12.75">
      <c r="A618" s="2"/>
      <c r="B618" s="2"/>
      <c r="D618" s="2"/>
      <c r="G618" s="1"/>
      <c r="H618" s="1"/>
    </row>
    <row r="619" spans="1:8" ht="12.75">
      <c r="A619" s="2"/>
      <c r="B619" s="2"/>
      <c r="D619" s="2"/>
      <c r="G619" s="1"/>
      <c r="H619" s="1"/>
    </row>
    <row r="620" spans="1:8" ht="12.75">
      <c r="A620" s="2"/>
      <c r="B620" s="2"/>
      <c r="D620" s="2"/>
      <c r="G620" s="1"/>
      <c r="H620" s="1"/>
    </row>
    <row r="621" spans="1:8" ht="12.75">
      <c r="A621" s="2"/>
      <c r="B621" s="2"/>
      <c r="D621" s="2"/>
      <c r="G621" s="1"/>
      <c r="H621" s="1"/>
    </row>
    <row r="622" spans="1:8" ht="12.75">
      <c r="A622" s="2"/>
      <c r="B622" s="2"/>
      <c r="D622" s="2"/>
      <c r="G622" s="1"/>
      <c r="H622" s="1"/>
    </row>
    <row r="623" spans="1:8" ht="12.75">
      <c r="A623" s="2"/>
      <c r="B623" s="2"/>
      <c r="D623" s="2"/>
      <c r="G623" s="1"/>
      <c r="H623" s="1"/>
    </row>
    <row r="624" spans="1:8" ht="12.75">
      <c r="A624" s="2"/>
      <c r="B624" s="2"/>
      <c r="D624" s="2"/>
      <c r="G624" s="1"/>
      <c r="H624" s="1"/>
    </row>
    <row r="625" spans="1:8" ht="12.75">
      <c r="A625" s="2"/>
      <c r="B625" s="2"/>
      <c r="D625" s="2"/>
      <c r="G625" s="1"/>
      <c r="H625" s="1"/>
    </row>
    <row r="626" spans="1:8" ht="12.75">
      <c r="A626" s="2"/>
      <c r="B626" s="2"/>
      <c r="D626" s="2"/>
      <c r="G626" s="1"/>
      <c r="H626" s="1"/>
    </row>
    <row r="627" spans="1:8" ht="12.75">
      <c r="A627" s="2"/>
      <c r="B627" s="2"/>
      <c r="D627" s="2"/>
      <c r="G627" s="1"/>
      <c r="H627" s="1"/>
    </row>
    <row r="628" spans="1:8" ht="12.75">
      <c r="A628" s="2"/>
      <c r="B628" s="2"/>
      <c r="D628" s="2"/>
      <c r="G628" s="1"/>
      <c r="H628" s="1"/>
    </row>
    <row r="629" spans="1:8" ht="12.75">
      <c r="A629" s="2"/>
      <c r="B629" s="2"/>
      <c r="D629" s="2"/>
      <c r="G629" s="1"/>
      <c r="H629" s="1"/>
    </row>
    <row r="630" spans="1:8" ht="12.75">
      <c r="A630" s="2"/>
      <c r="B630" s="2"/>
      <c r="D630" s="2"/>
      <c r="G630" s="1"/>
      <c r="H630" s="1"/>
    </row>
    <row r="631" spans="1:8" ht="12.75">
      <c r="A631" s="2"/>
      <c r="B631" s="2"/>
      <c r="D631" s="2"/>
      <c r="G631" s="1"/>
      <c r="H631" s="1"/>
    </row>
    <row r="632" spans="1:8" ht="12.75">
      <c r="A632" s="2"/>
      <c r="B632" s="2"/>
      <c r="D632" s="2"/>
      <c r="G632" s="1"/>
      <c r="H632" s="1"/>
    </row>
    <row r="633" spans="1:8" ht="12.75">
      <c r="A633" s="2"/>
      <c r="B633" s="2"/>
      <c r="D633" s="2"/>
      <c r="G633" s="1"/>
      <c r="H633" s="1"/>
    </row>
    <row r="634" spans="1:8" ht="12.75">
      <c r="A634" s="2"/>
      <c r="B634" s="2"/>
      <c r="D634" s="2"/>
      <c r="G634" s="1"/>
      <c r="H634" s="1"/>
    </row>
    <row r="635" spans="1:8" ht="12.75">
      <c r="A635" s="2"/>
      <c r="B635" s="2"/>
      <c r="D635" s="2"/>
      <c r="G635" s="1"/>
      <c r="H635" s="1"/>
    </row>
    <row r="636" spans="1:8" ht="12.75">
      <c r="A636" s="2"/>
      <c r="B636" s="2"/>
      <c r="D636" s="2"/>
      <c r="G636" s="1"/>
      <c r="H636" s="1"/>
    </row>
    <row r="637" spans="1:8" ht="12.75">
      <c r="A637" s="2"/>
      <c r="B637" s="2"/>
      <c r="D637" s="2"/>
      <c r="G637" s="1"/>
      <c r="H637" s="1"/>
    </row>
    <row r="638" spans="1:8" ht="12.75">
      <c r="A638" s="2"/>
      <c r="B638" s="2"/>
      <c r="D638" s="2"/>
      <c r="G638" s="1"/>
      <c r="H638" s="1"/>
    </row>
    <row r="639" spans="1:8" ht="12.75">
      <c r="A639" s="2"/>
      <c r="B639" s="2"/>
      <c r="D639" s="2"/>
      <c r="G639" s="1"/>
      <c r="H639" s="1"/>
    </row>
    <row r="640" spans="1:8" ht="12.75">
      <c r="A640" s="2"/>
      <c r="B640" s="2"/>
      <c r="D640" s="2"/>
      <c r="G640" s="1"/>
      <c r="H640" s="1"/>
    </row>
    <row r="641" spans="1:8" ht="12.75">
      <c r="A641" s="2"/>
      <c r="B641" s="2"/>
      <c r="D641" s="2"/>
      <c r="G641" s="1"/>
      <c r="H641" s="1"/>
    </row>
    <row r="642" spans="1:8" ht="12.75">
      <c r="A642" s="2"/>
      <c r="B642" s="2"/>
      <c r="D642" s="2"/>
      <c r="G642" s="1"/>
      <c r="H642" s="1"/>
    </row>
    <row r="643" spans="1:8" ht="12.75">
      <c r="A643" s="2"/>
      <c r="B643" s="2"/>
      <c r="D643" s="2"/>
      <c r="G643" s="1"/>
      <c r="H643" s="1"/>
    </row>
    <row r="644" spans="1:8" ht="12.75">
      <c r="A644" s="2"/>
      <c r="B644" s="2"/>
      <c r="D644" s="2"/>
      <c r="G644" s="1"/>
      <c r="H644" s="1"/>
    </row>
    <row r="645" spans="1:8" ht="12.75">
      <c r="A645" s="2"/>
      <c r="B645" s="2"/>
      <c r="D645" s="2"/>
      <c r="G645" s="1"/>
      <c r="H645" s="1"/>
    </row>
    <row r="646" spans="1:8" ht="12.75">
      <c r="A646" s="2"/>
      <c r="B646" s="2"/>
      <c r="D646" s="2"/>
      <c r="G646" s="1"/>
      <c r="H646" s="1"/>
    </row>
    <row r="647" spans="1:8" ht="12.75">
      <c r="A647" s="2"/>
      <c r="B647" s="2"/>
      <c r="D647" s="2"/>
      <c r="G647" s="1"/>
      <c r="H647" s="1"/>
    </row>
    <row r="648" spans="1:8" ht="12.75">
      <c r="A648" s="2"/>
      <c r="B648" s="2"/>
      <c r="D648" s="2"/>
      <c r="G648" s="1"/>
      <c r="H648" s="1"/>
    </row>
    <row r="649" spans="1:8" ht="12.75">
      <c r="A649" s="2"/>
      <c r="B649" s="2"/>
      <c r="D649" s="2"/>
      <c r="G649" s="1"/>
      <c r="H649" s="1"/>
    </row>
    <row r="650" spans="1:8" ht="12.75">
      <c r="A650" s="2"/>
      <c r="B650" s="2"/>
      <c r="D650" s="2"/>
      <c r="G650" s="1"/>
      <c r="H650" s="1"/>
    </row>
    <row r="651" spans="1:8" ht="12.75">
      <c r="A651" s="2"/>
      <c r="B651" s="2"/>
      <c r="D651" s="2"/>
      <c r="G651" s="1"/>
      <c r="H651" s="1"/>
    </row>
    <row r="652" spans="1:8" ht="12.75">
      <c r="A652" s="2"/>
      <c r="B652" s="2"/>
      <c r="D652" s="2"/>
      <c r="G652" s="1"/>
      <c r="H652" s="1"/>
    </row>
    <row r="653" spans="1:8" ht="12.75">
      <c r="A653" s="2"/>
      <c r="B653" s="2"/>
      <c r="D653" s="2"/>
      <c r="G653" s="1"/>
      <c r="H653" s="1"/>
    </row>
    <row r="654" spans="1:8" ht="12.75">
      <c r="A654" s="2"/>
      <c r="B654" s="2"/>
      <c r="D654" s="2"/>
      <c r="G654" s="1"/>
      <c r="H654" s="1"/>
    </row>
    <row r="655" spans="1:8" ht="12.75">
      <c r="A655" s="2"/>
      <c r="B655" s="2"/>
      <c r="D655" s="2"/>
      <c r="G655" s="1"/>
      <c r="H655" s="1"/>
    </row>
    <row r="656" spans="1:8" ht="12.75">
      <c r="A656" s="2"/>
      <c r="B656" s="2"/>
      <c r="D656" s="2"/>
      <c r="G656" s="1"/>
      <c r="H656" s="1"/>
    </row>
    <row r="657" spans="1:8" ht="12.75">
      <c r="A657" s="2"/>
      <c r="B657" s="2"/>
      <c r="D657" s="2"/>
      <c r="G657" s="1"/>
      <c r="H657" s="1"/>
    </row>
    <row r="658" spans="1:8" ht="12.75">
      <c r="A658" s="2"/>
      <c r="B658" s="2"/>
      <c r="D658" s="2"/>
      <c r="G658" s="1"/>
      <c r="H658" s="1"/>
    </row>
    <row r="659" spans="1:8" ht="12.75">
      <c r="A659" s="2"/>
      <c r="B659" s="2"/>
      <c r="D659" s="2"/>
      <c r="G659" s="1"/>
      <c r="H659" s="1"/>
    </row>
    <row r="660" spans="1:8" ht="12.75">
      <c r="A660" s="2"/>
      <c r="B660" s="2"/>
      <c r="D660" s="2"/>
      <c r="G660" s="1"/>
      <c r="H660" s="1"/>
    </row>
    <row r="661" spans="1:8" ht="12.75">
      <c r="A661" s="2"/>
      <c r="B661" s="2"/>
      <c r="D661" s="2"/>
      <c r="G661" s="1"/>
      <c r="H661" s="1"/>
    </row>
    <row r="662" spans="1:8" ht="12.75">
      <c r="A662" s="2"/>
      <c r="B662" s="2"/>
      <c r="D662" s="2"/>
      <c r="G662" s="1"/>
      <c r="H662" s="1"/>
    </row>
    <row r="663" spans="1:8" ht="12.75">
      <c r="A663" s="2"/>
      <c r="B663" s="2"/>
      <c r="D663" s="2"/>
      <c r="G663" s="1"/>
      <c r="H663" s="1"/>
    </row>
    <row r="664" spans="1:8" ht="12.75">
      <c r="A664" s="2"/>
      <c r="B664" s="2"/>
      <c r="D664" s="2"/>
      <c r="G664" s="1"/>
      <c r="H664" s="1"/>
    </row>
    <row r="665" spans="1:8" ht="12.75">
      <c r="A665" s="2"/>
      <c r="B665" s="2"/>
      <c r="D665" s="2"/>
      <c r="G665" s="1"/>
      <c r="H665" s="1"/>
    </row>
    <row r="666" spans="1:8" ht="12.75">
      <c r="A666" s="2"/>
      <c r="B666" s="2"/>
      <c r="D666" s="2"/>
      <c r="G666" s="1"/>
      <c r="H666" s="1"/>
    </row>
    <row r="667" spans="1:8" ht="12.75">
      <c r="A667" s="2"/>
      <c r="B667" s="2"/>
      <c r="D667" s="2"/>
      <c r="G667" s="1"/>
      <c r="H667" s="1"/>
    </row>
    <row r="668" spans="1:8" ht="12.75">
      <c r="A668" s="2"/>
      <c r="B668" s="2"/>
      <c r="D668" s="2"/>
      <c r="G668" s="1"/>
      <c r="H668" s="1"/>
    </row>
    <row r="669" spans="1:8" ht="12.75">
      <c r="A669" s="2"/>
      <c r="B669" s="2"/>
      <c r="D669" s="2"/>
      <c r="G669" s="1"/>
      <c r="H669" s="1"/>
    </row>
    <row r="670" spans="1:8" ht="12.75">
      <c r="A670" s="2"/>
      <c r="B670" s="2"/>
      <c r="D670" s="2"/>
      <c r="G670" s="1"/>
      <c r="H670" s="1"/>
    </row>
    <row r="671" spans="1:8" ht="12.75">
      <c r="A671" s="2"/>
      <c r="B671" s="2"/>
      <c r="D671" s="2"/>
      <c r="G671" s="1"/>
      <c r="H671" s="1"/>
    </row>
    <row r="672" spans="1:8" ht="12.75">
      <c r="A672" s="2"/>
      <c r="B672" s="2"/>
      <c r="D672" s="2"/>
      <c r="G672" s="1"/>
      <c r="H672" s="1"/>
    </row>
    <row r="673" spans="1:8" ht="12.75">
      <c r="A673" s="2"/>
      <c r="B673" s="2"/>
      <c r="D673" s="2"/>
      <c r="G673" s="1"/>
      <c r="H673" s="1"/>
    </row>
    <row r="674" spans="1:8" ht="12.75">
      <c r="A674" s="2"/>
      <c r="B674" s="2"/>
      <c r="D674" s="2"/>
      <c r="G674" s="1"/>
      <c r="H674" s="1"/>
    </row>
    <row r="675" spans="1:8" ht="12.75">
      <c r="A675" s="2"/>
      <c r="B675" s="2"/>
      <c r="D675" s="2"/>
      <c r="G675" s="1"/>
      <c r="H675" s="1"/>
    </row>
    <row r="676" spans="1:8" ht="12.75">
      <c r="A676" s="2"/>
      <c r="B676" s="2"/>
      <c r="D676" s="2"/>
      <c r="G676" s="1"/>
      <c r="H676" s="1"/>
    </row>
    <row r="677" spans="1:8" ht="12.75">
      <c r="A677" s="2"/>
      <c r="B677" s="2"/>
      <c r="D677" s="2"/>
      <c r="G677" s="1"/>
      <c r="H677" s="1"/>
    </row>
    <row r="678" spans="1:8" ht="12.75">
      <c r="A678" s="2"/>
      <c r="B678" s="2"/>
      <c r="D678" s="2"/>
      <c r="G678" s="1"/>
      <c r="H678" s="1"/>
    </row>
    <row r="679" spans="1:8" ht="12.75">
      <c r="A679" s="2"/>
      <c r="B679" s="2"/>
      <c r="D679" s="2"/>
      <c r="G679" s="1"/>
      <c r="H679" s="1"/>
    </row>
    <row r="680" spans="1:8" ht="12.75">
      <c r="A680" s="2"/>
      <c r="B680" s="2"/>
      <c r="D680" s="2"/>
      <c r="G680" s="1"/>
      <c r="H680" s="1"/>
    </row>
    <row r="681" spans="1:8" ht="12.75">
      <c r="A681" s="2"/>
      <c r="B681" s="2"/>
      <c r="D681" s="2"/>
      <c r="G681" s="1"/>
      <c r="H681" s="1"/>
    </row>
    <row r="682" spans="1:8" ht="12.75">
      <c r="A682" s="2"/>
      <c r="B682" s="2"/>
      <c r="D682" s="2"/>
      <c r="G682" s="1"/>
      <c r="H682" s="1"/>
    </row>
    <row r="683" spans="1:8" ht="12.75">
      <c r="A683" s="2"/>
      <c r="B683" s="2"/>
      <c r="D683" s="2"/>
      <c r="G683" s="1"/>
      <c r="H683" s="1"/>
    </row>
    <row r="684" spans="1:8" ht="12.75">
      <c r="A684" s="2"/>
      <c r="B684" s="2"/>
      <c r="D684" s="2"/>
      <c r="G684" s="1"/>
      <c r="H684" s="1"/>
    </row>
    <row r="685" spans="1:8" ht="12.75">
      <c r="A685" s="2"/>
      <c r="B685" s="2"/>
      <c r="D685" s="2"/>
      <c r="G685" s="1"/>
      <c r="H685" s="1"/>
    </row>
    <row r="686" spans="1:8" ht="12.75">
      <c r="A686" s="2"/>
      <c r="B686" s="2"/>
      <c r="D686" s="2"/>
      <c r="G686" s="1"/>
      <c r="H686" s="1"/>
    </row>
    <row r="687" spans="1:8" ht="12.75">
      <c r="A687" s="2"/>
      <c r="B687" s="2"/>
      <c r="D687" s="2"/>
      <c r="G687" s="1"/>
      <c r="H687" s="1"/>
    </row>
    <row r="688" spans="1:8" ht="12.75">
      <c r="A688" s="2"/>
      <c r="B688" s="2"/>
      <c r="D688" s="2"/>
      <c r="G688" s="1"/>
      <c r="H688" s="1"/>
    </row>
    <row r="689" spans="1:8" ht="12.75">
      <c r="A689" s="2"/>
      <c r="B689" s="2"/>
      <c r="D689" s="2"/>
      <c r="G689" s="1"/>
      <c r="H689" s="1"/>
    </row>
    <row r="690" spans="1:8" ht="12.75">
      <c r="A690" s="2"/>
      <c r="B690" s="2"/>
      <c r="D690" s="2"/>
      <c r="G690" s="1"/>
      <c r="H690" s="1"/>
    </row>
    <row r="691" spans="1:8" ht="12.75">
      <c r="A691" s="2"/>
      <c r="B691" s="2"/>
      <c r="D691" s="2"/>
      <c r="G691" s="1"/>
      <c r="H691" s="1"/>
    </row>
    <row r="692" spans="1:8" ht="12.75">
      <c r="A692" s="2"/>
      <c r="B692" s="2"/>
      <c r="D692" s="2"/>
      <c r="G692" s="1"/>
      <c r="H692" s="1"/>
    </row>
    <row r="693" spans="1:8" ht="12.75">
      <c r="A693" s="2"/>
      <c r="B693" s="2"/>
      <c r="D693" s="2"/>
      <c r="G693" s="1"/>
      <c r="H693" s="1"/>
    </row>
    <row r="694" spans="1:8" ht="12.75">
      <c r="A694" s="2"/>
      <c r="B694" s="2"/>
      <c r="D694" s="2"/>
      <c r="G694" s="1"/>
      <c r="H694" s="1"/>
    </row>
    <row r="695" spans="1:8" ht="12.75">
      <c r="A695" s="2"/>
      <c r="B695" s="2"/>
      <c r="D695" s="2"/>
      <c r="G695" s="1"/>
      <c r="H695" s="1"/>
    </row>
    <row r="696" spans="1:8" ht="12.75">
      <c r="A696" s="2"/>
      <c r="B696" s="2"/>
      <c r="D696" s="2"/>
      <c r="G696" s="1"/>
      <c r="H696" s="1"/>
    </row>
    <row r="697" spans="1:8" ht="12.75">
      <c r="A697" s="2"/>
      <c r="B697" s="2"/>
      <c r="D697" s="2"/>
      <c r="G697" s="1"/>
      <c r="H697" s="1"/>
    </row>
    <row r="698" spans="1:8" ht="12.75">
      <c r="A698" s="2"/>
      <c r="B698" s="2"/>
      <c r="D698" s="2"/>
      <c r="G698" s="1"/>
      <c r="H698" s="1"/>
    </row>
    <row r="699" spans="1:8" ht="12.75">
      <c r="A699" s="2"/>
      <c r="B699" s="2"/>
      <c r="D699" s="2"/>
      <c r="G699" s="1"/>
      <c r="H699" s="1"/>
    </row>
    <row r="700" spans="1:8" ht="12.75">
      <c r="A700" s="2"/>
      <c r="B700" s="2"/>
      <c r="D700" s="2"/>
      <c r="G700" s="1"/>
      <c r="H700" s="1"/>
    </row>
    <row r="701" spans="1:8" ht="12.75">
      <c r="A701" s="2"/>
      <c r="B701" s="2"/>
      <c r="D701" s="2"/>
      <c r="G701" s="1"/>
      <c r="H701" s="1"/>
    </row>
    <row r="702" spans="1:8" ht="12.75">
      <c r="A702" s="2"/>
      <c r="B702" s="2"/>
      <c r="D702" s="2"/>
      <c r="G702" s="1"/>
      <c r="H702" s="1"/>
    </row>
    <row r="703" spans="1:8" ht="12.75">
      <c r="A703" s="2"/>
      <c r="B703" s="2"/>
      <c r="D703" s="2"/>
      <c r="G703" s="1"/>
      <c r="H703" s="1"/>
    </row>
    <row r="704" spans="1:8" ht="12.75">
      <c r="A704" s="2"/>
      <c r="B704" s="2"/>
      <c r="D704" s="2"/>
      <c r="G704" s="1"/>
      <c r="H704" s="1"/>
    </row>
    <row r="705" spans="1:8" ht="12.75">
      <c r="A705" s="2"/>
      <c r="B705" s="2"/>
      <c r="D705" s="2"/>
      <c r="G705" s="1"/>
      <c r="H705" s="1"/>
    </row>
    <row r="706" spans="1:8" ht="12.75">
      <c r="A706" s="2"/>
      <c r="B706" s="2"/>
      <c r="D706" s="2"/>
      <c r="G706" s="1"/>
      <c r="H706" s="1"/>
    </row>
    <row r="707" spans="1:8" ht="12.75">
      <c r="A707" s="2"/>
      <c r="B707" s="2"/>
      <c r="D707" s="2"/>
      <c r="G707" s="1"/>
      <c r="H707" s="1"/>
    </row>
    <row r="708" spans="1:8" ht="12.75">
      <c r="A708" s="2"/>
      <c r="B708" s="2"/>
      <c r="D708" s="2"/>
      <c r="G708" s="1"/>
      <c r="H708" s="1"/>
    </row>
    <row r="709" spans="1:8" ht="12.75">
      <c r="A709" s="2"/>
      <c r="B709" s="2"/>
      <c r="D709" s="2"/>
      <c r="G709" s="1"/>
      <c r="H709" s="1"/>
    </row>
    <row r="710" spans="1:8" ht="12.75">
      <c r="A710" s="2"/>
      <c r="B710" s="2"/>
      <c r="D710" s="2"/>
      <c r="G710" s="1"/>
      <c r="H710" s="1"/>
    </row>
    <row r="711" spans="1:8" ht="12.75">
      <c r="A711" s="2"/>
      <c r="B711" s="2"/>
      <c r="D711" s="2"/>
      <c r="G711" s="1"/>
      <c r="H711" s="1"/>
    </row>
    <row r="712" spans="1:8" ht="12.75">
      <c r="A712" s="2"/>
      <c r="B712" s="2"/>
      <c r="D712" s="2"/>
      <c r="G712" s="1"/>
      <c r="H712" s="1"/>
    </row>
    <row r="713" spans="1:8" ht="12.75">
      <c r="A713" s="2"/>
      <c r="B713" s="2"/>
      <c r="D713" s="2"/>
      <c r="G713" s="1"/>
      <c r="H713" s="1"/>
    </row>
    <row r="714" spans="1:8" ht="12.75">
      <c r="A714" s="2"/>
      <c r="B714" s="2"/>
      <c r="D714" s="2"/>
      <c r="G714" s="1"/>
      <c r="H714" s="1"/>
    </row>
    <row r="715" spans="1:8" ht="12.75">
      <c r="A715" s="2"/>
      <c r="B715" s="2"/>
      <c r="D715" s="2"/>
      <c r="G715" s="1"/>
      <c r="H715" s="1"/>
    </row>
    <row r="716" spans="1:8" ht="12.75">
      <c r="A716" s="2"/>
      <c r="B716" s="2"/>
      <c r="D716" s="2"/>
      <c r="G716" s="1"/>
      <c r="H716" s="1"/>
    </row>
    <row r="717" spans="1:8" ht="12.75">
      <c r="A717" s="2"/>
      <c r="B717" s="2"/>
      <c r="D717" s="2"/>
      <c r="G717" s="1"/>
      <c r="H717" s="1"/>
    </row>
    <row r="718" spans="1:8" ht="12.75">
      <c r="A718" s="2"/>
      <c r="B718" s="2"/>
      <c r="D718" s="2"/>
      <c r="G718" s="1"/>
      <c r="H718" s="1"/>
    </row>
    <row r="719" spans="1:8" ht="12.75">
      <c r="A719" s="2"/>
      <c r="B719" s="2"/>
      <c r="D719" s="2"/>
      <c r="G719" s="1"/>
      <c r="H719" s="1"/>
    </row>
    <row r="720" spans="1:8" ht="12.75">
      <c r="A720" s="2"/>
      <c r="B720" s="2"/>
      <c r="D720" s="2"/>
      <c r="G720" s="1"/>
      <c r="H720" s="1"/>
    </row>
    <row r="721" spans="1:8" ht="12.75">
      <c r="A721" s="2"/>
      <c r="B721" s="2"/>
      <c r="D721" s="2"/>
      <c r="G721" s="1"/>
      <c r="H721" s="1"/>
    </row>
    <row r="722" spans="1:8" ht="12.75">
      <c r="A722" s="2"/>
      <c r="B722" s="2"/>
      <c r="D722" s="2"/>
      <c r="G722" s="1"/>
      <c r="H722" s="1"/>
    </row>
    <row r="723" spans="1:8" ht="12.75">
      <c r="A723" s="2"/>
      <c r="B723" s="2"/>
      <c r="D723" s="2"/>
      <c r="G723" s="1"/>
      <c r="H723" s="1"/>
    </row>
    <row r="724" spans="1:8" ht="12.75">
      <c r="A724" s="2"/>
      <c r="B724" s="2"/>
      <c r="D724" s="2"/>
      <c r="G724" s="1"/>
      <c r="H724" s="1"/>
    </row>
    <row r="725" spans="1:8" ht="12.75">
      <c r="A725" s="2"/>
      <c r="B725" s="2"/>
      <c r="D725" s="2"/>
      <c r="G725" s="1"/>
      <c r="H725" s="1"/>
    </row>
    <row r="726" spans="1:8" ht="12.75">
      <c r="A726" s="2"/>
      <c r="B726" s="2"/>
      <c r="D726" s="2"/>
      <c r="G726" s="1"/>
      <c r="H726" s="1"/>
    </row>
    <row r="727" spans="1:8" ht="12.75">
      <c r="A727" s="2"/>
      <c r="B727" s="2"/>
      <c r="D727" s="2"/>
      <c r="G727" s="1"/>
      <c r="H727" s="1"/>
    </row>
    <row r="728" spans="1:8" ht="12.75">
      <c r="A728" s="2"/>
      <c r="B728" s="2"/>
      <c r="D728" s="2"/>
      <c r="G728" s="1"/>
      <c r="H728" s="1"/>
    </row>
    <row r="729" spans="1:8" ht="12.75">
      <c r="A729" s="2"/>
      <c r="B729" s="2"/>
      <c r="D729" s="2"/>
      <c r="G729" s="1"/>
      <c r="H729" s="1"/>
    </row>
    <row r="730" spans="1:8" ht="12.75">
      <c r="A730" s="2"/>
      <c r="B730" s="2"/>
      <c r="D730" s="2"/>
      <c r="G730" s="1"/>
      <c r="H730" s="1"/>
    </row>
    <row r="731" spans="1:8" ht="12.75">
      <c r="A731" s="2"/>
      <c r="B731" s="2"/>
      <c r="D731" s="2"/>
      <c r="G731" s="1"/>
      <c r="H731" s="1"/>
    </row>
    <row r="732" spans="1:8" ht="12.75">
      <c r="A732" s="2"/>
      <c r="B732" s="2"/>
      <c r="D732" s="2"/>
      <c r="G732" s="1"/>
      <c r="H732" s="1"/>
    </row>
    <row r="733" spans="1:8" ht="12.75">
      <c r="A733" s="2"/>
      <c r="B733" s="2"/>
      <c r="D733" s="2"/>
      <c r="G733" s="1"/>
      <c r="H733" s="1"/>
    </row>
    <row r="734" spans="1:8" ht="12.75">
      <c r="A734" s="2"/>
      <c r="B734" s="2"/>
      <c r="D734" s="2"/>
      <c r="G734" s="1"/>
      <c r="H734" s="1"/>
    </row>
    <row r="735" spans="1:8" ht="12.75">
      <c r="A735" s="2"/>
      <c r="B735" s="2"/>
      <c r="D735" s="2"/>
      <c r="G735" s="1"/>
      <c r="H735" s="1"/>
    </row>
    <row r="736" spans="1:8" ht="12.75">
      <c r="A736" s="2"/>
      <c r="B736" s="2"/>
      <c r="D736" s="2"/>
      <c r="G736" s="1"/>
      <c r="H736" s="1"/>
    </row>
    <row r="737" spans="1:8" ht="12.75">
      <c r="A737" s="2"/>
      <c r="B737" s="2"/>
      <c r="D737" s="2"/>
      <c r="G737" s="1"/>
      <c r="H737" s="1"/>
    </row>
    <row r="738" spans="1:8" ht="12.75">
      <c r="A738" s="2"/>
      <c r="B738" s="2"/>
      <c r="D738" s="2"/>
      <c r="G738" s="1"/>
      <c r="H738" s="1"/>
    </row>
    <row r="739" spans="1:8" ht="12.75">
      <c r="A739" s="2"/>
      <c r="B739" s="2"/>
      <c r="D739" s="2"/>
      <c r="G739" s="1"/>
      <c r="H739" s="1"/>
    </row>
    <row r="740" spans="1:8" ht="12.75">
      <c r="A740" s="2"/>
      <c r="B740" s="2"/>
      <c r="D740" s="2"/>
      <c r="G740" s="1"/>
      <c r="H740" s="1"/>
    </row>
    <row r="741" spans="1:8" ht="12.75">
      <c r="A741" s="2"/>
      <c r="B741" s="2"/>
      <c r="D741" s="2"/>
      <c r="G741" s="1"/>
      <c r="H741" s="1"/>
    </row>
    <row r="742" spans="1:8" ht="12.75">
      <c r="A742" s="2"/>
      <c r="B742" s="2"/>
      <c r="D742" s="2"/>
      <c r="G742" s="1"/>
      <c r="H742" s="1"/>
    </row>
    <row r="743" spans="1:8" ht="12.75">
      <c r="A743" s="2"/>
      <c r="B743" s="2"/>
      <c r="D743" s="2"/>
      <c r="G743" s="1"/>
      <c r="H743" s="1"/>
    </row>
    <row r="744" spans="1:8" ht="12.75">
      <c r="A744" s="2"/>
      <c r="B744" s="2"/>
      <c r="D744" s="2"/>
      <c r="G744" s="1"/>
      <c r="H744" s="1"/>
    </row>
    <row r="745" spans="1:8" ht="12.75">
      <c r="A745" s="2"/>
      <c r="B745" s="2"/>
      <c r="D745" s="2"/>
      <c r="G745" s="1"/>
      <c r="H745" s="1"/>
    </row>
    <row r="746" spans="1:8" ht="12.75">
      <c r="A746" s="2"/>
      <c r="B746" s="2"/>
      <c r="D746" s="2"/>
      <c r="G746" s="1"/>
      <c r="H746" s="1"/>
    </row>
    <row r="747" spans="1:8" ht="12.75">
      <c r="A747" s="2"/>
      <c r="B747" s="2"/>
      <c r="D747" s="2"/>
      <c r="G747" s="1"/>
      <c r="H747" s="1"/>
    </row>
    <row r="748" spans="1:8" ht="12.75">
      <c r="A748" s="2"/>
      <c r="B748" s="2"/>
      <c r="D748" s="2"/>
      <c r="G748" s="1"/>
      <c r="H748" s="1"/>
    </row>
    <row r="749" spans="1:8" ht="12.75">
      <c r="A749" s="2"/>
      <c r="B749" s="2"/>
      <c r="D749" s="2"/>
      <c r="G749" s="1"/>
      <c r="H749" s="1"/>
    </row>
    <row r="750" spans="1:8" ht="12.75">
      <c r="A750" s="2"/>
      <c r="B750" s="2"/>
      <c r="D750" s="2"/>
      <c r="G750" s="1"/>
      <c r="H750" s="1"/>
    </row>
    <row r="751" spans="1:8" ht="12.75">
      <c r="A751" s="2"/>
      <c r="B751" s="2"/>
      <c r="D751" s="2"/>
      <c r="G751" s="1"/>
      <c r="H751" s="1"/>
    </row>
    <row r="752" spans="1:8" ht="12.75">
      <c r="A752" s="2"/>
      <c r="B752" s="2"/>
      <c r="D752" s="2"/>
      <c r="G752" s="1"/>
      <c r="H752" s="1"/>
    </row>
    <row r="753" spans="1:8" ht="12.75">
      <c r="A753" s="2"/>
      <c r="B753" s="2"/>
      <c r="D753" s="2"/>
      <c r="G753" s="1"/>
      <c r="H753" s="1"/>
    </row>
    <row r="754" spans="1:8" ht="12.75">
      <c r="A754" s="2"/>
      <c r="B754" s="2"/>
      <c r="D754" s="2"/>
      <c r="G754" s="1"/>
      <c r="H754" s="1"/>
    </row>
    <row r="755" spans="1:8" ht="12.75">
      <c r="A755" s="2"/>
      <c r="B755" s="2"/>
      <c r="D755" s="2"/>
      <c r="G755" s="1"/>
      <c r="H755" s="1"/>
    </row>
    <row r="756" spans="1:8" ht="12.75">
      <c r="A756" s="2"/>
      <c r="B756" s="2"/>
      <c r="D756" s="2"/>
      <c r="G756" s="1"/>
      <c r="H756" s="1"/>
    </row>
    <row r="757" spans="1:8" ht="12.75">
      <c r="A757" s="2"/>
      <c r="B757" s="2"/>
      <c r="D757" s="2"/>
      <c r="G757" s="1"/>
      <c r="H757" s="1"/>
    </row>
    <row r="758" spans="1:8" ht="12.75">
      <c r="A758" s="2"/>
      <c r="B758" s="2"/>
      <c r="D758" s="2"/>
      <c r="G758" s="1"/>
      <c r="H758" s="1"/>
    </row>
    <row r="759" spans="1:8" ht="12.75">
      <c r="A759" s="2"/>
      <c r="B759" s="2"/>
      <c r="D759" s="2"/>
      <c r="G759" s="1"/>
      <c r="H759" s="1"/>
    </row>
    <row r="760" spans="1:8" ht="12.75">
      <c r="A760" s="2"/>
      <c r="B760" s="2"/>
      <c r="D760" s="2"/>
      <c r="G760" s="1"/>
      <c r="H760" s="1"/>
    </row>
    <row r="761" spans="1:8" ht="12.75">
      <c r="A761" s="2"/>
      <c r="B761" s="2"/>
      <c r="D761" s="2"/>
      <c r="G761" s="1"/>
      <c r="H761" s="1"/>
    </row>
    <row r="762" spans="1:8" ht="12.75">
      <c r="A762" s="2"/>
      <c r="B762" s="2"/>
      <c r="D762" s="2"/>
      <c r="G762" s="1"/>
      <c r="H762" s="1"/>
    </row>
    <row r="763" spans="1:8" ht="12.75">
      <c r="A763" s="2"/>
      <c r="B763" s="2"/>
      <c r="D763" s="2"/>
      <c r="G763" s="1"/>
      <c r="H763" s="1"/>
    </row>
    <row r="764" spans="1:8" ht="12.75">
      <c r="A764" s="2"/>
      <c r="B764" s="2"/>
      <c r="D764" s="2"/>
      <c r="G764" s="1"/>
      <c r="H764" s="1"/>
    </row>
    <row r="765" spans="1:8" ht="12.75">
      <c r="A765" s="2"/>
      <c r="B765" s="2"/>
      <c r="D765" s="2"/>
      <c r="G765" s="1"/>
      <c r="H765" s="1"/>
    </row>
    <row r="766" spans="1:8" ht="12.75">
      <c r="A766" s="2"/>
      <c r="B766" s="2"/>
      <c r="D766" s="2"/>
      <c r="G766" s="1"/>
      <c r="H766" s="1"/>
    </row>
    <row r="767" spans="1:8" ht="12.75">
      <c r="A767" s="2"/>
      <c r="B767" s="2"/>
      <c r="D767" s="2"/>
      <c r="G767" s="1"/>
      <c r="H767" s="1"/>
    </row>
    <row r="768" spans="1:8" ht="12.75">
      <c r="A768" s="2"/>
      <c r="B768" s="2"/>
      <c r="D768" s="2"/>
      <c r="G768" s="1"/>
      <c r="H768" s="1"/>
    </row>
    <row r="769" spans="1:8" ht="12.75">
      <c r="A769" s="2"/>
      <c r="B769" s="2"/>
      <c r="D769" s="2"/>
      <c r="G769" s="1"/>
      <c r="H769" s="1"/>
    </row>
    <row r="770" spans="1:8" ht="12.75">
      <c r="A770" s="2"/>
      <c r="B770" s="2"/>
      <c r="D770" s="2"/>
      <c r="G770" s="1"/>
      <c r="H770" s="1"/>
    </row>
    <row r="771" spans="1:8" ht="12.75">
      <c r="A771" s="2"/>
      <c r="B771" s="2"/>
      <c r="D771" s="2"/>
      <c r="G771" s="1"/>
      <c r="H771" s="1"/>
    </row>
    <row r="772" spans="1:8" ht="12.75">
      <c r="A772" s="2"/>
      <c r="B772" s="2"/>
      <c r="D772" s="2"/>
      <c r="G772" s="1"/>
      <c r="H772" s="1"/>
    </row>
    <row r="773" spans="1:8" ht="12.75">
      <c r="A773" s="2"/>
      <c r="B773" s="2"/>
      <c r="D773" s="2"/>
      <c r="G773" s="1"/>
      <c r="H773" s="1"/>
    </row>
    <row r="774" spans="1:8" ht="12.75">
      <c r="A774" s="2"/>
      <c r="B774" s="2"/>
      <c r="D774" s="2"/>
      <c r="G774" s="1"/>
      <c r="H774" s="1"/>
    </row>
    <row r="775" spans="1:8" ht="12.75">
      <c r="A775" s="2"/>
      <c r="B775" s="2"/>
      <c r="D775" s="2"/>
      <c r="G775" s="1"/>
      <c r="H775" s="1"/>
    </row>
    <row r="776" spans="1:8" ht="12.75">
      <c r="A776" s="2"/>
      <c r="B776" s="2"/>
      <c r="D776" s="2"/>
      <c r="G776" s="1"/>
      <c r="H776" s="1"/>
    </row>
    <row r="777" spans="1:8" ht="12.75">
      <c r="A777" s="2"/>
      <c r="B777" s="2"/>
      <c r="D777" s="2"/>
      <c r="G777" s="1"/>
      <c r="H777" s="1"/>
    </row>
    <row r="778" spans="1:8" ht="12.75">
      <c r="A778" s="2"/>
      <c r="B778" s="2"/>
      <c r="D778" s="2"/>
      <c r="G778" s="1"/>
      <c r="H778" s="1"/>
    </row>
    <row r="779" spans="1:8" ht="12.75">
      <c r="A779" s="2"/>
      <c r="B779" s="2"/>
      <c r="D779" s="2"/>
      <c r="G779" s="1"/>
      <c r="H779" s="1"/>
    </row>
    <row r="780" spans="1:8" ht="12.75">
      <c r="A780" s="2"/>
      <c r="B780" s="2"/>
      <c r="D780" s="2"/>
      <c r="G780" s="1"/>
      <c r="H780" s="1"/>
    </row>
    <row r="781" spans="1:8" ht="12.75">
      <c r="A781" s="2"/>
      <c r="B781" s="2"/>
      <c r="D781" s="2"/>
      <c r="G781" s="1"/>
      <c r="H781" s="1"/>
    </row>
    <row r="782" spans="1:8" ht="12.75">
      <c r="A782" s="2"/>
      <c r="B782" s="2"/>
      <c r="D782" s="2"/>
      <c r="G782" s="1"/>
      <c r="H782" s="1"/>
    </row>
    <row r="783" spans="1:8" ht="12.75">
      <c r="A783" s="2"/>
      <c r="B783" s="2"/>
      <c r="D783" s="2"/>
      <c r="G783" s="1"/>
      <c r="H783" s="1"/>
    </row>
    <row r="784" spans="1:8" ht="12.75">
      <c r="A784" s="2"/>
      <c r="B784" s="2"/>
      <c r="D784" s="2"/>
      <c r="G784" s="1"/>
      <c r="H784" s="1"/>
    </row>
    <row r="785" spans="1:8" ht="12.75">
      <c r="A785" s="2"/>
      <c r="B785" s="2"/>
      <c r="D785" s="2"/>
      <c r="G785" s="1"/>
      <c r="H785" s="1"/>
    </row>
    <row r="786" spans="1:8" ht="12.75">
      <c r="A786" s="2"/>
      <c r="B786" s="2"/>
      <c r="D786" s="2"/>
      <c r="G786" s="1"/>
      <c r="H786" s="1"/>
    </row>
    <row r="787" spans="1:8" ht="12.75">
      <c r="A787" s="2"/>
      <c r="B787" s="2"/>
      <c r="D787" s="2"/>
      <c r="G787" s="1"/>
      <c r="H787" s="1"/>
    </row>
    <row r="788" spans="1:8" ht="12.75">
      <c r="A788" s="2"/>
      <c r="B788" s="2"/>
      <c r="D788" s="2"/>
      <c r="G788" s="1"/>
      <c r="H788" s="1"/>
    </row>
    <row r="789" spans="1:8" ht="12.75">
      <c r="A789" s="2"/>
      <c r="B789" s="2"/>
      <c r="D789" s="2"/>
      <c r="G789" s="1"/>
      <c r="H789" s="1"/>
    </row>
    <row r="790" spans="1:8" ht="12.75">
      <c r="A790" s="2"/>
      <c r="B790" s="2"/>
      <c r="D790" s="2"/>
      <c r="G790" s="1"/>
      <c r="H790" s="1"/>
    </row>
    <row r="791" spans="1:8" ht="12.75">
      <c r="A791" s="2"/>
      <c r="B791" s="2"/>
      <c r="D791" s="2"/>
      <c r="G791" s="1"/>
      <c r="H791" s="1"/>
    </row>
    <row r="792" spans="1:8" ht="12.75">
      <c r="A792" s="2"/>
      <c r="B792" s="2"/>
      <c r="D792" s="2"/>
      <c r="G792" s="1"/>
      <c r="H792" s="1"/>
    </row>
    <row r="793" spans="1:8" ht="12.75">
      <c r="A793" s="2"/>
      <c r="B793" s="2"/>
      <c r="D793" s="2"/>
      <c r="G793" s="1"/>
      <c r="H793" s="1"/>
    </row>
    <row r="794" spans="1:8" ht="12.75">
      <c r="A794" s="2"/>
      <c r="B794" s="2"/>
      <c r="D794" s="2"/>
      <c r="G794" s="1"/>
      <c r="H794" s="1"/>
    </row>
    <row r="795" spans="1:8" ht="12.75">
      <c r="A795" s="2"/>
      <c r="B795" s="2"/>
      <c r="D795" s="2"/>
      <c r="G795" s="1"/>
      <c r="H795" s="1"/>
    </row>
    <row r="796" spans="1:8" ht="12.75">
      <c r="A796" s="2"/>
      <c r="B796" s="2"/>
      <c r="D796" s="2"/>
      <c r="G796" s="1"/>
      <c r="H796" s="1"/>
    </row>
    <row r="797" spans="1:8" ht="12.75">
      <c r="A797" s="2"/>
      <c r="B797" s="2"/>
      <c r="D797" s="2"/>
      <c r="G797" s="1"/>
      <c r="H797" s="1"/>
    </row>
    <row r="798" spans="1:8" ht="12.75">
      <c r="A798" s="2"/>
      <c r="B798" s="2"/>
      <c r="D798" s="2"/>
      <c r="G798" s="1"/>
      <c r="H798" s="1"/>
    </row>
    <row r="799" spans="1:8" ht="12.75">
      <c r="A799" s="2"/>
      <c r="B799" s="2"/>
      <c r="D799" s="2"/>
      <c r="G799" s="1"/>
      <c r="H799" s="1"/>
    </row>
    <row r="800" spans="1:8" ht="12.75">
      <c r="A800" s="2"/>
      <c r="B800" s="2"/>
      <c r="D800" s="2"/>
      <c r="G800" s="1"/>
      <c r="H800" s="1"/>
    </row>
    <row r="801" spans="1:8" ht="12.75">
      <c r="A801" s="2"/>
      <c r="B801" s="2"/>
      <c r="D801" s="2"/>
      <c r="G801" s="1"/>
      <c r="H801" s="1"/>
    </row>
    <row r="802" spans="1:8" ht="12.75">
      <c r="A802" s="2"/>
      <c r="B802" s="2"/>
      <c r="D802" s="2"/>
      <c r="G802" s="1"/>
      <c r="H802" s="1"/>
    </row>
    <row r="803" spans="1:8" ht="12.75">
      <c r="A803" s="2"/>
      <c r="B803" s="2"/>
      <c r="D803" s="2"/>
      <c r="G803" s="1"/>
      <c r="H803" s="1"/>
    </row>
    <row r="804" spans="1:8" ht="12.75">
      <c r="A804" s="2"/>
      <c r="B804" s="2"/>
      <c r="D804" s="2"/>
      <c r="G804" s="1"/>
      <c r="H804" s="1"/>
    </row>
    <row r="805" spans="1:8" ht="12.75">
      <c r="A805" s="2"/>
      <c r="B805" s="2"/>
      <c r="D805" s="2"/>
      <c r="G805" s="1"/>
      <c r="H805" s="1"/>
    </row>
    <row r="806" spans="1:8" ht="12.75">
      <c r="A806" s="2"/>
      <c r="B806" s="2"/>
      <c r="D806" s="2"/>
      <c r="G806" s="1"/>
      <c r="H806" s="1"/>
    </row>
    <row r="807" spans="1:8" ht="12.75">
      <c r="A807" s="2"/>
      <c r="B807" s="2"/>
      <c r="D807" s="2"/>
      <c r="G807" s="1"/>
      <c r="H807" s="1"/>
    </row>
    <row r="808" spans="1:8" ht="12.75">
      <c r="A808" s="2"/>
      <c r="B808" s="2"/>
      <c r="D808" s="2"/>
      <c r="G808" s="1"/>
      <c r="H808" s="1"/>
    </row>
    <row r="809" spans="1:8" ht="12.75">
      <c r="A809" s="2"/>
      <c r="B809" s="2"/>
      <c r="D809" s="2"/>
      <c r="G809" s="1"/>
      <c r="H809" s="1"/>
    </row>
    <row r="810" spans="1:8" ht="12.75">
      <c r="A810" s="2"/>
      <c r="B810" s="2"/>
      <c r="D810" s="2"/>
      <c r="G810" s="1"/>
      <c r="H810" s="1"/>
    </row>
    <row r="811" spans="1:8" ht="12.75">
      <c r="A811" s="2"/>
      <c r="B811" s="2"/>
      <c r="D811" s="2"/>
      <c r="G811" s="1"/>
      <c r="H811" s="1"/>
    </row>
    <row r="812" spans="1:8" ht="12.75">
      <c r="A812" s="2"/>
      <c r="B812" s="2"/>
      <c r="D812" s="2"/>
      <c r="G812" s="1"/>
      <c r="H812" s="1"/>
    </row>
    <row r="813" spans="1:8" ht="12.75">
      <c r="A813" s="2"/>
      <c r="B813" s="2"/>
      <c r="D813" s="2"/>
      <c r="G813" s="1"/>
      <c r="H813" s="1"/>
    </row>
    <row r="814" spans="1:8" ht="12.75">
      <c r="A814" s="2"/>
      <c r="B814" s="2"/>
      <c r="D814" s="2"/>
      <c r="G814" s="1"/>
      <c r="H814" s="1"/>
    </row>
    <row r="815" spans="1:8" ht="12.75">
      <c r="A815" s="2"/>
      <c r="B815" s="2"/>
      <c r="D815" s="2"/>
      <c r="G815" s="1"/>
      <c r="H815" s="1"/>
    </row>
    <row r="816" spans="1:8" ht="12.75">
      <c r="A816" s="2"/>
      <c r="B816" s="2"/>
      <c r="D816" s="2"/>
      <c r="G816" s="1"/>
      <c r="H816" s="1"/>
    </row>
    <row r="817" spans="1:8" ht="12.75">
      <c r="A817" s="2"/>
      <c r="B817" s="2"/>
      <c r="D817" s="2"/>
      <c r="G817" s="1"/>
      <c r="H817" s="1"/>
    </row>
    <row r="818" spans="1:8" ht="12.75">
      <c r="A818" s="2"/>
      <c r="B818" s="2"/>
      <c r="D818" s="2"/>
      <c r="G818" s="1"/>
      <c r="H818" s="1"/>
    </row>
    <row r="819" spans="1:8" ht="12.75">
      <c r="A819" s="2"/>
      <c r="B819" s="2"/>
      <c r="D819" s="2"/>
      <c r="G819" s="1"/>
      <c r="H819" s="1"/>
    </row>
    <row r="820" spans="1:8" ht="12.75">
      <c r="A820" s="2"/>
      <c r="B820" s="2"/>
      <c r="D820" s="2"/>
      <c r="G820" s="1"/>
      <c r="H820" s="1"/>
    </row>
    <row r="821" spans="1:8" ht="12.75">
      <c r="A821" s="2"/>
      <c r="B821" s="2"/>
      <c r="D821" s="2"/>
      <c r="G821" s="1"/>
      <c r="H821" s="1"/>
    </row>
    <row r="822" spans="1:8" ht="12.75">
      <c r="A822" s="2"/>
      <c r="B822" s="2"/>
      <c r="D822" s="2"/>
      <c r="G822" s="1"/>
      <c r="H822" s="1"/>
    </row>
    <row r="823" spans="1:8" ht="12.75">
      <c r="A823" s="2"/>
      <c r="B823" s="2"/>
      <c r="D823" s="2"/>
      <c r="G823" s="1"/>
      <c r="H823" s="1"/>
    </row>
    <row r="824" spans="1:8" ht="12.75">
      <c r="A824" s="2"/>
      <c r="B824" s="2"/>
      <c r="D824" s="2"/>
      <c r="G824" s="1"/>
      <c r="H824" s="1"/>
    </row>
    <row r="825" spans="1:8" ht="12.75">
      <c r="A825" s="2"/>
      <c r="B825" s="2"/>
      <c r="D825" s="2"/>
      <c r="G825" s="1"/>
      <c r="H825" s="1"/>
    </row>
    <row r="826" spans="1:8" ht="12.75">
      <c r="A826" s="2"/>
      <c r="B826" s="2"/>
      <c r="D826" s="2"/>
      <c r="G826" s="1"/>
      <c r="H826" s="1"/>
    </row>
    <row r="827" spans="1:8" ht="12.75">
      <c r="A827" s="2"/>
      <c r="B827" s="2"/>
      <c r="D827" s="2"/>
      <c r="G827" s="1"/>
      <c r="H827" s="1"/>
    </row>
    <row r="828" spans="1:8" ht="12.75">
      <c r="A828" s="2"/>
      <c r="B828" s="2"/>
      <c r="D828" s="2"/>
      <c r="G828" s="1"/>
      <c r="H828" s="1"/>
    </row>
    <row r="829" spans="1:8" ht="12.75">
      <c r="A829" s="2"/>
      <c r="B829" s="2"/>
      <c r="D829" s="2"/>
      <c r="G829" s="1"/>
      <c r="H829" s="1"/>
    </row>
    <row r="830" spans="1:8" ht="12.75">
      <c r="A830" s="2"/>
      <c r="B830" s="2"/>
      <c r="D830" s="2"/>
      <c r="G830" s="1"/>
      <c r="H830" s="1"/>
    </row>
    <row r="831" spans="1:8" ht="12.75">
      <c r="A831" s="2"/>
      <c r="B831" s="2"/>
      <c r="D831" s="2"/>
      <c r="G831" s="1"/>
      <c r="H831" s="1"/>
    </row>
    <row r="832" spans="1:8" ht="12.75">
      <c r="A832" s="2"/>
      <c r="B832" s="2"/>
      <c r="D832" s="2"/>
      <c r="G832" s="1"/>
      <c r="H832" s="1"/>
    </row>
    <row r="833" spans="1:8" ht="12.75">
      <c r="A833" s="2"/>
      <c r="B833" s="2"/>
      <c r="D833" s="2"/>
      <c r="G833" s="1"/>
      <c r="H833" s="1"/>
    </row>
    <row r="834" spans="1:8" ht="12.75">
      <c r="A834" s="2"/>
      <c r="B834" s="2"/>
      <c r="D834" s="2"/>
      <c r="G834" s="1"/>
      <c r="H834" s="1"/>
    </row>
    <row r="835" spans="1:8" ht="12.75">
      <c r="A835" s="2"/>
      <c r="B835" s="2"/>
      <c r="D835" s="2"/>
      <c r="G835" s="1"/>
      <c r="H835" s="1"/>
    </row>
    <row r="836" spans="1:8" ht="12.75">
      <c r="A836" s="2"/>
      <c r="B836" s="2"/>
      <c r="D836" s="2"/>
      <c r="G836" s="1"/>
      <c r="H836" s="1"/>
    </row>
    <row r="837" spans="1:8" ht="12.75">
      <c r="A837" s="2"/>
      <c r="B837" s="2"/>
      <c r="D837" s="2"/>
      <c r="G837" s="1"/>
      <c r="H837" s="1"/>
    </row>
    <row r="838" spans="1:8" ht="12.75">
      <c r="A838" s="2"/>
      <c r="B838" s="2"/>
      <c r="D838" s="2"/>
      <c r="G838" s="1"/>
      <c r="H838" s="1"/>
    </row>
    <row r="839" spans="1:8" ht="12.75">
      <c r="A839" s="2"/>
      <c r="B839" s="2"/>
      <c r="D839" s="2"/>
      <c r="G839" s="1"/>
      <c r="H839" s="1"/>
    </row>
    <row r="840" spans="1:8" ht="12.75">
      <c r="A840" s="2"/>
      <c r="B840" s="2"/>
      <c r="D840" s="2"/>
      <c r="G840" s="1"/>
      <c r="H840" s="1"/>
    </row>
    <row r="841" spans="1:8" ht="12.75">
      <c r="A841" s="2"/>
      <c r="B841" s="2"/>
      <c r="D841" s="2"/>
      <c r="G841" s="1"/>
      <c r="H841" s="1"/>
    </row>
    <row r="842" spans="1:8" ht="12.75">
      <c r="A842" s="2"/>
      <c r="B842" s="2"/>
      <c r="D842" s="2"/>
      <c r="G842" s="1"/>
      <c r="H842" s="1"/>
    </row>
    <row r="843" spans="1:8" ht="12.75">
      <c r="A843" s="2"/>
      <c r="B843" s="2"/>
      <c r="D843" s="2"/>
      <c r="G843" s="1"/>
      <c r="H843" s="1"/>
    </row>
    <row r="844" spans="1:8" ht="12.75">
      <c r="A844" s="2"/>
      <c r="B844" s="2"/>
      <c r="D844" s="2"/>
      <c r="G844" s="1"/>
      <c r="H844" s="1"/>
    </row>
    <row r="845" spans="1:8" ht="12.75">
      <c r="A845" s="2"/>
      <c r="B845" s="2"/>
      <c r="D845" s="2"/>
      <c r="G845" s="1"/>
      <c r="H845" s="1"/>
    </row>
    <row r="846" spans="1:8" ht="12.75">
      <c r="A846" s="2"/>
      <c r="B846" s="2"/>
      <c r="D846" s="2"/>
      <c r="G846" s="1"/>
      <c r="H846" s="1"/>
    </row>
    <row r="847" spans="1:8" ht="12.75">
      <c r="A847" s="2"/>
      <c r="B847" s="2"/>
      <c r="D847" s="2"/>
      <c r="G847" s="1"/>
      <c r="H847" s="1"/>
    </row>
    <row r="848" spans="1:8" ht="12.75">
      <c r="A848" s="2"/>
      <c r="B848" s="2"/>
      <c r="D848" s="2"/>
      <c r="G848" s="1"/>
      <c r="H848" s="1"/>
    </row>
    <row r="849" spans="1:8" ht="12.75">
      <c r="A849" s="2"/>
      <c r="B849" s="2"/>
      <c r="D849" s="2"/>
      <c r="G849" s="1"/>
      <c r="H849" s="1"/>
    </row>
    <row r="850" spans="1:8" ht="12.75">
      <c r="A850" s="2"/>
      <c r="B850" s="2"/>
      <c r="D850" s="2"/>
      <c r="G850" s="1"/>
      <c r="H850" s="1"/>
    </row>
    <row r="851" spans="1:8" ht="12.75">
      <c r="A851" s="2"/>
      <c r="B851" s="2"/>
      <c r="D851" s="2"/>
      <c r="G851" s="1"/>
      <c r="H851" s="1"/>
    </row>
    <row r="852" spans="1:8" ht="12.75">
      <c r="A852" s="2"/>
      <c r="B852" s="2"/>
      <c r="D852" s="2"/>
      <c r="G852" s="1"/>
      <c r="H852" s="1"/>
    </row>
    <row r="853" spans="1:8" ht="12.75">
      <c r="A853" s="2"/>
      <c r="B853" s="2"/>
      <c r="D853" s="2"/>
      <c r="G853" s="1"/>
      <c r="H853" s="1"/>
    </row>
    <row r="854" spans="1:8" ht="12.75">
      <c r="A854" s="2"/>
      <c r="B854" s="2"/>
      <c r="D854" s="2"/>
      <c r="G854" s="1"/>
      <c r="H854" s="1"/>
    </row>
    <row r="855" spans="1:8" ht="12.75">
      <c r="A855" s="2"/>
      <c r="B855" s="2"/>
      <c r="D855" s="2"/>
      <c r="G855" s="1"/>
      <c r="H855" s="1"/>
    </row>
    <row r="856" spans="1:8" ht="12.75">
      <c r="A856" s="2"/>
      <c r="B856" s="2"/>
      <c r="D856" s="2"/>
      <c r="G856" s="1"/>
      <c r="H856" s="1"/>
    </row>
    <row r="857" spans="1:8" ht="12.75">
      <c r="A857" s="2"/>
      <c r="B857" s="2"/>
      <c r="D857" s="2"/>
      <c r="G857" s="1"/>
      <c r="H857" s="1"/>
    </row>
    <row r="858" spans="1:8" ht="12.75">
      <c r="A858" s="2"/>
      <c r="B858" s="2"/>
      <c r="D858" s="2"/>
      <c r="G858" s="1"/>
      <c r="H858" s="1"/>
    </row>
    <row r="859" spans="1:8" ht="12.75">
      <c r="A859" s="2"/>
      <c r="B859" s="2"/>
      <c r="D859" s="2"/>
      <c r="G859" s="1"/>
      <c r="H859" s="1"/>
    </row>
    <row r="860" spans="1:8" ht="12.75">
      <c r="A860" s="2"/>
      <c r="B860" s="2"/>
      <c r="D860" s="2"/>
      <c r="G860" s="1"/>
      <c r="H860" s="1"/>
    </row>
    <row r="861" spans="1:8" ht="12.75">
      <c r="A861" s="2"/>
      <c r="B861" s="2"/>
      <c r="D861" s="2"/>
      <c r="G861" s="1"/>
      <c r="H861" s="1"/>
    </row>
    <row r="862" spans="1:8" ht="12.75">
      <c r="A862" s="2"/>
      <c r="B862" s="2"/>
      <c r="D862" s="2"/>
      <c r="G862" s="1"/>
      <c r="H862" s="1"/>
    </row>
    <row r="863" spans="1:8" ht="12.75">
      <c r="A863" s="2"/>
      <c r="B863" s="2"/>
      <c r="D863" s="2"/>
      <c r="G863" s="1"/>
      <c r="H863" s="1"/>
    </row>
    <row r="864" spans="1:8" ht="12.75">
      <c r="A864" s="2"/>
      <c r="B864" s="2"/>
      <c r="D864" s="2"/>
      <c r="G864" s="1"/>
      <c r="H864" s="1"/>
    </row>
    <row r="865" spans="1:8" ht="12.75">
      <c r="A865" s="2"/>
      <c r="B865" s="2"/>
      <c r="D865" s="2"/>
      <c r="G865" s="1"/>
      <c r="H865" s="1"/>
    </row>
    <row r="866" spans="1:8" ht="12.75">
      <c r="A866" s="2"/>
      <c r="B866" s="2"/>
      <c r="D866" s="2"/>
      <c r="G866" s="1"/>
      <c r="H866" s="1"/>
    </row>
    <row r="867" spans="1:8" ht="12.75">
      <c r="A867" s="2"/>
      <c r="B867" s="2"/>
      <c r="D867" s="2"/>
      <c r="G867" s="1"/>
      <c r="H867" s="1"/>
    </row>
    <row r="868" spans="1:8" ht="12.75">
      <c r="A868" s="2"/>
      <c r="B868" s="2"/>
      <c r="D868" s="2"/>
      <c r="G868" s="1"/>
      <c r="H868" s="1"/>
    </row>
    <row r="869" spans="1:8" ht="12.75">
      <c r="A869" s="2"/>
      <c r="B869" s="2"/>
      <c r="D869" s="2"/>
      <c r="G869" s="1"/>
      <c r="H869" s="1"/>
    </row>
    <row r="870" spans="1:8" ht="12.75">
      <c r="A870" s="2"/>
      <c r="B870" s="2"/>
      <c r="D870" s="2"/>
      <c r="G870" s="1"/>
      <c r="H870" s="1"/>
    </row>
    <row r="871" spans="1:8" ht="12.75">
      <c r="A871" s="2"/>
      <c r="B871" s="2"/>
      <c r="D871" s="2"/>
      <c r="G871" s="1"/>
      <c r="H871" s="1"/>
    </row>
    <row r="872" spans="1:8" ht="12.75">
      <c r="A872" s="2"/>
      <c r="B872" s="2"/>
      <c r="D872" s="2"/>
      <c r="G872" s="1"/>
      <c r="H872" s="1"/>
    </row>
    <row r="873" spans="1:8" ht="12.75">
      <c r="A873" s="2"/>
      <c r="B873" s="2"/>
      <c r="D873" s="2"/>
      <c r="G873" s="1"/>
      <c r="H873" s="1"/>
    </row>
    <row r="874" spans="1:8" ht="12.75">
      <c r="A874" s="2"/>
      <c r="B874" s="2"/>
      <c r="D874" s="2"/>
      <c r="G874" s="1"/>
      <c r="H874" s="1"/>
    </row>
    <row r="875" spans="1:8" ht="12.75">
      <c r="A875" s="2"/>
      <c r="B875" s="2"/>
      <c r="D875" s="2"/>
      <c r="G875" s="1"/>
      <c r="H875" s="1"/>
    </row>
    <row r="876" spans="1:8" ht="12.75">
      <c r="A876" s="2"/>
      <c r="B876" s="2"/>
      <c r="D876" s="2"/>
      <c r="G876" s="1"/>
      <c r="H876" s="1"/>
    </row>
    <row r="877" spans="1:8" ht="12.75">
      <c r="A877" s="2"/>
      <c r="B877" s="2"/>
      <c r="D877" s="2"/>
      <c r="G877" s="1"/>
      <c r="H877" s="1"/>
    </row>
    <row r="878" spans="1:8" ht="12.75">
      <c r="A878" s="2"/>
      <c r="B878" s="2"/>
      <c r="D878" s="2"/>
      <c r="G878" s="1"/>
      <c r="H878" s="1"/>
    </row>
    <row r="879" spans="1:8" ht="12.75">
      <c r="A879" s="2"/>
      <c r="B879" s="2"/>
      <c r="D879" s="2"/>
      <c r="G879" s="1"/>
      <c r="H879" s="1"/>
    </row>
    <row r="880" spans="1:8" ht="12.75">
      <c r="A880" s="2"/>
      <c r="B880" s="2"/>
      <c r="D880" s="2"/>
      <c r="G880" s="1"/>
      <c r="H880" s="1"/>
    </row>
    <row r="881" spans="1:8" ht="12.75">
      <c r="A881" s="2"/>
      <c r="B881" s="2"/>
      <c r="D881" s="2"/>
      <c r="G881" s="1"/>
      <c r="H881" s="1"/>
    </row>
    <row r="882" spans="1:8" ht="12.75">
      <c r="A882" s="2"/>
      <c r="B882" s="2"/>
      <c r="D882" s="2"/>
      <c r="G882" s="1"/>
      <c r="H882" s="1"/>
    </row>
    <row r="883" spans="1:8" ht="12.75">
      <c r="A883" s="2"/>
      <c r="B883" s="2"/>
      <c r="D883" s="2"/>
      <c r="G883" s="1"/>
      <c r="H883" s="1"/>
    </row>
    <row r="884" spans="1:8" ht="12.75">
      <c r="A884" s="2"/>
      <c r="B884" s="2"/>
      <c r="D884" s="2"/>
      <c r="G884" s="1"/>
      <c r="H884" s="1"/>
    </row>
    <row r="885" spans="1:8" ht="12.75">
      <c r="A885" s="2"/>
      <c r="B885" s="2"/>
      <c r="D885" s="2"/>
      <c r="G885" s="1"/>
      <c r="H885" s="1"/>
    </row>
    <row r="886" spans="1:8" ht="12.75">
      <c r="A886" s="2"/>
      <c r="B886" s="2"/>
      <c r="D886" s="2"/>
      <c r="G886" s="1"/>
      <c r="H886" s="1"/>
    </row>
    <row r="887" spans="1:8" ht="12.75">
      <c r="A887" s="2"/>
      <c r="B887" s="2"/>
      <c r="D887" s="2"/>
      <c r="G887" s="1"/>
      <c r="H887" s="1"/>
    </row>
    <row r="888" spans="1:8" ht="12.75">
      <c r="A888" s="2"/>
      <c r="B888" s="2"/>
      <c r="D888" s="2"/>
      <c r="G888" s="1"/>
      <c r="H888" s="1"/>
    </row>
    <row r="889" spans="1:8" ht="12.75">
      <c r="A889" s="2"/>
      <c r="B889" s="2"/>
      <c r="D889" s="2"/>
      <c r="G889" s="1"/>
      <c r="H889" s="1"/>
    </row>
    <row r="890" spans="1:8" ht="12.75">
      <c r="A890" s="2"/>
      <c r="B890" s="2"/>
      <c r="D890" s="2"/>
      <c r="G890" s="1"/>
      <c r="H890" s="1"/>
    </row>
    <row r="891" spans="1:8" ht="12.75">
      <c r="A891" s="2"/>
      <c r="B891" s="2"/>
      <c r="D891" s="2"/>
      <c r="G891" s="1"/>
      <c r="H891" s="1"/>
    </row>
    <row r="892" spans="1:8" ht="12.75">
      <c r="A892" s="2"/>
      <c r="B892" s="2"/>
      <c r="D892" s="2"/>
      <c r="G892" s="1"/>
      <c r="H892" s="1"/>
    </row>
    <row r="893" spans="1:8" ht="12.75">
      <c r="A893" s="2"/>
      <c r="B893" s="2"/>
      <c r="D893" s="2"/>
      <c r="G893" s="1"/>
      <c r="H893" s="1"/>
    </row>
    <row r="894" spans="1:8" ht="12.75">
      <c r="A894" s="2"/>
      <c r="B894" s="2"/>
      <c r="D894" s="2"/>
      <c r="G894" s="1"/>
      <c r="H894" s="1"/>
    </row>
    <row r="895" spans="1:8" ht="12.75">
      <c r="A895" s="2"/>
      <c r="B895" s="2"/>
      <c r="D895" s="2"/>
      <c r="G895" s="1"/>
      <c r="H895" s="1"/>
    </row>
    <row r="896" spans="1:8" ht="12.75">
      <c r="A896" s="2"/>
      <c r="B896" s="2"/>
      <c r="D896" s="2"/>
      <c r="G896" s="1"/>
      <c r="H896" s="1"/>
    </row>
    <row r="897" spans="1:8" ht="12.75">
      <c r="A897" s="2"/>
      <c r="B897" s="2"/>
      <c r="D897" s="2"/>
      <c r="G897" s="1"/>
      <c r="H897" s="1"/>
    </row>
    <row r="898" spans="1:8" ht="12.75">
      <c r="A898" s="2"/>
      <c r="B898" s="2"/>
      <c r="D898" s="2"/>
      <c r="G898" s="1"/>
      <c r="H898" s="1"/>
    </row>
    <row r="899" spans="1:8" ht="12.75">
      <c r="A899" s="2"/>
      <c r="B899" s="2"/>
      <c r="D899" s="2"/>
      <c r="G899" s="1"/>
      <c r="H899" s="1"/>
    </row>
    <row r="900" spans="1:8" ht="12.75">
      <c r="A900" s="2"/>
      <c r="B900" s="2"/>
      <c r="D900" s="2"/>
      <c r="G900" s="1"/>
      <c r="H900" s="1"/>
    </row>
    <row r="901" spans="1:8" ht="12.75">
      <c r="A901" s="2"/>
      <c r="B901" s="2"/>
      <c r="D901" s="2"/>
      <c r="G901" s="1"/>
      <c r="H901" s="1"/>
    </row>
    <row r="902" spans="1:8" ht="12.75">
      <c r="A902" s="2"/>
      <c r="B902" s="2"/>
      <c r="D902" s="2"/>
      <c r="G902" s="1"/>
      <c r="H902" s="1"/>
    </row>
    <row r="903" spans="1:8" ht="12.75">
      <c r="A903" s="2"/>
      <c r="B903" s="2"/>
      <c r="D903" s="2"/>
      <c r="G903" s="1"/>
      <c r="H903" s="1"/>
    </row>
    <row r="904" spans="1:8" ht="12.75">
      <c r="A904" s="2"/>
      <c r="B904" s="2"/>
      <c r="D904" s="2"/>
      <c r="G904" s="1"/>
      <c r="H904" s="1"/>
    </row>
    <row r="905" spans="1:8" ht="12.75">
      <c r="A905" s="2"/>
      <c r="B905" s="2"/>
      <c r="D905" s="2"/>
      <c r="G905" s="1"/>
      <c r="H905" s="1"/>
    </row>
    <row r="906" spans="1:8" ht="12.75">
      <c r="A906" s="2"/>
      <c r="B906" s="2"/>
      <c r="D906" s="2"/>
      <c r="G906" s="1"/>
      <c r="H906" s="1"/>
    </row>
    <row r="907" spans="1:8" ht="12.75">
      <c r="A907" s="2"/>
      <c r="B907" s="2"/>
      <c r="D907" s="2"/>
      <c r="G907" s="1"/>
      <c r="H907" s="1"/>
    </row>
    <row r="908" spans="1:8" ht="12.75">
      <c r="A908" s="2"/>
      <c r="B908" s="2"/>
      <c r="D908" s="2"/>
      <c r="G908" s="1"/>
      <c r="H908" s="1"/>
    </row>
    <row r="909" spans="1:8" ht="12.75">
      <c r="A909" s="2"/>
      <c r="B909" s="2"/>
      <c r="D909" s="2"/>
      <c r="G909" s="1"/>
      <c r="H909" s="1"/>
    </row>
    <row r="910" spans="1:8" ht="12.75">
      <c r="A910" s="2"/>
      <c r="B910" s="2"/>
      <c r="D910" s="2"/>
      <c r="G910" s="1"/>
      <c r="H910" s="1"/>
    </row>
    <row r="911" spans="1:8" ht="12.75">
      <c r="A911" s="2"/>
      <c r="B911" s="2"/>
      <c r="D911" s="2"/>
      <c r="G911" s="1"/>
      <c r="H911" s="1"/>
    </row>
    <row r="912" spans="1:8" ht="12.75">
      <c r="A912" s="2"/>
      <c r="B912" s="2"/>
      <c r="D912" s="2"/>
      <c r="G912" s="1"/>
      <c r="H912" s="1"/>
    </row>
    <row r="913" spans="1:8" ht="12.75">
      <c r="A913" s="2"/>
      <c r="B913" s="2"/>
      <c r="D913" s="2"/>
      <c r="G913" s="1"/>
      <c r="H913" s="1"/>
    </row>
    <row r="914" spans="1:8" ht="12.75">
      <c r="A914" s="2"/>
      <c r="B914" s="2"/>
      <c r="D914" s="2"/>
      <c r="G914" s="1"/>
      <c r="H914" s="1"/>
    </row>
    <row r="915" spans="1:8" ht="12.75">
      <c r="A915" s="2"/>
      <c r="B915" s="2"/>
      <c r="D915" s="2"/>
      <c r="G915" s="1"/>
      <c r="H915" s="1"/>
    </row>
    <row r="916" spans="1:8" ht="12.75">
      <c r="A916" s="2"/>
      <c r="B916" s="2"/>
      <c r="D916" s="2"/>
      <c r="G916" s="1"/>
      <c r="H916" s="1"/>
    </row>
    <row r="917" spans="1:8" ht="12.75">
      <c r="A917" s="2"/>
      <c r="B917" s="2"/>
      <c r="D917" s="2"/>
      <c r="G917" s="1"/>
      <c r="H917" s="1"/>
    </row>
    <row r="918" spans="1:8" ht="12.75">
      <c r="A918" s="2"/>
      <c r="B918" s="2"/>
      <c r="D918" s="2"/>
      <c r="G918" s="1"/>
      <c r="H918" s="1"/>
    </row>
    <row r="919" spans="1:8" ht="12.75">
      <c r="A919" s="2"/>
      <c r="B919" s="2"/>
      <c r="D919" s="2"/>
      <c r="G919" s="1"/>
      <c r="H919" s="1"/>
    </row>
    <row r="920" spans="1:8" ht="12.75">
      <c r="A920" s="2"/>
      <c r="B920" s="2"/>
      <c r="D920" s="2"/>
      <c r="G920" s="1"/>
      <c r="H920" s="1"/>
    </row>
    <row r="921" spans="1:8" ht="12.75">
      <c r="A921" s="2"/>
      <c r="B921" s="2"/>
      <c r="D921" s="2"/>
      <c r="G921" s="1"/>
      <c r="H921" s="1"/>
    </row>
    <row r="922" spans="1:8" ht="12.75">
      <c r="A922" s="2"/>
      <c r="B922" s="2"/>
      <c r="D922" s="2"/>
      <c r="G922" s="1"/>
      <c r="H922" s="1"/>
    </row>
    <row r="923" spans="1:8" ht="12.75">
      <c r="A923" s="2"/>
      <c r="B923" s="2"/>
      <c r="D923" s="2"/>
      <c r="G923" s="1"/>
      <c r="H923" s="1"/>
    </row>
    <row r="924" spans="1:8" ht="12.75">
      <c r="A924" s="2"/>
      <c r="B924" s="2"/>
      <c r="D924" s="2"/>
      <c r="G924" s="1"/>
      <c r="H924" s="1"/>
    </row>
    <row r="925" spans="1:8" ht="12.75">
      <c r="A925" s="2"/>
      <c r="B925" s="2"/>
      <c r="D925" s="2"/>
      <c r="G925" s="1"/>
      <c r="H925" s="1"/>
    </row>
    <row r="926" spans="1:8" ht="12.75">
      <c r="A926" s="2"/>
      <c r="B926" s="2"/>
      <c r="D926" s="2"/>
      <c r="G926" s="1"/>
      <c r="H926" s="1"/>
    </row>
    <row r="927" spans="1:8" ht="12.75">
      <c r="A927" s="2"/>
      <c r="B927" s="2"/>
      <c r="D927" s="2"/>
      <c r="G927" s="1"/>
      <c r="H927" s="1"/>
    </row>
    <row r="928" spans="1:8" ht="12.75">
      <c r="A928" s="2"/>
      <c r="B928" s="2"/>
      <c r="D928" s="2"/>
      <c r="G928" s="1"/>
      <c r="H928" s="1"/>
    </row>
    <row r="929" spans="1:8" ht="12.75">
      <c r="A929" s="2"/>
      <c r="B929" s="2"/>
      <c r="D929" s="2"/>
      <c r="G929" s="1"/>
      <c r="H929" s="1"/>
    </row>
    <row r="930" spans="1:8" ht="12.75">
      <c r="A930" s="2"/>
      <c r="B930" s="2"/>
      <c r="D930" s="2"/>
      <c r="G930" s="1"/>
      <c r="H930" s="1"/>
    </row>
    <row r="931" spans="1:8" ht="12.75">
      <c r="A931" s="2"/>
      <c r="B931" s="2"/>
      <c r="D931" s="2"/>
      <c r="G931" s="1"/>
      <c r="H931" s="1"/>
    </row>
    <row r="932" spans="1:8" ht="12.75">
      <c r="A932" s="2"/>
      <c r="B932" s="2"/>
      <c r="D932" s="2"/>
      <c r="G932" s="1"/>
      <c r="H932" s="1"/>
    </row>
    <row r="933" spans="1:8" ht="12.75">
      <c r="A933" s="2"/>
      <c r="B933" s="2"/>
      <c r="D933" s="2"/>
      <c r="G933" s="1"/>
      <c r="H933" s="1"/>
    </row>
    <row r="934" spans="1:8" ht="12.75">
      <c r="A934" s="2"/>
      <c r="B934" s="2"/>
      <c r="D934" s="2"/>
      <c r="G934" s="1"/>
      <c r="H934" s="1"/>
    </row>
    <row r="935" spans="1:8" ht="12.75">
      <c r="A935" s="2"/>
      <c r="B935" s="2"/>
      <c r="D935" s="2"/>
      <c r="G935" s="1"/>
      <c r="H935" s="1"/>
    </row>
    <row r="936" spans="1:8" ht="12.75">
      <c r="A936" s="2"/>
      <c r="B936" s="2"/>
      <c r="D936" s="2"/>
      <c r="G936" s="1"/>
      <c r="H936" s="1"/>
    </row>
    <row r="937" spans="1:8" ht="12.75">
      <c r="A937" s="2"/>
      <c r="B937" s="2"/>
      <c r="D937" s="2"/>
      <c r="G937" s="1"/>
      <c r="H937" s="1"/>
    </row>
    <row r="938" spans="1:8" ht="12.75">
      <c r="A938" s="2"/>
      <c r="B938" s="2"/>
      <c r="D938" s="2"/>
      <c r="G938" s="1"/>
      <c r="H938" s="1"/>
    </row>
    <row r="939" spans="1:8" ht="12.75">
      <c r="A939" s="2"/>
      <c r="B939" s="2"/>
      <c r="D939" s="2"/>
      <c r="G939" s="1"/>
      <c r="H939" s="1"/>
    </row>
    <row r="940" spans="1:8" ht="12.75">
      <c r="A940" s="2"/>
      <c r="B940" s="2"/>
      <c r="D940" s="2"/>
      <c r="G940" s="1"/>
      <c r="H940" s="1"/>
    </row>
    <row r="941" spans="1:8" ht="12.75">
      <c r="A941" s="2"/>
      <c r="B941" s="2"/>
      <c r="D941" s="2"/>
      <c r="G941" s="1"/>
      <c r="H941" s="1"/>
    </row>
    <row r="942" spans="1:8" ht="12.75">
      <c r="A942" s="2"/>
      <c r="B942" s="2"/>
      <c r="D942" s="2"/>
      <c r="G942" s="1"/>
      <c r="H942" s="1"/>
    </row>
    <row r="943" spans="1:8" ht="12.75">
      <c r="A943" s="2"/>
      <c r="B943" s="2"/>
      <c r="D943" s="2"/>
      <c r="G943" s="1"/>
      <c r="H943" s="1"/>
    </row>
    <row r="944" spans="1:8" ht="12.75">
      <c r="A944" s="2"/>
      <c r="B944" s="2"/>
      <c r="D944" s="2"/>
      <c r="G944" s="1"/>
      <c r="H944" s="1"/>
    </row>
    <row r="945" spans="1:8" ht="12.75">
      <c r="A945" s="2"/>
      <c r="B945" s="2"/>
      <c r="D945" s="2"/>
      <c r="G945" s="1"/>
      <c r="H945" s="1"/>
    </row>
    <row r="946" spans="1:8" ht="12.75">
      <c r="A946" s="2"/>
      <c r="B946" s="2"/>
      <c r="D946" s="2"/>
      <c r="G946" s="1"/>
      <c r="H946" s="1"/>
    </row>
    <row r="947" spans="1:8" ht="12.75">
      <c r="A947" s="2"/>
      <c r="B947" s="2"/>
      <c r="D947" s="2"/>
      <c r="G947" s="1"/>
      <c r="H947" s="1"/>
    </row>
    <row r="948" spans="1:8" ht="12.75">
      <c r="A948" s="2"/>
      <c r="B948" s="2"/>
      <c r="D948" s="2"/>
      <c r="G948" s="1"/>
      <c r="H948" s="1"/>
    </row>
    <row r="949" spans="1:8" ht="12.75">
      <c r="A949" s="2"/>
      <c r="B949" s="2"/>
      <c r="D949" s="2"/>
      <c r="G949" s="1"/>
      <c r="H949" s="1"/>
    </row>
    <row r="950" spans="1:8" ht="12.75">
      <c r="A950" s="2"/>
      <c r="B950" s="2"/>
      <c r="D950" s="2"/>
      <c r="G950" s="1"/>
      <c r="H950" s="1"/>
    </row>
    <row r="951" spans="1:8" ht="12.75">
      <c r="A951" s="2"/>
      <c r="B951" s="2"/>
      <c r="D951" s="2"/>
      <c r="G951" s="1"/>
      <c r="H951" s="1"/>
    </row>
    <row r="952" spans="1:8" ht="12.75">
      <c r="A952" s="2"/>
      <c r="B952" s="2"/>
      <c r="D952" s="2"/>
      <c r="G952" s="1"/>
      <c r="H952" s="1"/>
    </row>
    <row r="953" spans="1:8" ht="12.75">
      <c r="A953" s="2"/>
      <c r="B953" s="2"/>
      <c r="D953" s="2"/>
      <c r="G953" s="1"/>
      <c r="H953" s="1"/>
    </row>
    <row r="954" spans="1:8" ht="12.75">
      <c r="A954" s="2"/>
      <c r="B954" s="2"/>
      <c r="D954" s="2"/>
      <c r="G954" s="1"/>
      <c r="H954" s="1"/>
    </row>
    <row r="955" spans="1:8" ht="12.75">
      <c r="A955" s="2"/>
      <c r="B955" s="2"/>
      <c r="D955" s="2"/>
      <c r="G955" s="1"/>
      <c r="H955" s="1"/>
    </row>
    <row r="956" spans="1:8" ht="12.75">
      <c r="A956" s="2"/>
      <c r="B956" s="2"/>
      <c r="D956" s="2"/>
      <c r="G956" s="1"/>
      <c r="H956" s="1"/>
    </row>
    <row r="957" spans="1:8" ht="12.75">
      <c r="A957" s="2"/>
      <c r="B957" s="2"/>
      <c r="D957" s="2"/>
      <c r="G957" s="1"/>
      <c r="H957" s="1"/>
    </row>
    <row r="958" spans="1:8" ht="12.75">
      <c r="A958" s="2"/>
      <c r="B958" s="2"/>
      <c r="D958" s="2"/>
      <c r="G958" s="1"/>
      <c r="H958" s="1"/>
    </row>
    <row r="959" spans="1:8" ht="12.75">
      <c r="A959" s="2"/>
      <c r="B959" s="2"/>
      <c r="D959" s="2"/>
      <c r="G959" s="1"/>
      <c r="H959" s="1"/>
    </row>
    <row r="960" spans="1:8" ht="12.75">
      <c r="A960" s="2"/>
      <c r="B960" s="2"/>
      <c r="D960" s="2"/>
      <c r="G960" s="1"/>
      <c r="H960" s="1"/>
    </row>
    <row r="961" spans="1:8" ht="12.75">
      <c r="A961" s="2"/>
      <c r="B961" s="2"/>
      <c r="D961" s="2"/>
      <c r="G961" s="1"/>
      <c r="H961" s="1"/>
    </row>
    <row r="962" spans="1:8" ht="12.75">
      <c r="A962" s="2"/>
      <c r="B962" s="2"/>
      <c r="D962" s="2"/>
      <c r="G962" s="1"/>
      <c r="H962" s="1"/>
    </row>
    <row r="963" spans="1:8" ht="12.75">
      <c r="A963" s="2"/>
      <c r="B963" s="2"/>
      <c r="D963" s="2"/>
      <c r="G963" s="1"/>
      <c r="H963" s="1"/>
    </row>
    <row r="964" spans="1:8" ht="12.75">
      <c r="A964" s="2"/>
      <c r="B964" s="2"/>
      <c r="D964" s="2"/>
      <c r="G964" s="1"/>
      <c r="H964" s="1"/>
    </row>
    <row r="965" spans="1:8" ht="12.75">
      <c r="A965" s="2"/>
      <c r="B965" s="2"/>
      <c r="D965" s="2"/>
      <c r="G965" s="1"/>
      <c r="H965" s="1"/>
    </row>
    <row r="966" spans="1:8" ht="12.75">
      <c r="A966" s="2"/>
      <c r="B966" s="2"/>
      <c r="D966" s="2"/>
      <c r="G966" s="1"/>
      <c r="H966" s="1"/>
    </row>
    <row r="967" spans="1:8" ht="12.75">
      <c r="A967" s="2"/>
      <c r="B967" s="2"/>
      <c r="D967" s="2"/>
      <c r="G967" s="1"/>
      <c r="H967" s="1"/>
    </row>
    <row r="968" spans="1:8" ht="12.75">
      <c r="A968" s="2"/>
      <c r="B968" s="2"/>
      <c r="D968" s="2"/>
      <c r="G968" s="1"/>
      <c r="H968" s="1"/>
    </row>
    <row r="969" spans="1:8" ht="12.75">
      <c r="A969" s="2"/>
      <c r="B969" s="2"/>
      <c r="D969" s="2"/>
      <c r="G969" s="1"/>
      <c r="H969" s="1"/>
    </row>
    <row r="970" spans="1:8" ht="12.75">
      <c r="A970" s="2"/>
      <c r="B970" s="2"/>
      <c r="D970" s="2"/>
      <c r="G970" s="1"/>
      <c r="H970" s="1"/>
    </row>
    <row r="971" spans="1:8" ht="12.75">
      <c r="A971" s="2"/>
      <c r="B971" s="2"/>
      <c r="D971" s="2"/>
      <c r="G971" s="1"/>
      <c r="H971" s="1"/>
    </row>
    <row r="972" spans="1:8" ht="12.75">
      <c r="A972" s="2"/>
      <c r="B972" s="2"/>
      <c r="D972" s="2"/>
      <c r="G972" s="1"/>
      <c r="H972" s="1"/>
    </row>
    <row r="973" spans="1:8" ht="12.75">
      <c r="A973" s="2"/>
      <c r="B973" s="2"/>
      <c r="D973" s="2"/>
      <c r="G973" s="1"/>
      <c r="H973" s="1"/>
    </row>
    <row r="974" spans="1:8" ht="12.75">
      <c r="A974" s="2"/>
      <c r="B974" s="2"/>
      <c r="D974" s="2"/>
      <c r="G974" s="1"/>
      <c r="H974" s="1"/>
    </row>
    <row r="975" spans="1:8" ht="12.75">
      <c r="A975" s="2"/>
      <c r="B975" s="2"/>
      <c r="D975" s="2"/>
      <c r="G975" s="1"/>
      <c r="H975" s="1"/>
    </row>
    <row r="976" spans="1:8" ht="12.75">
      <c r="A976" s="2"/>
      <c r="B976" s="2"/>
      <c r="D976" s="2"/>
      <c r="G976" s="1"/>
      <c r="H976" s="1"/>
    </row>
    <row r="977" spans="1:8" ht="12.75">
      <c r="A977" s="2"/>
      <c r="B977" s="2"/>
      <c r="D977" s="2"/>
      <c r="G977" s="1"/>
      <c r="H977" s="1"/>
    </row>
    <row r="978" spans="1:8" ht="12.75">
      <c r="A978" s="2"/>
      <c r="B978" s="2"/>
      <c r="D978" s="2"/>
      <c r="G978" s="1"/>
      <c r="H978" s="1"/>
    </row>
    <row r="979" spans="1:8" ht="12.75">
      <c r="A979" s="2"/>
      <c r="B979" s="2"/>
      <c r="D979" s="2"/>
      <c r="G979" s="1"/>
      <c r="H979" s="1"/>
    </row>
    <row r="980" spans="1:8" ht="12.75">
      <c r="A980" s="2"/>
      <c r="B980" s="2"/>
      <c r="D980" s="2"/>
      <c r="G980" s="1"/>
      <c r="H980" s="1"/>
    </row>
    <row r="981" spans="1:8" ht="12.75">
      <c r="A981" s="2"/>
      <c r="B981" s="2"/>
      <c r="D981" s="2"/>
      <c r="G981" s="1"/>
      <c r="H981" s="1"/>
    </row>
    <row r="982" spans="1:8" ht="12.75">
      <c r="A982" s="2"/>
      <c r="B982" s="2"/>
      <c r="D982" s="2"/>
      <c r="G982" s="1"/>
      <c r="H982" s="1"/>
    </row>
    <row r="983" spans="1:8" ht="12.75">
      <c r="A983" s="2"/>
      <c r="B983" s="2"/>
      <c r="D983" s="2"/>
      <c r="G983" s="1"/>
      <c r="H983" s="1"/>
    </row>
    <row r="984" spans="1:8" ht="12.75">
      <c r="A984" s="2"/>
      <c r="B984" s="2"/>
      <c r="D984" s="2"/>
      <c r="G984" s="1"/>
      <c r="H984" s="1"/>
    </row>
    <row r="985" spans="1:8" ht="12.75">
      <c r="A985" s="2"/>
      <c r="B985" s="2"/>
      <c r="D985" s="2"/>
      <c r="G985" s="1"/>
      <c r="H985" s="1"/>
    </row>
    <row r="986" spans="1:8" ht="12.75">
      <c r="A986" s="2"/>
      <c r="B986" s="2"/>
      <c r="D986" s="2"/>
      <c r="G986" s="1"/>
      <c r="H986" s="1"/>
    </row>
    <row r="987" spans="1:8" ht="12.75">
      <c r="A987" s="2"/>
      <c r="B987" s="2"/>
      <c r="D987" s="2"/>
      <c r="G987" s="1"/>
      <c r="H987" s="1"/>
    </row>
    <row r="988" spans="1:8" ht="12.75">
      <c r="A988" s="2"/>
      <c r="B988" s="2"/>
      <c r="D988" s="2"/>
      <c r="G988" s="1"/>
      <c r="H988" s="1"/>
    </row>
    <row r="989" spans="1:8" ht="12.75">
      <c r="A989" s="2"/>
      <c r="B989" s="2"/>
      <c r="D989" s="2"/>
      <c r="G989" s="1"/>
      <c r="H989" s="1"/>
    </row>
    <row r="990" spans="1:8" ht="12.75">
      <c r="A990" s="2"/>
      <c r="B990" s="2"/>
      <c r="D990" s="2"/>
      <c r="G990" s="1"/>
      <c r="H990" s="1"/>
    </row>
    <row r="991" spans="1:8" ht="12.75">
      <c r="A991" s="2"/>
      <c r="B991" s="2"/>
      <c r="D991" s="2"/>
      <c r="G991" s="1"/>
      <c r="H991" s="1"/>
    </row>
    <row r="992" spans="1:8" ht="12.75">
      <c r="A992" s="2"/>
      <c r="B992" s="2"/>
      <c r="D992" s="2"/>
      <c r="G992" s="1"/>
      <c r="H992" s="1"/>
    </row>
    <row r="993" spans="1:8" ht="12.75">
      <c r="A993" s="2"/>
      <c r="B993" s="2"/>
      <c r="D993" s="2"/>
      <c r="G993" s="1"/>
      <c r="H993" s="1"/>
    </row>
    <row r="994" spans="1:8" ht="12.75">
      <c r="A994" s="2"/>
      <c r="B994" s="2"/>
      <c r="D994" s="2"/>
      <c r="G994" s="1"/>
      <c r="H994" s="1"/>
    </row>
    <row r="995" spans="1:8" ht="12.75">
      <c r="A995" s="2"/>
      <c r="B995" s="2"/>
      <c r="D995" s="2"/>
      <c r="G995" s="1"/>
      <c r="H995" s="1"/>
    </row>
    <row r="996" spans="1:8" ht="12.75">
      <c r="A996" s="2"/>
      <c r="B996" s="2"/>
      <c r="D996" s="2"/>
      <c r="G996" s="1"/>
      <c r="H996" s="1"/>
    </row>
    <row r="997" spans="1:8" ht="12.75">
      <c r="A997" s="2"/>
      <c r="B997" s="2"/>
      <c r="D997" s="2"/>
      <c r="G997" s="1"/>
      <c r="H997" s="1"/>
    </row>
    <row r="998" spans="1:8" ht="12.75">
      <c r="A998" s="2"/>
      <c r="B998" s="2"/>
      <c r="D998" s="2"/>
      <c r="G998" s="1"/>
      <c r="H998" s="1"/>
    </row>
    <row r="999" spans="1:8" ht="12.75">
      <c r="A999" s="2"/>
      <c r="B999" s="2"/>
      <c r="D999" s="2"/>
      <c r="G999" s="1"/>
      <c r="H999" s="1"/>
    </row>
    <row r="1000" spans="1:8" ht="12.75">
      <c r="A1000" s="2"/>
      <c r="B1000" s="2"/>
      <c r="D1000" s="2"/>
      <c r="G1000" s="1"/>
      <c r="H100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615-C19A-4635-BC8B-79509015078D}">
  <sheetPr codeName="Hoja3">
    <pageSetUpPr fitToPage="1"/>
  </sheetPr>
  <dimension ref="A1:O934"/>
  <sheetViews>
    <sheetView showGridLines="0" tabSelected="1" view="pageBreakPreview" zoomScaleNormal="110" zoomScaleSheetLayoutView="100" workbookViewId="0">
      <selection activeCell="F12" sqref="F12:J12"/>
    </sheetView>
  </sheetViews>
  <sheetFormatPr baseColWidth="10" defaultColWidth="17.140625" defaultRowHeight="12.75"/>
  <cols>
    <col min="1" max="1" width="20.5703125" customWidth="1"/>
    <col min="2" max="3" width="5.42578125" customWidth="1"/>
    <col min="4" max="4" width="4.85546875" customWidth="1"/>
    <col min="5" max="5" width="8.140625" customWidth="1"/>
    <col min="6" max="6" width="12.140625" customWidth="1"/>
    <col min="7" max="7" width="4.7109375" customWidth="1"/>
    <col min="8" max="8" width="6.42578125" customWidth="1"/>
    <col min="9" max="9" width="5.42578125" customWidth="1"/>
    <col min="10" max="10" width="9.140625" customWidth="1"/>
    <col min="11" max="11" width="9.85546875" customWidth="1"/>
    <col min="12" max="13" width="6" customWidth="1"/>
    <col min="14" max="14" width="5.5703125" customWidth="1"/>
    <col min="15" max="15" width="2.85546875" customWidth="1"/>
  </cols>
  <sheetData>
    <row r="1" spans="1:15" ht="15.75">
      <c r="A1" s="113"/>
      <c r="B1" s="99" t="s">
        <v>293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5" ht="15.75">
      <c r="A2" s="113"/>
      <c r="B2" s="100" t="s">
        <v>287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5" ht="15">
      <c r="A3" s="113"/>
      <c r="B3" s="101" t="s">
        <v>288</v>
      </c>
      <c r="C3" s="101"/>
      <c r="D3" s="102" t="s">
        <v>311</v>
      </c>
      <c r="E3" s="102"/>
      <c r="F3" s="14" t="s">
        <v>289</v>
      </c>
      <c r="G3" s="160">
        <v>1</v>
      </c>
      <c r="H3" s="161"/>
      <c r="I3" s="162"/>
      <c r="J3" s="101" t="s">
        <v>290</v>
      </c>
      <c r="K3" s="101"/>
      <c r="L3" s="163">
        <v>46240</v>
      </c>
      <c r="M3" s="103"/>
      <c r="N3" s="103"/>
    </row>
    <row r="4" spans="1:15" ht="15" customHeight="1">
      <c r="A4" s="114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5"/>
      <c r="M4" s="15"/>
      <c r="N4" s="15"/>
    </row>
    <row r="5" spans="1:15" s="38" customFormat="1" ht="29.25" customHeight="1">
      <c r="A5" s="77" t="s">
        <v>306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7"/>
    </row>
    <row r="6" spans="1:15" ht="15">
      <c r="A6" s="16" t="s">
        <v>294</v>
      </c>
      <c r="B6" s="115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7"/>
      <c r="O6" s="10"/>
    </row>
    <row r="7" spans="1:15" ht="3.75" customHeight="1">
      <c r="A7" s="120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0"/>
    </row>
    <row r="8" spans="1:15" ht="15">
      <c r="A8" s="122" t="s">
        <v>0</v>
      </c>
      <c r="B8" s="123"/>
      <c r="C8" s="124" t="s">
        <v>1</v>
      </c>
      <c r="D8" s="125"/>
      <c r="E8" s="125"/>
      <c r="F8" s="122" t="s">
        <v>292</v>
      </c>
      <c r="G8" s="124" t="s">
        <v>2</v>
      </c>
      <c r="H8" s="125"/>
      <c r="I8" s="125"/>
      <c r="J8" s="17" t="s">
        <v>3</v>
      </c>
      <c r="K8" s="126" t="s">
        <v>265</v>
      </c>
      <c r="L8" s="125"/>
      <c r="M8" s="125"/>
      <c r="N8" s="125"/>
      <c r="O8" s="10"/>
    </row>
    <row r="9" spans="1:15" ht="15">
      <c r="A9" s="123"/>
      <c r="B9" s="123"/>
      <c r="C9" s="110"/>
      <c r="D9" s="111"/>
      <c r="E9" s="111"/>
      <c r="F9" s="125"/>
      <c r="G9" s="110"/>
      <c r="H9" s="111"/>
      <c r="I9" s="111"/>
      <c r="J9" s="19">
        <f>DAYS360(C9,G9)</f>
        <v>0</v>
      </c>
      <c r="K9" s="112"/>
      <c r="L9" s="111"/>
      <c r="M9" s="111"/>
      <c r="N9" s="111"/>
      <c r="O9" s="10"/>
    </row>
    <row r="10" spans="1:15" ht="15">
      <c r="A10" s="120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0"/>
    </row>
    <row r="11" spans="1:15" ht="15">
      <c r="A11" s="124" t="s">
        <v>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0"/>
    </row>
    <row r="12" spans="1:15" ht="15">
      <c r="A12" s="17" t="s">
        <v>6</v>
      </c>
      <c r="B12" s="126" t="s">
        <v>7</v>
      </c>
      <c r="C12" s="127"/>
      <c r="D12" s="127"/>
      <c r="E12" s="127"/>
      <c r="F12" s="124" t="s">
        <v>8</v>
      </c>
      <c r="G12" s="125"/>
      <c r="H12" s="125"/>
      <c r="I12" s="125"/>
      <c r="J12" s="125"/>
      <c r="K12" s="124" t="s">
        <v>9</v>
      </c>
      <c r="L12" s="125"/>
      <c r="M12" s="125"/>
      <c r="N12" s="125"/>
      <c r="O12" s="10"/>
    </row>
    <row r="13" spans="1:15" ht="15">
      <c r="A13" s="20" t="s">
        <v>10</v>
      </c>
      <c r="B13" s="118"/>
      <c r="C13" s="119"/>
      <c r="D13" s="119"/>
      <c r="E13" s="119"/>
      <c r="F13" s="118"/>
      <c r="G13" s="119"/>
      <c r="H13" s="119"/>
      <c r="I13" s="119"/>
      <c r="J13" s="119"/>
      <c r="K13" s="118"/>
      <c r="L13" s="119"/>
      <c r="M13" s="119"/>
      <c r="N13" s="119"/>
      <c r="O13" s="10"/>
    </row>
    <row r="14" spans="1:15" ht="15">
      <c r="A14" s="129" t="s">
        <v>11</v>
      </c>
      <c r="B14" s="125"/>
      <c r="C14" s="125"/>
      <c r="D14" s="125"/>
      <c r="E14" s="125"/>
      <c r="F14" s="129" t="s">
        <v>12</v>
      </c>
      <c r="G14" s="125"/>
      <c r="H14" s="125"/>
      <c r="I14" s="125"/>
      <c r="J14" s="125"/>
      <c r="K14" s="129" t="s">
        <v>13</v>
      </c>
      <c r="L14" s="125"/>
      <c r="M14" s="125"/>
      <c r="N14" s="125"/>
      <c r="O14" s="10"/>
    </row>
    <row r="15" spans="1:15" ht="15">
      <c r="A15" s="118"/>
      <c r="B15" s="119"/>
      <c r="C15" s="119"/>
      <c r="D15" s="119"/>
      <c r="E15" s="119"/>
      <c r="F15" s="118"/>
      <c r="G15" s="119"/>
      <c r="H15" s="119"/>
      <c r="I15" s="119"/>
      <c r="J15" s="119"/>
      <c r="K15" s="118"/>
      <c r="L15" s="119"/>
      <c r="M15" s="119"/>
      <c r="N15" s="119"/>
      <c r="O15" s="10"/>
    </row>
    <row r="16" spans="1:15" ht="15">
      <c r="A16" s="12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0"/>
    </row>
    <row r="17" spans="1:15" ht="15">
      <c r="A17" s="129" t="s">
        <v>15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0"/>
    </row>
    <row r="18" spans="1:15" ht="1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0"/>
    </row>
    <row r="19" spans="1:15" ht="2.25" customHeight="1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0"/>
    </row>
    <row r="20" spans="1:15" ht="15">
      <c r="A20" s="124" t="s">
        <v>16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9" t="s">
        <v>17</v>
      </c>
      <c r="L20" s="125"/>
      <c r="M20" s="125"/>
      <c r="N20" s="125"/>
      <c r="O20" s="10"/>
    </row>
    <row r="21" spans="1:15" ht="15">
      <c r="A21" s="130" t="str">
        <f>IF(K21="","",VLOOKUP(K21,COMP!$G$2:$H$223,2,FALSE))</f>
        <v/>
      </c>
      <c r="B21" s="121"/>
      <c r="C21" s="121"/>
      <c r="D21" s="121"/>
      <c r="E21" s="121"/>
      <c r="F21" s="121"/>
      <c r="G21" s="121"/>
      <c r="H21" s="121"/>
      <c r="I21" s="121"/>
      <c r="J21" s="121"/>
      <c r="K21" s="131"/>
      <c r="L21" s="132"/>
      <c r="M21" s="132"/>
      <c r="N21" s="132"/>
      <c r="O21" s="10"/>
    </row>
    <row r="22" spans="1:15" ht="15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0"/>
    </row>
    <row r="23" spans="1:15" ht="15">
      <c r="A23" s="124" t="s">
        <v>18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0"/>
    </row>
    <row r="24" spans="1:15" ht="48" customHeight="1">
      <c r="A24" s="133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0"/>
    </row>
    <row r="25" spans="1:15" ht="2.25" customHeight="1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0"/>
    </row>
    <row r="26" spans="1:15" ht="15">
      <c r="A26" s="129" t="s">
        <v>19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0"/>
    </row>
    <row r="27" spans="1:15" ht="15">
      <c r="A27" s="21" t="s">
        <v>6</v>
      </c>
      <c r="B27" s="129" t="s">
        <v>7</v>
      </c>
      <c r="C27" s="125"/>
      <c r="D27" s="125"/>
      <c r="E27" s="125"/>
      <c r="F27" s="129" t="s">
        <v>8</v>
      </c>
      <c r="G27" s="125"/>
      <c r="H27" s="125"/>
      <c r="I27" s="125"/>
      <c r="J27" s="125"/>
      <c r="K27" s="129" t="s">
        <v>9</v>
      </c>
      <c r="L27" s="125"/>
      <c r="M27" s="125"/>
      <c r="N27" s="125"/>
      <c r="O27" s="10"/>
    </row>
    <row r="28" spans="1:15" ht="15">
      <c r="A28" s="21" t="s">
        <v>10</v>
      </c>
      <c r="B28" s="128"/>
      <c r="C28" s="119"/>
      <c r="D28" s="119"/>
      <c r="E28" s="119"/>
      <c r="F28" s="118"/>
      <c r="G28" s="119"/>
      <c r="H28" s="119"/>
      <c r="I28" s="119"/>
      <c r="J28" s="119"/>
      <c r="K28" s="118"/>
      <c r="L28" s="119"/>
      <c r="M28" s="119"/>
      <c r="N28" s="119"/>
      <c r="O28" s="10"/>
    </row>
    <row r="29" spans="1:15" ht="15">
      <c r="A29" s="129" t="s">
        <v>11</v>
      </c>
      <c r="B29" s="125"/>
      <c r="C29" s="125"/>
      <c r="D29" s="125"/>
      <c r="E29" s="125"/>
      <c r="F29" s="129" t="s">
        <v>12</v>
      </c>
      <c r="G29" s="125"/>
      <c r="H29" s="125"/>
      <c r="I29" s="125"/>
      <c r="J29" s="125"/>
      <c r="K29" s="129" t="s">
        <v>13</v>
      </c>
      <c r="L29" s="125"/>
      <c r="M29" s="125"/>
      <c r="N29" s="125"/>
      <c r="O29" s="10"/>
    </row>
    <row r="30" spans="1:15" ht="15">
      <c r="A30" s="118"/>
      <c r="B30" s="119"/>
      <c r="C30" s="119"/>
      <c r="D30" s="119"/>
      <c r="E30" s="119"/>
      <c r="F30" s="118"/>
      <c r="G30" s="119"/>
      <c r="H30" s="119"/>
      <c r="I30" s="119"/>
      <c r="J30" s="119"/>
      <c r="K30" s="118"/>
      <c r="L30" s="119"/>
      <c r="M30" s="119"/>
      <c r="N30" s="119"/>
      <c r="O30" s="10"/>
    </row>
    <row r="31" spans="1:15" ht="4.5" customHeight="1">
      <c r="A31" s="13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0"/>
    </row>
    <row r="32" spans="1:15" ht="15">
      <c r="A32" s="129" t="s">
        <v>20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0"/>
    </row>
    <row r="33" spans="1:15" ht="15">
      <c r="A33" s="12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0"/>
    </row>
    <row r="34" spans="1:15" ht="4.5" customHeight="1">
      <c r="A34" s="120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0"/>
    </row>
    <row r="35" spans="1:15" ht="15">
      <c r="A35" s="129" t="s">
        <v>16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9" t="s">
        <v>17</v>
      </c>
      <c r="L35" s="125"/>
      <c r="M35" s="125"/>
      <c r="N35" s="125"/>
      <c r="O35" s="10"/>
    </row>
    <row r="36" spans="1:15" ht="15">
      <c r="A36" s="130" t="str">
        <f>IF(K36="","",VLOOKUP(K36,COMP!$G$2:$H$223,2,FALSE))</f>
        <v/>
      </c>
      <c r="B36" s="121"/>
      <c r="C36" s="121"/>
      <c r="D36" s="121"/>
      <c r="E36" s="121"/>
      <c r="F36" s="121"/>
      <c r="G36" s="121"/>
      <c r="H36" s="121"/>
      <c r="I36" s="121"/>
      <c r="J36" s="121"/>
      <c r="K36" s="118"/>
      <c r="L36" s="119"/>
      <c r="M36" s="119"/>
      <c r="N36" s="119"/>
      <c r="O36" s="10"/>
    </row>
    <row r="37" spans="1:15" ht="15">
      <c r="A37" s="135" t="s">
        <v>21</v>
      </c>
      <c r="B37" s="125"/>
      <c r="C37" s="136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0"/>
    </row>
    <row r="38" spans="1:15" ht="15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0"/>
    </row>
    <row r="39" spans="1:15" ht="15">
      <c r="A39" s="124" t="s">
        <v>22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0"/>
    </row>
    <row r="40" spans="1:15" ht="15">
      <c r="A40" s="17" t="s">
        <v>6</v>
      </c>
      <c r="B40" s="124" t="s">
        <v>7</v>
      </c>
      <c r="C40" s="125"/>
      <c r="D40" s="125"/>
      <c r="E40" s="125"/>
      <c r="F40" s="124" t="s">
        <v>8</v>
      </c>
      <c r="G40" s="125"/>
      <c r="H40" s="125"/>
      <c r="I40" s="125"/>
      <c r="J40" s="125"/>
      <c r="K40" s="124" t="s">
        <v>9</v>
      </c>
      <c r="L40" s="125"/>
      <c r="M40" s="125"/>
      <c r="N40" s="125"/>
      <c r="O40" s="10"/>
    </row>
    <row r="41" spans="1:15" ht="15">
      <c r="A41" s="23" t="s">
        <v>10</v>
      </c>
      <c r="B41" s="128"/>
      <c r="C41" s="119"/>
      <c r="D41" s="119"/>
      <c r="E41" s="119"/>
      <c r="F41" s="118"/>
      <c r="G41" s="119"/>
      <c r="H41" s="119"/>
      <c r="I41" s="119"/>
      <c r="J41" s="119"/>
      <c r="K41" s="118"/>
      <c r="L41" s="119"/>
      <c r="M41" s="119"/>
      <c r="N41" s="119"/>
      <c r="O41" s="10"/>
    </row>
    <row r="42" spans="1:15" ht="15">
      <c r="A42" s="129" t="s">
        <v>11</v>
      </c>
      <c r="B42" s="125"/>
      <c r="C42" s="125"/>
      <c r="D42" s="125"/>
      <c r="E42" s="125"/>
      <c r="F42" s="129" t="s">
        <v>12</v>
      </c>
      <c r="G42" s="125"/>
      <c r="H42" s="125"/>
      <c r="I42" s="125"/>
      <c r="J42" s="125"/>
      <c r="K42" s="129" t="s">
        <v>13</v>
      </c>
      <c r="L42" s="125"/>
      <c r="M42" s="125"/>
      <c r="N42" s="125"/>
      <c r="O42" s="10"/>
    </row>
    <row r="43" spans="1:15" ht="15">
      <c r="A43" s="118"/>
      <c r="B43" s="119"/>
      <c r="C43" s="119"/>
      <c r="D43" s="119"/>
      <c r="E43" s="119"/>
      <c r="F43" s="118"/>
      <c r="G43" s="119"/>
      <c r="H43" s="119"/>
      <c r="I43" s="119"/>
      <c r="J43" s="119"/>
      <c r="K43" s="118"/>
      <c r="L43" s="119"/>
      <c r="M43" s="119"/>
      <c r="N43" s="119"/>
      <c r="O43" s="10"/>
    </row>
    <row r="44" spans="1:15" ht="15">
      <c r="A44" s="129" t="s">
        <v>20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0"/>
    </row>
    <row r="45" spans="1:15" ht="15">
      <c r="A45" s="128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0"/>
    </row>
    <row r="46" spans="1:15" ht="3" customHeight="1">
      <c r="A46" s="120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0"/>
    </row>
    <row r="47" spans="1:15" ht="15">
      <c r="A47" s="129" t="s">
        <v>16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9" t="s">
        <v>17</v>
      </c>
      <c r="L47" s="125"/>
      <c r="M47" s="125"/>
      <c r="N47" s="125"/>
      <c r="O47" s="10"/>
    </row>
    <row r="48" spans="1:15" ht="15">
      <c r="A48" s="130" t="str">
        <f>IF(K48="","",VLOOKUP(K48,COMP!$G$2:$H$223,2,FALSE))</f>
        <v/>
      </c>
      <c r="B48" s="121"/>
      <c r="C48" s="121"/>
      <c r="D48" s="121"/>
      <c r="E48" s="121"/>
      <c r="F48" s="121"/>
      <c r="G48" s="121"/>
      <c r="H48" s="121"/>
      <c r="I48" s="121"/>
      <c r="J48" s="121"/>
      <c r="K48" s="118"/>
      <c r="L48" s="119"/>
      <c r="M48" s="119"/>
      <c r="N48" s="119"/>
      <c r="O48" s="10"/>
    </row>
    <row r="49" spans="1:15" ht="5.25" customHeight="1">
      <c r="A49" s="120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0"/>
    </row>
    <row r="50" spans="1:15" ht="15">
      <c r="A50" s="129" t="s">
        <v>24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0"/>
    </row>
    <row r="51" spans="1:15" ht="17.25" customHeight="1">
      <c r="A51" s="14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0"/>
    </row>
    <row r="52" spans="1:15" ht="15">
      <c r="A52" s="124" t="s">
        <v>266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0"/>
    </row>
    <row r="53" spans="1:15" ht="15">
      <c r="A53" s="124" t="s">
        <v>267</v>
      </c>
      <c r="B53" s="125"/>
      <c r="C53" s="125"/>
      <c r="D53" s="125"/>
      <c r="E53" s="125"/>
      <c r="F53" s="125"/>
      <c r="G53" s="125"/>
      <c r="H53" s="125"/>
      <c r="I53" s="125"/>
      <c r="J53" s="17" t="s">
        <v>27</v>
      </c>
      <c r="K53" s="124" t="s">
        <v>28</v>
      </c>
      <c r="L53" s="125"/>
      <c r="M53" s="124" t="s">
        <v>268</v>
      </c>
      <c r="N53" s="125"/>
      <c r="O53" s="10"/>
    </row>
    <row r="54" spans="1:15" ht="15">
      <c r="A54" s="142" t="s">
        <v>269</v>
      </c>
      <c r="B54" s="138"/>
      <c r="C54" s="138"/>
      <c r="D54" s="138"/>
      <c r="E54" s="138"/>
      <c r="F54" s="138"/>
      <c r="G54" s="138"/>
      <c r="H54" s="138"/>
      <c r="I54" s="138"/>
      <c r="J54" s="24">
        <v>0.5</v>
      </c>
      <c r="K54" s="139"/>
      <c r="L54" s="119"/>
      <c r="M54" s="140">
        <f>J54*K54</f>
        <v>0</v>
      </c>
      <c r="N54" s="121"/>
      <c r="O54" s="10"/>
    </row>
    <row r="55" spans="1:15" ht="15">
      <c r="A55" s="137" t="s">
        <v>270</v>
      </c>
      <c r="B55" s="138"/>
      <c r="C55" s="138"/>
      <c r="D55" s="138"/>
      <c r="E55" s="138"/>
      <c r="F55" s="138"/>
      <c r="G55" s="138"/>
      <c r="H55" s="138"/>
      <c r="I55" s="138"/>
      <c r="J55" s="24">
        <v>0.5</v>
      </c>
      <c r="K55" s="139"/>
      <c r="L55" s="119"/>
      <c r="M55" s="140">
        <f>J55*K55</f>
        <v>0</v>
      </c>
      <c r="N55" s="121"/>
      <c r="O55" s="10"/>
    </row>
    <row r="56" spans="1:15" ht="15">
      <c r="A56" s="143" t="s">
        <v>271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0">
        <f>M54+M55</f>
        <v>0</v>
      </c>
      <c r="N56" s="121"/>
      <c r="O56" s="10"/>
    </row>
    <row r="57" spans="1:15" ht="15">
      <c r="A57" s="143" t="s">
        <v>272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44" t="str">
        <f>IF(M56=0,"",IF(M56&gt;90,"SOBRESALIENTE",IF(M56&gt;65,"SATISFACTORIO","NO SATISFACTORIO")))</f>
        <v/>
      </c>
      <c r="L57" s="145"/>
      <c r="M57" s="145"/>
      <c r="N57" s="145"/>
      <c r="O57" s="10"/>
    </row>
    <row r="58" spans="1:15" ht="3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0"/>
    </row>
    <row r="59" spans="1:15" ht="15">
      <c r="A59" s="124" t="s">
        <v>273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0"/>
    </row>
    <row r="60" spans="1:15" ht="15">
      <c r="A60" s="124" t="s">
        <v>48</v>
      </c>
      <c r="B60" s="125"/>
      <c r="C60" s="125"/>
      <c r="D60" s="124" t="s">
        <v>49</v>
      </c>
      <c r="E60" s="125"/>
      <c r="F60" s="125"/>
      <c r="G60" s="125"/>
      <c r="H60" s="125"/>
      <c r="I60" s="125"/>
      <c r="J60" s="124" t="s">
        <v>50</v>
      </c>
      <c r="K60" s="125"/>
      <c r="L60" s="125"/>
      <c r="M60" s="124" t="s">
        <v>4</v>
      </c>
      <c r="N60" s="125"/>
      <c r="O60" s="10"/>
    </row>
    <row r="61" spans="1:15" ht="15">
      <c r="A61" s="130" t="str">
        <f>A15&amp;" "&amp;F15&amp;" "&amp;F13&amp;" "&amp;K13</f>
        <v xml:space="preserve">   </v>
      </c>
      <c r="B61" s="121"/>
      <c r="C61" s="121"/>
      <c r="D61" s="130" t="str">
        <f>A30&amp;" "&amp;F30&amp;" "&amp;F28&amp;" "&amp;K28</f>
        <v xml:space="preserve">   </v>
      </c>
      <c r="E61" s="121"/>
      <c r="F61" s="121"/>
      <c r="G61" s="121"/>
      <c r="H61" s="121"/>
      <c r="I61" s="121"/>
      <c r="J61" s="130" t="str">
        <f>A43&amp;" "&amp;F43&amp;" "&amp;F41&amp;" "&amp;K41</f>
        <v xml:space="preserve">   </v>
      </c>
      <c r="K61" s="121"/>
      <c r="L61" s="121"/>
      <c r="M61" s="146"/>
      <c r="N61" s="132"/>
      <c r="O61" s="10"/>
    </row>
    <row r="62" spans="1:15" ht="45.75" customHeight="1">
      <c r="A62" s="136"/>
      <c r="B62" s="111"/>
      <c r="C62" s="111"/>
      <c r="D62" s="136"/>
      <c r="E62" s="111"/>
      <c r="F62" s="111"/>
      <c r="G62" s="111"/>
      <c r="H62" s="111"/>
      <c r="I62" s="111"/>
      <c r="J62" s="136"/>
      <c r="K62" s="111"/>
      <c r="L62" s="111"/>
      <c r="M62" s="132"/>
      <c r="N62" s="132"/>
      <c r="O62" s="10"/>
    </row>
    <row r="63" spans="1:15" ht="15">
      <c r="A63" s="124" t="s">
        <v>51</v>
      </c>
      <c r="B63" s="125"/>
      <c r="C63" s="125"/>
      <c r="D63" s="124" t="s">
        <v>52</v>
      </c>
      <c r="E63" s="125"/>
      <c r="F63" s="125"/>
      <c r="G63" s="125"/>
      <c r="H63" s="125"/>
      <c r="I63" s="125"/>
      <c r="J63" s="124" t="s">
        <v>53</v>
      </c>
      <c r="K63" s="125"/>
      <c r="L63" s="125"/>
      <c r="M63" s="132"/>
      <c r="N63" s="132"/>
      <c r="O63" s="10"/>
    </row>
    <row r="64" spans="1:15" ht="4.5" customHeight="1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0"/>
    </row>
    <row r="65" spans="1:15" ht="15">
      <c r="A65" s="124" t="s">
        <v>274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0"/>
    </row>
    <row r="66" spans="1:15" ht="15">
      <c r="A66" s="22" t="s">
        <v>275</v>
      </c>
      <c r="B66" s="136"/>
      <c r="C66" s="111"/>
      <c r="D66" s="111"/>
      <c r="E66" s="111"/>
      <c r="F66" s="149" t="s">
        <v>276</v>
      </c>
      <c r="G66" s="150"/>
      <c r="H66" s="153"/>
      <c r="I66" s="154"/>
      <c r="J66" s="155"/>
      <c r="K66" s="151" t="s">
        <v>277</v>
      </c>
      <c r="L66" s="152"/>
      <c r="M66" s="136"/>
      <c r="N66" s="111"/>
      <c r="O66" s="10"/>
    </row>
    <row r="67" spans="1:15" ht="15">
      <c r="A67" s="22" t="s">
        <v>278</v>
      </c>
      <c r="B67" s="136"/>
      <c r="C67" s="111"/>
      <c r="D67" s="111"/>
      <c r="E67" s="111"/>
      <c r="F67" s="149" t="s">
        <v>279</v>
      </c>
      <c r="G67" s="150"/>
      <c r="H67" s="153"/>
      <c r="I67" s="154"/>
      <c r="J67" s="155"/>
      <c r="K67" s="151" t="s">
        <v>280</v>
      </c>
      <c r="L67" s="152"/>
      <c r="M67" s="136"/>
      <c r="N67" s="111"/>
      <c r="O67" s="10"/>
    </row>
    <row r="68" spans="1:15" ht="15">
      <c r="A68" s="18" t="s">
        <v>281</v>
      </c>
      <c r="B68" s="136"/>
      <c r="C68" s="111"/>
      <c r="D68" s="149" t="s">
        <v>282</v>
      </c>
      <c r="E68" s="156"/>
      <c r="F68" s="156"/>
      <c r="G68" s="150"/>
      <c r="H68" s="136"/>
      <c r="I68" s="111"/>
      <c r="J68" s="111"/>
      <c r="K68" s="22" t="s">
        <v>283</v>
      </c>
      <c r="L68" s="22"/>
      <c r="M68" s="136"/>
      <c r="N68" s="111"/>
      <c r="O68" s="10"/>
    </row>
    <row r="69" spans="1:15" ht="6" customHeight="1">
      <c r="A69" s="120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0"/>
    </row>
    <row r="70" spans="1:15" ht="15">
      <c r="A70" s="124" t="s">
        <v>54</v>
      </c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0"/>
    </row>
    <row r="71" spans="1:15" ht="27" customHeight="1">
      <c r="A71" s="136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0"/>
    </row>
    <row r="72" spans="1: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</row>
    <row r="73" spans="1: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</row>
    <row r="74" spans="1: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0"/>
    </row>
    <row r="75" spans="1: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</row>
    <row r="76" spans="1: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</row>
    <row r="77" spans="1: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</row>
    <row r="78" spans="1: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0"/>
    </row>
    <row r="79" spans="1: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</row>
    <row r="80" spans="1: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</row>
    <row r="81" spans="1: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</row>
    <row r="82" spans="1: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0"/>
    </row>
    <row r="83" spans="1: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</row>
    <row r="84" spans="1: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</row>
    <row r="85" spans="1:1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0"/>
    </row>
    <row r="86" spans="1:1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</row>
    <row r="87" spans="1: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0"/>
    </row>
    <row r="88" spans="1: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0"/>
    </row>
    <row r="89" spans="1:1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0"/>
    </row>
    <row r="90" spans="1:1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0"/>
    </row>
    <row r="91" spans="1:1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</row>
    <row r="92" spans="1: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0"/>
    </row>
    <row r="93" spans="1:1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</row>
    <row r="94" spans="1:1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0"/>
    </row>
    <row r="95" spans="1:1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0"/>
    </row>
    <row r="96" spans="1:1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0"/>
    </row>
    <row r="97" spans="1:1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0"/>
    </row>
    <row r="98" spans="1:1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0"/>
    </row>
    <row r="99" spans="1:1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0"/>
    </row>
    <row r="100" spans="1:1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0"/>
    </row>
    <row r="101" spans="1:1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0"/>
    </row>
    <row r="102" spans="1:1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0"/>
    </row>
    <row r="103" spans="1:1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0"/>
    </row>
    <row r="104" spans="1:1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0"/>
    </row>
    <row r="105" spans="1:1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0"/>
    </row>
    <row r="106" spans="1:1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</row>
    <row r="107" spans="1:1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/>
    </row>
    <row r="108" spans="1:1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0"/>
    </row>
    <row r="109" spans="1:1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0"/>
    </row>
    <row r="110" spans="1:1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0"/>
    </row>
    <row r="111" spans="1:1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</row>
    <row r="112" spans="1:1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0"/>
    </row>
    <row r="113" spans="1:1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</row>
    <row r="114" spans="1:1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0"/>
    </row>
    <row r="115" spans="1: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0"/>
    </row>
    <row r="116" spans="1:1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0"/>
    </row>
    <row r="117" spans="1:1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0"/>
    </row>
    <row r="118" spans="1:1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0"/>
    </row>
    <row r="119" spans="1:1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0"/>
    </row>
    <row r="120" spans="1:1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0"/>
    </row>
    <row r="121" spans="1:1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"/>
    </row>
    <row r="122" spans="1:1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0"/>
    </row>
    <row r="123" spans="1:1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0"/>
    </row>
    <row r="124" spans="1:1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0"/>
    </row>
    <row r="125" spans="1:1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0"/>
    </row>
    <row r="126" spans="1:1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0"/>
    </row>
    <row r="127" spans="1:1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0"/>
    </row>
    <row r="128" spans="1:1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0"/>
    </row>
    <row r="129" spans="1: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</row>
    <row r="130" spans="1:1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0"/>
    </row>
    <row r="131" spans="1:1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/>
    </row>
    <row r="132" spans="1:1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0"/>
    </row>
    <row r="133" spans="1:1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0"/>
    </row>
    <row r="134" spans="1:1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0"/>
    </row>
    <row r="135" spans="1:1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0"/>
    </row>
    <row r="136" spans="1:1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0"/>
    </row>
    <row r="137" spans="1:1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0"/>
    </row>
    <row r="138" spans="1:1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0"/>
    </row>
    <row r="139" spans="1:1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0"/>
    </row>
    <row r="140" spans="1:1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0"/>
    </row>
    <row r="141" spans="1:1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0"/>
    </row>
    <row r="142" spans="1:1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0"/>
    </row>
    <row r="143" spans="1:1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0"/>
    </row>
    <row r="144" spans="1:1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0"/>
    </row>
    <row r="145" spans="1:1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0"/>
    </row>
    <row r="146" spans="1:1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0"/>
    </row>
    <row r="147" spans="1:1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</row>
    <row r="148" spans="1:1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0"/>
    </row>
    <row r="149" spans="1:1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0"/>
    </row>
    <row r="150" spans="1:1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0"/>
    </row>
    <row r="151" spans="1:1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0"/>
    </row>
    <row r="152" spans="1:1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0"/>
    </row>
    <row r="153" spans="1:1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0"/>
    </row>
    <row r="154" spans="1:1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0"/>
    </row>
    <row r="155" spans="1:1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0"/>
    </row>
    <row r="156" spans="1:1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</row>
    <row r="157" spans="1:1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0"/>
    </row>
    <row r="158" spans="1:1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0"/>
    </row>
    <row r="159" spans="1:1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0"/>
    </row>
    <row r="160" spans="1:1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0"/>
    </row>
    <row r="161" spans="1:1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0"/>
    </row>
    <row r="162" spans="1:1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10"/>
    </row>
    <row r="163" spans="1:1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0"/>
    </row>
    <row r="164" spans="1:1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10"/>
    </row>
    <row r="165" spans="1:1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</row>
    <row r="166" spans="1:1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0"/>
    </row>
    <row r="167" spans="1:1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0"/>
    </row>
    <row r="168" spans="1:1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0"/>
    </row>
    <row r="169" spans="1:1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0"/>
    </row>
    <row r="170" spans="1:1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10"/>
    </row>
    <row r="171" spans="1:1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</row>
    <row r="172" spans="1:1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10"/>
    </row>
    <row r="173" spans="1:1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0"/>
    </row>
    <row r="174" spans="1:1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10"/>
    </row>
    <row r="175" spans="1:1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0"/>
    </row>
    <row r="176" spans="1:1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/>
    </row>
    <row r="177" spans="1:1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0"/>
    </row>
    <row r="178" spans="1:1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10"/>
    </row>
    <row r="179" spans="1:1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10"/>
    </row>
    <row r="180" spans="1:1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0"/>
    </row>
    <row r="181" spans="1:1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0"/>
    </row>
    <row r="182" spans="1:1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0"/>
    </row>
    <row r="183" spans="1: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</row>
    <row r="184" spans="1:1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0"/>
    </row>
    <row r="185" spans="1:1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0"/>
    </row>
    <row r="186" spans="1:1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0"/>
    </row>
    <row r="187" spans="1:1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0"/>
    </row>
    <row r="188" spans="1:1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0"/>
    </row>
    <row r="189" spans="1:1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0"/>
    </row>
    <row r="190" spans="1:1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0"/>
    </row>
    <row r="191" spans="1:1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0"/>
    </row>
    <row r="192" spans="1:1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10"/>
    </row>
    <row r="193" spans="1:1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10"/>
    </row>
    <row r="194" spans="1:1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0"/>
    </row>
    <row r="195" spans="1: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0"/>
    </row>
    <row r="196" spans="1:1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0"/>
    </row>
    <row r="197" spans="1:1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0"/>
    </row>
    <row r="198" spans="1:1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0"/>
    </row>
    <row r="199" spans="1:1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0"/>
    </row>
    <row r="200" spans="1:1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0"/>
    </row>
    <row r="201" spans="1:1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</row>
    <row r="202" spans="1:1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0"/>
    </row>
    <row r="203" spans="1:1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0"/>
    </row>
    <row r="204" spans="1:1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0"/>
    </row>
    <row r="205" spans="1:1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0"/>
    </row>
    <row r="206" spans="1:1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0"/>
    </row>
    <row r="207" spans="1:1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0"/>
    </row>
    <row r="208" spans="1:1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0"/>
    </row>
    <row r="209" spans="1:1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0"/>
    </row>
    <row r="210" spans="1:1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0"/>
    </row>
    <row r="211" spans="1:1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0"/>
    </row>
    <row r="212" spans="1:1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10"/>
    </row>
    <row r="213" spans="1:1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10"/>
    </row>
    <row r="214" spans="1:1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0"/>
    </row>
    <row r="215" spans="1: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0"/>
    </row>
    <row r="216" spans="1:1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0"/>
    </row>
    <row r="217" spans="1:1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10"/>
    </row>
    <row r="218" spans="1:1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0"/>
    </row>
    <row r="219" spans="1:1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</row>
    <row r="220" spans="1:1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0"/>
    </row>
    <row r="221" spans="1:1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0"/>
    </row>
    <row r="222" spans="1:1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10"/>
    </row>
    <row r="223" spans="1:1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10"/>
    </row>
    <row r="224" spans="1:1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10"/>
    </row>
    <row r="225" spans="1:1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0"/>
    </row>
    <row r="226" spans="1:1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10"/>
    </row>
    <row r="227" spans="1:1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0"/>
    </row>
    <row r="228" spans="1:1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0"/>
    </row>
    <row r="229" spans="1:1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0"/>
    </row>
    <row r="230" spans="1:1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10"/>
    </row>
    <row r="231" spans="1:1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0"/>
    </row>
    <row r="232" spans="1:1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0"/>
    </row>
    <row r="233" spans="1:1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10"/>
    </row>
    <row r="234" spans="1:1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10"/>
    </row>
    <row r="235" spans="1:1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10"/>
    </row>
    <row r="236" spans="1:1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10"/>
    </row>
    <row r="237" spans="1:1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</row>
    <row r="238" spans="1:1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0"/>
    </row>
    <row r="239" spans="1:1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10"/>
    </row>
    <row r="240" spans="1:1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10"/>
    </row>
    <row r="241" spans="1:1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10"/>
    </row>
    <row r="242" spans="1:1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10"/>
    </row>
    <row r="243" spans="1:1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10"/>
    </row>
    <row r="244" spans="1:1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10"/>
    </row>
    <row r="245" spans="1:1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10"/>
    </row>
    <row r="246" spans="1:1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10"/>
    </row>
    <row r="247" spans="1:1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10"/>
    </row>
    <row r="248" spans="1:1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0"/>
    </row>
    <row r="249" spans="1:1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10"/>
    </row>
    <row r="250" spans="1:1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10"/>
    </row>
    <row r="251" spans="1:1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10"/>
    </row>
    <row r="252" spans="1:1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10"/>
    </row>
    <row r="253" spans="1:1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10"/>
    </row>
    <row r="254" spans="1:1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10"/>
    </row>
    <row r="255" spans="1:1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</row>
    <row r="256" spans="1:1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10"/>
    </row>
    <row r="257" spans="1:1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10"/>
    </row>
    <row r="258" spans="1:1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10"/>
    </row>
    <row r="259" spans="1:1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10"/>
    </row>
    <row r="260" spans="1:1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10"/>
    </row>
    <row r="261" spans="1:1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0"/>
    </row>
    <row r="262" spans="1:1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10"/>
    </row>
    <row r="263" spans="1:1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10"/>
    </row>
    <row r="264" spans="1:1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10"/>
    </row>
    <row r="265" spans="1:1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10"/>
    </row>
    <row r="266" spans="1:1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10"/>
    </row>
    <row r="267" spans="1:1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10"/>
    </row>
    <row r="268" spans="1:1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10"/>
    </row>
    <row r="269" spans="1:1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10"/>
    </row>
    <row r="270" spans="1:1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10"/>
    </row>
    <row r="271" spans="1:1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10"/>
    </row>
    <row r="272" spans="1:1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10"/>
    </row>
    <row r="273" spans="1:1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</row>
    <row r="274" spans="1:1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10"/>
    </row>
    <row r="275" spans="1:1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10"/>
    </row>
    <row r="276" spans="1:1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10"/>
    </row>
    <row r="277" spans="1:1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10"/>
    </row>
    <row r="278" spans="1:1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10"/>
    </row>
    <row r="279" spans="1:1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10"/>
    </row>
    <row r="280" spans="1:1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10"/>
    </row>
    <row r="281" spans="1:1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10"/>
    </row>
    <row r="282" spans="1:1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10"/>
    </row>
    <row r="283" spans="1:1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10"/>
    </row>
    <row r="284" spans="1:1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10"/>
    </row>
    <row r="285" spans="1:1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10"/>
    </row>
    <row r="286" spans="1:1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10"/>
    </row>
    <row r="287" spans="1:1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10"/>
    </row>
    <row r="288" spans="1:1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0"/>
    </row>
    <row r="289" spans="1:1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0"/>
    </row>
    <row r="290" spans="1:1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0"/>
    </row>
    <row r="291" spans="1:1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0"/>
    </row>
    <row r="292" spans="1:1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0"/>
    </row>
    <row r="293" spans="1:1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0"/>
    </row>
    <row r="294" spans="1:1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0"/>
    </row>
    <row r="295" spans="1:1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0"/>
    </row>
    <row r="296" spans="1:1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0"/>
    </row>
    <row r="297" spans="1:1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0"/>
    </row>
    <row r="298" spans="1:1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0"/>
    </row>
    <row r="299" spans="1:1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0"/>
    </row>
    <row r="300" spans="1:1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0"/>
    </row>
    <row r="301" spans="1:1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0"/>
    </row>
    <row r="302" spans="1:1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0"/>
    </row>
    <row r="303" spans="1:1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0"/>
    </row>
    <row r="304" spans="1:1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0"/>
    </row>
    <row r="305" spans="1:1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0"/>
    </row>
    <row r="306" spans="1:1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0"/>
    </row>
    <row r="307" spans="1:1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0"/>
    </row>
    <row r="308" spans="1:1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0"/>
    </row>
    <row r="309" spans="1:1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0"/>
    </row>
    <row r="310" spans="1:1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0"/>
    </row>
    <row r="311" spans="1:1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0"/>
    </row>
    <row r="312" spans="1:1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0"/>
    </row>
    <row r="313" spans="1:1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0"/>
    </row>
    <row r="314" spans="1:1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0"/>
    </row>
    <row r="315" spans="1: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0"/>
    </row>
    <row r="316" spans="1:1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0"/>
    </row>
    <row r="317" spans="1:1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0"/>
    </row>
    <row r="318" spans="1:1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0"/>
    </row>
    <row r="319" spans="1:1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0"/>
    </row>
    <row r="320" spans="1:1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10"/>
    </row>
    <row r="321" spans="1:1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0"/>
    </row>
    <row r="322" spans="1:1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0"/>
    </row>
    <row r="323" spans="1:1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10"/>
    </row>
    <row r="324" spans="1:1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0"/>
    </row>
    <row r="325" spans="1:1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0"/>
    </row>
    <row r="326" spans="1:1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0"/>
    </row>
    <row r="327" spans="1:1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0"/>
    </row>
    <row r="328" spans="1:1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10"/>
    </row>
    <row r="329" spans="1:1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/>
    </row>
    <row r="330" spans="1:1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0"/>
    </row>
    <row r="331" spans="1:1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0"/>
    </row>
    <row r="332" spans="1:1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10"/>
    </row>
    <row r="333" spans="1:1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0"/>
    </row>
    <row r="334" spans="1:1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10"/>
    </row>
    <row r="335" spans="1:1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0"/>
    </row>
    <row r="336" spans="1:1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0"/>
    </row>
    <row r="337" spans="1:1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0"/>
    </row>
    <row r="338" spans="1:1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0"/>
    </row>
    <row r="339" spans="1:1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0"/>
    </row>
    <row r="340" spans="1:1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0"/>
    </row>
    <row r="341" spans="1:1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10"/>
    </row>
    <row r="342" spans="1:1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10"/>
    </row>
    <row r="343" spans="1: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0"/>
    </row>
    <row r="344" spans="1:1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0"/>
    </row>
    <row r="345" spans="1:1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0"/>
    </row>
    <row r="346" spans="1:1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0"/>
    </row>
    <row r="347" spans="1:1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0"/>
    </row>
    <row r="348" spans="1:1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0"/>
    </row>
    <row r="349" spans="1:1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0"/>
    </row>
    <row r="350" spans="1:1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0"/>
    </row>
    <row r="351" spans="1:1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0"/>
    </row>
    <row r="352" spans="1:1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0"/>
    </row>
    <row r="353" spans="1:1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0"/>
    </row>
    <row r="354" spans="1:1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0"/>
    </row>
    <row r="355" spans="1:1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0"/>
    </row>
    <row r="356" spans="1:1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0"/>
    </row>
    <row r="357" spans="1:1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0"/>
    </row>
    <row r="358" spans="1:1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0"/>
    </row>
    <row r="359" spans="1:1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0"/>
    </row>
    <row r="360" spans="1:1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0"/>
    </row>
    <row r="361" spans="1:1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0"/>
    </row>
    <row r="362" spans="1:1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0"/>
    </row>
    <row r="363" spans="1:1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0"/>
    </row>
    <row r="364" spans="1:1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0"/>
    </row>
    <row r="365" spans="1:1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0"/>
    </row>
    <row r="366" spans="1:1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0"/>
    </row>
    <row r="367" spans="1:1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0"/>
    </row>
    <row r="368" spans="1:1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0"/>
    </row>
    <row r="369" spans="1:1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0"/>
    </row>
    <row r="370" spans="1:1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0"/>
    </row>
    <row r="371" spans="1:1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0"/>
    </row>
    <row r="372" spans="1:1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0"/>
    </row>
    <row r="373" spans="1:1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0"/>
    </row>
    <row r="374" spans="1:1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0"/>
    </row>
    <row r="375" spans="1:1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0"/>
    </row>
    <row r="376" spans="1:1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0"/>
    </row>
    <row r="377" spans="1:1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0"/>
    </row>
    <row r="378" spans="1:1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0"/>
    </row>
    <row r="379" spans="1:1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0"/>
    </row>
    <row r="380" spans="1:1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0"/>
    </row>
    <row r="381" spans="1:1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10"/>
    </row>
    <row r="382" spans="1:1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10"/>
    </row>
    <row r="383" spans="1:1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10"/>
    </row>
    <row r="384" spans="1:1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0"/>
    </row>
    <row r="385" spans="1:1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0"/>
    </row>
    <row r="386" spans="1:1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10"/>
    </row>
    <row r="387" spans="1:1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0"/>
    </row>
    <row r="388" spans="1:1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0"/>
    </row>
    <row r="389" spans="1:1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10"/>
    </row>
    <row r="390" spans="1:1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0"/>
    </row>
    <row r="391" spans="1:1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0"/>
    </row>
    <row r="392" spans="1:1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0"/>
    </row>
    <row r="393" spans="1:1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0"/>
    </row>
    <row r="394" spans="1:1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0"/>
    </row>
    <row r="395" spans="1:1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10"/>
    </row>
    <row r="396" spans="1:1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0"/>
    </row>
    <row r="397" spans="1:1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0"/>
    </row>
    <row r="398" spans="1:1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0"/>
    </row>
    <row r="399" spans="1:1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0"/>
    </row>
    <row r="400" spans="1:1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0"/>
    </row>
    <row r="401" spans="1:1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0"/>
    </row>
    <row r="402" spans="1:1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0"/>
    </row>
    <row r="403" spans="1:1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0"/>
    </row>
    <row r="404" spans="1:1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0"/>
    </row>
    <row r="405" spans="1:1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0"/>
    </row>
    <row r="406" spans="1:1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0"/>
    </row>
    <row r="407" spans="1:1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0"/>
    </row>
    <row r="408" spans="1:1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0"/>
    </row>
    <row r="409" spans="1:1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0"/>
    </row>
    <row r="410" spans="1:1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0"/>
    </row>
    <row r="411" spans="1:1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0"/>
    </row>
    <row r="412" spans="1:1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0"/>
    </row>
    <row r="413" spans="1:1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0"/>
    </row>
    <row r="414" spans="1:1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0"/>
    </row>
    <row r="415" spans="1: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0"/>
    </row>
    <row r="416" spans="1:1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0"/>
    </row>
    <row r="417" spans="1:1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10"/>
    </row>
    <row r="418" spans="1:1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0"/>
    </row>
    <row r="419" spans="1:1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0"/>
    </row>
    <row r="420" spans="1:1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0"/>
    </row>
    <row r="421" spans="1:1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0"/>
    </row>
    <row r="422" spans="1:1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0"/>
    </row>
    <row r="423" spans="1:1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0"/>
    </row>
    <row r="424" spans="1:1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10"/>
    </row>
    <row r="425" spans="1:1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10"/>
    </row>
    <row r="426" spans="1:1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0"/>
    </row>
    <row r="427" spans="1:1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0"/>
    </row>
    <row r="428" spans="1:1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0"/>
    </row>
    <row r="429" spans="1:1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0"/>
    </row>
    <row r="430" spans="1:1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0"/>
    </row>
    <row r="431" spans="1:1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0"/>
    </row>
    <row r="432" spans="1:1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0"/>
    </row>
    <row r="433" spans="1:1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10"/>
    </row>
    <row r="434" spans="1:1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0"/>
    </row>
    <row r="435" spans="1:1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0"/>
    </row>
    <row r="436" spans="1:1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0"/>
    </row>
    <row r="437" spans="1:1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0"/>
    </row>
    <row r="438" spans="1:1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0"/>
    </row>
    <row r="439" spans="1:1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0"/>
    </row>
    <row r="440" spans="1:1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10"/>
    </row>
    <row r="441" spans="1:1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0"/>
    </row>
    <row r="442" spans="1:1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0"/>
    </row>
    <row r="443" spans="1:1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0"/>
    </row>
    <row r="444" spans="1:1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0"/>
    </row>
    <row r="445" spans="1:1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0"/>
    </row>
    <row r="446" spans="1:1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0"/>
    </row>
    <row r="447" spans="1:1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0"/>
    </row>
    <row r="448" spans="1:1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0"/>
    </row>
    <row r="449" spans="1:1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0"/>
    </row>
    <row r="450" spans="1:1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0"/>
    </row>
    <row r="451" spans="1:1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10"/>
    </row>
    <row r="452" spans="1:1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0"/>
    </row>
    <row r="453" spans="1:1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0"/>
    </row>
    <row r="454" spans="1:1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0"/>
    </row>
    <row r="455" spans="1:1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0"/>
    </row>
    <row r="456" spans="1:1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0"/>
    </row>
    <row r="457" spans="1:1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0"/>
    </row>
    <row r="458" spans="1:1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0"/>
    </row>
    <row r="459" spans="1:1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0"/>
    </row>
    <row r="460" spans="1:1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0"/>
    </row>
    <row r="461" spans="1:1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0"/>
    </row>
    <row r="462" spans="1:1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0"/>
    </row>
    <row r="463" spans="1:1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0"/>
    </row>
    <row r="464" spans="1:1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0"/>
    </row>
    <row r="465" spans="1:1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0"/>
    </row>
    <row r="466" spans="1:1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0"/>
    </row>
    <row r="467" spans="1:1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0"/>
    </row>
    <row r="468" spans="1:1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0"/>
    </row>
    <row r="469" spans="1:1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0"/>
    </row>
    <row r="470" spans="1:1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0"/>
    </row>
    <row r="471" spans="1:1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0"/>
    </row>
    <row r="472" spans="1:1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0"/>
    </row>
    <row r="473" spans="1:1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0"/>
    </row>
    <row r="474" spans="1:1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0"/>
    </row>
    <row r="475" spans="1:1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0"/>
    </row>
    <row r="476" spans="1:1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0"/>
    </row>
    <row r="477" spans="1:1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0"/>
    </row>
    <row r="478" spans="1:1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0"/>
    </row>
    <row r="479" spans="1:1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0"/>
    </row>
    <row r="480" spans="1:1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0"/>
    </row>
    <row r="481" spans="1:1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0"/>
    </row>
    <row r="482" spans="1:1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0"/>
    </row>
    <row r="483" spans="1:1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0"/>
    </row>
    <row r="484" spans="1:1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0"/>
    </row>
    <row r="485" spans="1:1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0"/>
    </row>
    <row r="486" spans="1:1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0"/>
    </row>
    <row r="487" spans="1:1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0"/>
    </row>
    <row r="488" spans="1:1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0"/>
    </row>
    <row r="489" spans="1:1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0"/>
    </row>
    <row r="490" spans="1:1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10"/>
    </row>
    <row r="491" spans="1:1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0"/>
    </row>
    <row r="492" spans="1:1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0"/>
    </row>
    <row r="493" spans="1:1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0"/>
    </row>
    <row r="494" spans="1:1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0"/>
    </row>
    <row r="495" spans="1:1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10"/>
    </row>
    <row r="496" spans="1:1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0"/>
    </row>
    <row r="497" spans="1:1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0"/>
    </row>
    <row r="498" spans="1:1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0"/>
    </row>
    <row r="499" spans="1:1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0"/>
    </row>
    <row r="500" spans="1:1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0"/>
    </row>
    <row r="501" spans="1:1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0"/>
    </row>
    <row r="502" spans="1:1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0"/>
    </row>
    <row r="503" spans="1:1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0"/>
    </row>
    <row r="504" spans="1:1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0"/>
    </row>
    <row r="505" spans="1:1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0"/>
    </row>
    <row r="506" spans="1:1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0"/>
    </row>
    <row r="507" spans="1:1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0"/>
    </row>
    <row r="508" spans="1:1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0"/>
    </row>
    <row r="509" spans="1:1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0"/>
    </row>
    <row r="510" spans="1:1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0"/>
    </row>
    <row r="511" spans="1:1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0"/>
    </row>
    <row r="512" spans="1:1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0"/>
    </row>
    <row r="513" spans="1:1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0"/>
    </row>
    <row r="514" spans="1:1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0"/>
    </row>
    <row r="515" spans="1: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0"/>
    </row>
    <row r="516" spans="1:1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0"/>
    </row>
    <row r="517" spans="1:1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0"/>
    </row>
    <row r="518" spans="1:1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0"/>
    </row>
    <row r="519" spans="1:1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0"/>
    </row>
    <row r="520" spans="1:1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0"/>
    </row>
    <row r="521" spans="1:1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0"/>
    </row>
    <row r="522" spans="1:1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0"/>
    </row>
    <row r="523" spans="1:1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0"/>
    </row>
    <row r="524" spans="1:1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0"/>
    </row>
    <row r="525" spans="1:1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0"/>
    </row>
    <row r="526" spans="1:1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0"/>
    </row>
    <row r="527" spans="1:1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0"/>
    </row>
    <row r="528" spans="1:1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0"/>
    </row>
    <row r="529" spans="1:1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10"/>
    </row>
    <row r="530" spans="1:1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10"/>
    </row>
    <row r="531" spans="1:1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0"/>
    </row>
    <row r="532" spans="1:1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0"/>
    </row>
    <row r="533" spans="1:1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0"/>
    </row>
    <row r="534" spans="1:1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0"/>
    </row>
    <row r="535" spans="1:1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0"/>
    </row>
    <row r="536" spans="1:1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0"/>
    </row>
    <row r="537" spans="1:1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0"/>
    </row>
    <row r="538" spans="1:1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0"/>
    </row>
    <row r="539" spans="1:1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10"/>
    </row>
    <row r="540" spans="1:1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0"/>
    </row>
    <row r="541" spans="1:1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0"/>
    </row>
    <row r="542" spans="1:1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0"/>
    </row>
    <row r="543" spans="1:1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0"/>
    </row>
    <row r="544" spans="1:1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0"/>
    </row>
    <row r="545" spans="1:1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0"/>
    </row>
    <row r="546" spans="1:1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0"/>
    </row>
    <row r="547" spans="1:1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0"/>
    </row>
    <row r="548" spans="1:1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0"/>
    </row>
    <row r="549" spans="1:1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10"/>
    </row>
    <row r="550" spans="1:1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0"/>
    </row>
    <row r="551" spans="1:1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0"/>
    </row>
    <row r="552" spans="1:1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0"/>
    </row>
    <row r="553" spans="1:1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0"/>
    </row>
    <row r="554" spans="1:1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0"/>
    </row>
    <row r="555" spans="1:1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0"/>
    </row>
    <row r="556" spans="1:1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10"/>
    </row>
    <row r="557" spans="1:1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10"/>
    </row>
    <row r="558" spans="1:1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10"/>
    </row>
    <row r="559" spans="1:1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10"/>
    </row>
    <row r="560" spans="1:1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10"/>
    </row>
    <row r="561" spans="1:1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10"/>
    </row>
    <row r="562" spans="1:1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10"/>
    </row>
    <row r="563" spans="1:1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10"/>
    </row>
    <row r="564" spans="1:1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10"/>
    </row>
    <row r="565" spans="1:1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10"/>
    </row>
    <row r="566" spans="1:1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10"/>
    </row>
    <row r="567" spans="1:1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10"/>
    </row>
    <row r="568" spans="1:1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10"/>
    </row>
    <row r="569" spans="1:1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10"/>
    </row>
    <row r="570" spans="1:1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10"/>
    </row>
    <row r="571" spans="1:1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10"/>
    </row>
    <row r="572" spans="1:1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10"/>
    </row>
    <row r="573" spans="1:1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10"/>
    </row>
    <row r="574" spans="1:1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10"/>
    </row>
    <row r="575" spans="1:1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10"/>
    </row>
    <row r="576" spans="1:1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10"/>
    </row>
    <row r="577" spans="1:1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10"/>
    </row>
    <row r="578" spans="1:1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10"/>
    </row>
    <row r="579" spans="1:1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10"/>
    </row>
    <row r="580" spans="1:1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10"/>
    </row>
    <row r="581" spans="1:1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10"/>
    </row>
    <row r="582" spans="1:1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10"/>
    </row>
    <row r="583" spans="1:1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10"/>
    </row>
    <row r="584" spans="1:1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10"/>
    </row>
    <row r="585" spans="1:1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10"/>
    </row>
    <row r="586" spans="1:1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10"/>
    </row>
    <row r="587" spans="1:1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10"/>
    </row>
    <row r="588" spans="1:1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10"/>
    </row>
    <row r="589" spans="1:1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0"/>
    </row>
    <row r="590" spans="1:1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10"/>
    </row>
    <row r="591" spans="1:1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10"/>
    </row>
    <row r="592" spans="1:1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10"/>
    </row>
    <row r="593" spans="1:1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10"/>
    </row>
    <row r="594" spans="1:1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10"/>
    </row>
    <row r="595" spans="1:1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10"/>
    </row>
    <row r="596" spans="1:1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10"/>
    </row>
    <row r="597" spans="1:1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10"/>
    </row>
    <row r="598" spans="1:1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10"/>
    </row>
    <row r="599" spans="1:1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10"/>
    </row>
    <row r="600" spans="1:1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10"/>
    </row>
    <row r="601" spans="1:1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10"/>
    </row>
    <row r="602" spans="1:1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10"/>
    </row>
    <row r="603" spans="1:1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10"/>
    </row>
    <row r="604" spans="1:1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10"/>
    </row>
    <row r="605" spans="1:1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10"/>
    </row>
    <row r="606" spans="1:1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10"/>
    </row>
    <row r="607" spans="1:1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10"/>
    </row>
    <row r="608" spans="1:1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10"/>
    </row>
    <row r="609" spans="1:1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10"/>
    </row>
    <row r="610" spans="1:1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10"/>
    </row>
    <row r="611" spans="1:1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10"/>
    </row>
    <row r="612" spans="1:1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10"/>
    </row>
    <row r="613" spans="1:1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10"/>
    </row>
    <row r="614" spans="1:1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10"/>
    </row>
    <row r="615" spans="1: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10"/>
    </row>
    <row r="616" spans="1:1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10"/>
    </row>
    <row r="617" spans="1:1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10"/>
    </row>
    <row r="618" spans="1:1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10"/>
    </row>
    <row r="619" spans="1:1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10"/>
    </row>
    <row r="620" spans="1:1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10"/>
    </row>
    <row r="621" spans="1:1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10"/>
    </row>
    <row r="622" spans="1:1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10"/>
    </row>
    <row r="623" spans="1:1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10"/>
    </row>
    <row r="624" spans="1:1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10"/>
    </row>
    <row r="625" spans="1:1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10"/>
    </row>
    <row r="626" spans="1:1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0"/>
    </row>
    <row r="627" spans="1:1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10"/>
    </row>
    <row r="628" spans="1:1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10"/>
    </row>
    <row r="629" spans="1:1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10"/>
    </row>
    <row r="630" spans="1:1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10"/>
    </row>
    <row r="631" spans="1:1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10"/>
    </row>
    <row r="632" spans="1:1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10"/>
    </row>
    <row r="633" spans="1:1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10"/>
    </row>
    <row r="634" spans="1:1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10"/>
    </row>
    <row r="635" spans="1:1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10"/>
    </row>
    <row r="636" spans="1:1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10"/>
    </row>
    <row r="637" spans="1:1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10"/>
    </row>
    <row r="638" spans="1:1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10"/>
    </row>
    <row r="639" spans="1:1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10"/>
    </row>
    <row r="640" spans="1:1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10"/>
    </row>
    <row r="641" spans="1:1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10"/>
    </row>
    <row r="642" spans="1:1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10"/>
    </row>
    <row r="643" spans="1:1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10"/>
    </row>
    <row r="644" spans="1:1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10"/>
    </row>
    <row r="645" spans="1:1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10"/>
    </row>
    <row r="646" spans="1:1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10"/>
    </row>
    <row r="647" spans="1:1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10"/>
    </row>
    <row r="648" spans="1:1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10"/>
    </row>
    <row r="649" spans="1:1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10"/>
    </row>
    <row r="650" spans="1:1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10"/>
    </row>
    <row r="651" spans="1:1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10"/>
    </row>
    <row r="652" spans="1:1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10"/>
    </row>
    <row r="653" spans="1:1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10"/>
    </row>
    <row r="654" spans="1:1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10"/>
    </row>
    <row r="655" spans="1:1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10"/>
    </row>
    <row r="656" spans="1:1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10"/>
    </row>
    <row r="657" spans="1:1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10"/>
    </row>
    <row r="658" spans="1:1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10"/>
    </row>
    <row r="659" spans="1:1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10"/>
    </row>
    <row r="660" spans="1:1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10"/>
    </row>
    <row r="661" spans="1:1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10"/>
    </row>
    <row r="662" spans="1:1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10"/>
    </row>
    <row r="663" spans="1:1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10"/>
    </row>
    <row r="664" spans="1:1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10"/>
    </row>
    <row r="665" spans="1:1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10"/>
    </row>
    <row r="666" spans="1:1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10"/>
    </row>
    <row r="667" spans="1:1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10"/>
    </row>
    <row r="668" spans="1:1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10"/>
    </row>
    <row r="669" spans="1:1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10"/>
    </row>
    <row r="670" spans="1:1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10"/>
    </row>
    <row r="671" spans="1:1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10"/>
    </row>
    <row r="672" spans="1:1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10"/>
    </row>
    <row r="673" spans="1:1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10"/>
    </row>
    <row r="674" spans="1:1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10"/>
    </row>
    <row r="675" spans="1:1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10"/>
    </row>
    <row r="676" spans="1:1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10"/>
    </row>
    <row r="677" spans="1:1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10"/>
    </row>
    <row r="678" spans="1:1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10"/>
    </row>
    <row r="679" spans="1:1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10"/>
    </row>
    <row r="680" spans="1:1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10"/>
    </row>
    <row r="681" spans="1:1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10"/>
    </row>
    <row r="682" spans="1:1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10"/>
    </row>
    <row r="683" spans="1:1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10"/>
    </row>
    <row r="684" spans="1:1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10"/>
    </row>
    <row r="685" spans="1:1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10"/>
    </row>
    <row r="686" spans="1:1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10"/>
    </row>
    <row r="687" spans="1:1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10"/>
    </row>
    <row r="688" spans="1:1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10"/>
    </row>
    <row r="689" spans="1:1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10"/>
    </row>
    <row r="690" spans="1:1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10"/>
    </row>
    <row r="691" spans="1:1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10"/>
    </row>
    <row r="692" spans="1:1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10"/>
    </row>
    <row r="693" spans="1:1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10"/>
    </row>
    <row r="694" spans="1:1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10"/>
    </row>
    <row r="695" spans="1:1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10"/>
    </row>
    <row r="696" spans="1:1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10"/>
    </row>
    <row r="697" spans="1:1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10"/>
    </row>
    <row r="698" spans="1:1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10"/>
    </row>
    <row r="699" spans="1:1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10"/>
    </row>
    <row r="700" spans="1:1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10"/>
    </row>
    <row r="701" spans="1:1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10"/>
    </row>
    <row r="702" spans="1:1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10"/>
    </row>
    <row r="703" spans="1:1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10"/>
    </row>
    <row r="704" spans="1:1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10"/>
    </row>
    <row r="705" spans="1:1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10"/>
    </row>
    <row r="706" spans="1:1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10"/>
    </row>
    <row r="707" spans="1:1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10"/>
    </row>
    <row r="708" spans="1:1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10"/>
    </row>
    <row r="709" spans="1:1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10"/>
    </row>
    <row r="710" spans="1:1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10"/>
    </row>
    <row r="711" spans="1:1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10"/>
    </row>
    <row r="712" spans="1:1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10"/>
    </row>
    <row r="713" spans="1:1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10"/>
    </row>
    <row r="714" spans="1:1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10"/>
    </row>
    <row r="715" spans="1: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10"/>
    </row>
    <row r="716" spans="1:1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10"/>
    </row>
    <row r="717" spans="1:1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10"/>
    </row>
    <row r="718" spans="1:1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10"/>
    </row>
    <row r="719" spans="1:1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10"/>
    </row>
    <row r="720" spans="1:1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10"/>
    </row>
    <row r="721" spans="1:1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10"/>
    </row>
    <row r="722" spans="1:1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10"/>
    </row>
    <row r="723" spans="1:1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10"/>
    </row>
    <row r="724" spans="1:1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10"/>
    </row>
    <row r="725" spans="1:1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10"/>
    </row>
    <row r="726" spans="1:1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10"/>
    </row>
    <row r="727" spans="1:1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10"/>
    </row>
    <row r="728" spans="1:1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10"/>
    </row>
    <row r="729" spans="1:1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10"/>
    </row>
    <row r="730" spans="1:1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10"/>
    </row>
    <row r="731" spans="1:1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10"/>
    </row>
    <row r="732" spans="1:1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10"/>
    </row>
    <row r="733" spans="1:1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10"/>
    </row>
    <row r="734" spans="1:1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10"/>
    </row>
    <row r="735" spans="1:1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10"/>
    </row>
    <row r="736" spans="1:1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10"/>
    </row>
    <row r="737" spans="1:1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10"/>
    </row>
    <row r="738" spans="1:1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10"/>
    </row>
    <row r="739" spans="1:1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10"/>
    </row>
    <row r="740" spans="1:1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10"/>
    </row>
    <row r="741" spans="1:1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10"/>
    </row>
    <row r="742" spans="1:1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10"/>
    </row>
    <row r="743" spans="1:1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10"/>
    </row>
    <row r="744" spans="1:1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10"/>
    </row>
    <row r="745" spans="1:1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10"/>
    </row>
    <row r="746" spans="1:1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10"/>
    </row>
    <row r="747" spans="1:1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10"/>
    </row>
    <row r="748" spans="1:1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10"/>
    </row>
    <row r="749" spans="1:1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10"/>
    </row>
    <row r="750" spans="1:1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10"/>
    </row>
    <row r="751" spans="1:1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10"/>
    </row>
    <row r="752" spans="1:1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10"/>
    </row>
    <row r="753" spans="1:1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10"/>
    </row>
    <row r="754" spans="1:1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10"/>
    </row>
    <row r="755" spans="1:1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10"/>
    </row>
    <row r="756" spans="1:1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10"/>
    </row>
    <row r="757" spans="1:1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10"/>
    </row>
    <row r="758" spans="1:1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10"/>
    </row>
    <row r="759" spans="1:1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10"/>
    </row>
    <row r="760" spans="1:1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10"/>
    </row>
    <row r="761" spans="1:1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10"/>
    </row>
    <row r="762" spans="1:1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10"/>
    </row>
    <row r="763" spans="1:1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10"/>
    </row>
    <row r="764" spans="1:1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10"/>
    </row>
    <row r="765" spans="1:1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10"/>
    </row>
    <row r="766" spans="1:1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10"/>
    </row>
    <row r="767" spans="1:1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10"/>
    </row>
    <row r="768" spans="1:1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10"/>
    </row>
    <row r="769" spans="1:1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10"/>
    </row>
    <row r="770" spans="1:1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10"/>
    </row>
    <row r="771" spans="1:1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10"/>
    </row>
    <row r="772" spans="1:1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10"/>
    </row>
    <row r="773" spans="1:1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10"/>
    </row>
    <row r="774" spans="1:1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10"/>
    </row>
    <row r="775" spans="1:1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10"/>
    </row>
    <row r="776" spans="1:1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10"/>
    </row>
    <row r="777" spans="1:1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10"/>
    </row>
    <row r="778" spans="1:1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10"/>
    </row>
    <row r="779" spans="1:1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10"/>
    </row>
    <row r="780" spans="1:1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10"/>
    </row>
    <row r="781" spans="1:1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10"/>
    </row>
    <row r="782" spans="1:1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10"/>
    </row>
    <row r="783" spans="1:1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10"/>
    </row>
    <row r="784" spans="1:1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10"/>
    </row>
    <row r="785" spans="1:1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10"/>
    </row>
    <row r="786" spans="1:1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10"/>
    </row>
    <row r="787" spans="1:1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10"/>
    </row>
    <row r="788" spans="1:1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10"/>
    </row>
    <row r="789" spans="1:1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10"/>
    </row>
    <row r="790" spans="1:1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10"/>
    </row>
    <row r="791" spans="1:1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10"/>
    </row>
    <row r="792" spans="1:1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10"/>
    </row>
    <row r="793" spans="1:1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10"/>
    </row>
    <row r="794" spans="1:1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10"/>
    </row>
    <row r="795" spans="1:1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10"/>
    </row>
    <row r="796" spans="1:1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10"/>
    </row>
    <row r="797" spans="1:1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10"/>
    </row>
    <row r="798" spans="1:1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10"/>
    </row>
    <row r="799" spans="1:1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10"/>
    </row>
    <row r="800" spans="1:1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10"/>
    </row>
    <row r="801" spans="1:1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10"/>
    </row>
    <row r="802" spans="1:1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10"/>
    </row>
    <row r="803" spans="1:1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10"/>
    </row>
    <row r="804" spans="1:1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10"/>
    </row>
    <row r="805" spans="1:1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10"/>
    </row>
    <row r="806" spans="1:1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10"/>
    </row>
    <row r="807" spans="1:1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10"/>
    </row>
    <row r="808" spans="1:1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10"/>
    </row>
    <row r="809" spans="1:1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10"/>
    </row>
    <row r="810" spans="1:1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10"/>
    </row>
    <row r="811" spans="1:1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10"/>
    </row>
    <row r="812" spans="1:1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10"/>
    </row>
    <row r="813" spans="1:1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10"/>
    </row>
    <row r="814" spans="1:1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10"/>
    </row>
    <row r="815" spans="1: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10"/>
    </row>
    <row r="816" spans="1:1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10"/>
    </row>
    <row r="817" spans="1:1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10"/>
    </row>
    <row r="818" spans="1:1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10"/>
    </row>
    <row r="819" spans="1:1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10"/>
    </row>
    <row r="820" spans="1:1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10"/>
    </row>
    <row r="821" spans="1:1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10"/>
    </row>
    <row r="822" spans="1:1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10"/>
    </row>
    <row r="823" spans="1:1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10"/>
    </row>
    <row r="824" spans="1:1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10"/>
    </row>
    <row r="825" spans="1:1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10"/>
    </row>
    <row r="826" spans="1:1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10"/>
    </row>
    <row r="827" spans="1:1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10"/>
    </row>
    <row r="828" spans="1:1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10"/>
    </row>
    <row r="829" spans="1:1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10"/>
    </row>
    <row r="830" spans="1:1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10"/>
    </row>
    <row r="831" spans="1:1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10"/>
    </row>
    <row r="832" spans="1:1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10"/>
    </row>
    <row r="833" spans="1:1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10"/>
    </row>
    <row r="834" spans="1:1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10"/>
    </row>
    <row r="835" spans="1:1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10"/>
    </row>
    <row r="836" spans="1:1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10"/>
    </row>
    <row r="837" spans="1:1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10"/>
    </row>
    <row r="838" spans="1:1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10"/>
    </row>
    <row r="839" spans="1:1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10"/>
    </row>
    <row r="840" spans="1:1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10"/>
    </row>
    <row r="841" spans="1:1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10"/>
    </row>
    <row r="842" spans="1:1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10"/>
    </row>
    <row r="843" spans="1:1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10"/>
    </row>
    <row r="844" spans="1:1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10"/>
    </row>
    <row r="845" spans="1:1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10"/>
    </row>
    <row r="846" spans="1:1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10"/>
    </row>
    <row r="847" spans="1:1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10"/>
    </row>
    <row r="848" spans="1:1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10"/>
    </row>
    <row r="849" spans="1:1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10"/>
    </row>
    <row r="850" spans="1:1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10"/>
    </row>
    <row r="851" spans="1:1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10"/>
    </row>
    <row r="852" spans="1:1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10"/>
    </row>
    <row r="853" spans="1:1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10"/>
    </row>
    <row r="854" spans="1:1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10"/>
    </row>
    <row r="855" spans="1:1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10"/>
    </row>
    <row r="856" spans="1:1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10"/>
    </row>
    <row r="857" spans="1:1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10"/>
    </row>
    <row r="858" spans="1:1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10"/>
    </row>
    <row r="859" spans="1:1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10"/>
    </row>
    <row r="860" spans="1:1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10"/>
    </row>
    <row r="861" spans="1:1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10"/>
    </row>
    <row r="862" spans="1:1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10"/>
    </row>
    <row r="863" spans="1:1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10"/>
    </row>
    <row r="864" spans="1:1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10"/>
    </row>
    <row r="865" spans="1:1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10"/>
    </row>
    <row r="866" spans="1:1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10"/>
    </row>
    <row r="867" spans="1:1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10"/>
    </row>
    <row r="868" spans="1:1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10"/>
    </row>
    <row r="869" spans="1:1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10"/>
    </row>
    <row r="870" spans="1:1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10"/>
    </row>
    <row r="871" spans="1:1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10"/>
    </row>
    <row r="872" spans="1:1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10"/>
    </row>
    <row r="873" spans="1:1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10"/>
    </row>
    <row r="874" spans="1:1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10"/>
    </row>
    <row r="875" spans="1:1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10"/>
    </row>
    <row r="876" spans="1:1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10"/>
    </row>
    <row r="877" spans="1:1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10"/>
    </row>
    <row r="878" spans="1:1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10"/>
    </row>
    <row r="879" spans="1:1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10"/>
    </row>
    <row r="880" spans="1:1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10"/>
    </row>
    <row r="881" spans="1:1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10"/>
    </row>
    <row r="882" spans="1:1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10"/>
    </row>
    <row r="883" spans="1:1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10"/>
    </row>
    <row r="884" spans="1:1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10"/>
    </row>
    <row r="885" spans="1:1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10"/>
    </row>
    <row r="886" spans="1:1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10"/>
    </row>
    <row r="887" spans="1:1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10"/>
    </row>
    <row r="888" spans="1:1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10"/>
    </row>
    <row r="889" spans="1:1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10"/>
    </row>
    <row r="890" spans="1:1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10"/>
    </row>
    <row r="891" spans="1:1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10"/>
    </row>
    <row r="892" spans="1:1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10"/>
    </row>
    <row r="893" spans="1:1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10"/>
    </row>
    <row r="894" spans="1:1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10"/>
    </row>
    <row r="895" spans="1:1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10"/>
    </row>
    <row r="896" spans="1:1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10"/>
    </row>
    <row r="897" spans="1:1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10"/>
    </row>
    <row r="898" spans="1:1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10"/>
    </row>
    <row r="899" spans="1:1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10"/>
    </row>
    <row r="900" spans="1:1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10"/>
    </row>
    <row r="901" spans="1:1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10"/>
    </row>
    <row r="902" spans="1:1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10"/>
    </row>
    <row r="903" spans="1:1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10"/>
    </row>
    <row r="904" spans="1:1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10"/>
    </row>
    <row r="905" spans="1:1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10"/>
    </row>
    <row r="906" spans="1:1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10"/>
    </row>
    <row r="907" spans="1:1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10"/>
    </row>
    <row r="908" spans="1:1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10"/>
    </row>
    <row r="909" spans="1:1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10"/>
    </row>
    <row r="910" spans="1:1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10"/>
    </row>
    <row r="911" spans="1:1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10"/>
    </row>
    <row r="912" spans="1:1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10"/>
    </row>
    <row r="913" spans="1:1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10"/>
    </row>
    <row r="914" spans="1:1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10"/>
    </row>
    <row r="915" spans="1: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10"/>
    </row>
    <row r="916" spans="1:1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10"/>
    </row>
    <row r="917" spans="1:1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10"/>
    </row>
    <row r="918" spans="1:1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10"/>
    </row>
    <row r="919" spans="1:1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10"/>
    </row>
    <row r="920" spans="1:1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10"/>
    </row>
    <row r="921" spans="1:1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10"/>
    </row>
    <row r="922" spans="1:1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10"/>
    </row>
    <row r="923" spans="1:1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10"/>
    </row>
    <row r="924" spans="1:1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10"/>
    </row>
    <row r="925" spans="1:1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10"/>
    </row>
    <row r="926" spans="1:1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10"/>
    </row>
    <row r="927" spans="1:1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10"/>
    </row>
    <row r="928" spans="1:1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10"/>
    </row>
    <row r="929" spans="1:1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10"/>
    </row>
    <row r="930" spans="1:1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10"/>
    </row>
    <row r="931" spans="1:1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10"/>
    </row>
    <row r="932" spans="1:1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10"/>
    </row>
    <row r="933" spans="1:1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10"/>
    </row>
    <row r="934" spans="1:1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10"/>
    </row>
  </sheetData>
  <sheetProtection algorithmName="SHA-512" hashValue="JYlt1wBMNoANJDXVA3INfASDdtHVENIOV4+l9sCsccLMlrlWMRh5sIrqXxsGX0PbIeSdz6QGRlDakGtBYVX/1w==" saltValue="mMjVeCxqHKGQZyahanHQRA==" spinCount="100000" sheet="1" objects="1" scenarios="1" formatCells="0" formatRows="0"/>
  <mergeCells count="142">
    <mergeCell ref="A71:N71"/>
    <mergeCell ref="B66:E66"/>
    <mergeCell ref="M66:N66"/>
    <mergeCell ref="B67:E67"/>
    <mergeCell ref="M67:N67"/>
    <mergeCell ref="A64:N64"/>
    <mergeCell ref="B68:C68"/>
    <mergeCell ref="H68:J68"/>
    <mergeCell ref="M68:N68"/>
    <mergeCell ref="A69:N69"/>
    <mergeCell ref="A70:N70"/>
    <mergeCell ref="A65:N65"/>
    <mergeCell ref="F66:G66"/>
    <mergeCell ref="F67:G67"/>
    <mergeCell ref="K66:L66"/>
    <mergeCell ref="K67:L67"/>
    <mergeCell ref="H66:J66"/>
    <mergeCell ref="H67:J67"/>
    <mergeCell ref="D68:G68"/>
    <mergeCell ref="A54:I54"/>
    <mergeCell ref="K54:L54"/>
    <mergeCell ref="M54:N54"/>
    <mergeCell ref="A56:L56"/>
    <mergeCell ref="M56:N56"/>
    <mergeCell ref="A57:J57"/>
    <mergeCell ref="K57:N57"/>
    <mergeCell ref="A58:N58"/>
    <mergeCell ref="D62:I62"/>
    <mergeCell ref="J62:L62"/>
    <mergeCell ref="A59:N59"/>
    <mergeCell ref="A60:C60"/>
    <mergeCell ref="D60:I60"/>
    <mergeCell ref="J60:L60"/>
    <mergeCell ref="M60:N60"/>
    <mergeCell ref="A61:C61"/>
    <mergeCell ref="D61:I61"/>
    <mergeCell ref="J61:L61"/>
    <mergeCell ref="M61:N63"/>
    <mergeCell ref="A62:C62"/>
    <mergeCell ref="A63:C63"/>
    <mergeCell ref="D63:I63"/>
    <mergeCell ref="J63:L63"/>
    <mergeCell ref="K40:N40"/>
    <mergeCell ref="A55:I55"/>
    <mergeCell ref="K55:L55"/>
    <mergeCell ref="M55:N55"/>
    <mergeCell ref="A42:E42"/>
    <mergeCell ref="F42:J42"/>
    <mergeCell ref="K42:N42"/>
    <mergeCell ref="A43:E43"/>
    <mergeCell ref="F43:J43"/>
    <mergeCell ref="K43:N43"/>
    <mergeCell ref="A44:N44"/>
    <mergeCell ref="A45:N45"/>
    <mergeCell ref="A46:N46"/>
    <mergeCell ref="A47:J47"/>
    <mergeCell ref="K47:N47"/>
    <mergeCell ref="A48:J48"/>
    <mergeCell ref="K48:N48"/>
    <mergeCell ref="A49:N49"/>
    <mergeCell ref="A50:N50"/>
    <mergeCell ref="A51:N51"/>
    <mergeCell ref="A52:N52"/>
    <mergeCell ref="A53:I53"/>
    <mergeCell ref="K53:L53"/>
    <mergeCell ref="M53:N53"/>
    <mergeCell ref="K27:N27"/>
    <mergeCell ref="B41:E41"/>
    <mergeCell ref="F41:J41"/>
    <mergeCell ref="K41:N41"/>
    <mergeCell ref="A29:E29"/>
    <mergeCell ref="F29:J29"/>
    <mergeCell ref="K29:N29"/>
    <mergeCell ref="A30:E30"/>
    <mergeCell ref="F30:J30"/>
    <mergeCell ref="K30:N30"/>
    <mergeCell ref="A31:N31"/>
    <mergeCell ref="A32:N32"/>
    <mergeCell ref="A33:N33"/>
    <mergeCell ref="A34:N34"/>
    <mergeCell ref="A35:J35"/>
    <mergeCell ref="K35:N35"/>
    <mergeCell ref="A36:J36"/>
    <mergeCell ref="K36:N36"/>
    <mergeCell ref="A37:B37"/>
    <mergeCell ref="C37:N37"/>
    <mergeCell ref="A38:N38"/>
    <mergeCell ref="A39:N39"/>
    <mergeCell ref="B40:E40"/>
    <mergeCell ref="F40:J40"/>
    <mergeCell ref="B28:E28"/>
    <mergeCell ref="F28:J28"/>
    <mergeCell ref="K28:N28"/>
    <mergeCell ref="A14:E14"/>
    <mergeCell ref="F14:J14"/>
    <mergeCell ref="K14:N14"/>
    <mergeCell ref="A15:E15"/>
    <mergeCell ref="F15:J15"/>
    <mergeCell ref="K15:N15"/>
    <mergeCell ref="A16:N16"/>
    <mergeCell ref="A17:N17"/>
    <mergeCell ref="A18:N18"/>
    <mergeCell ref="A19:N19"/>
    <mergeCell ref="A20:J20"/>
    <mergeCell ref="K20:N20"/>
    <mergeCell ref="A21:J21"/>
    <mergeCell ref="K21:N21"/>
    <mergeCell ref="A22:N22"/>
    <mergeCell ref="A23:N23"/>
    <mergeCell ref="A24:N24"/>
    <mergeCell ref="A25:N25"/>
    <mergeCell ref="A26:N26"/>
    <mergeCell ref="B27:E27"/>
    <mergeCell ref="F27:J27"/>
    <mergeCell ref="B13:E13"/>
    <mergeCell ref="F13:J13"/>
    <mergeCell ref="K13:N13"/>
    <mergeCell ref="A7:N7"/>
    <mergeCell ref="A8:B9"/>
    <mergeCell ref="C8:E8"/>
    <mergeCell ref="F8:F9"/>
    <mergeCell ref="G8:I8"/>
    <mergeCell ref="K8:N8"/>
    <mergeCell ref="C9:E9"/>
    <mergeCell ref="A10:N10"/>
    <mergeCell ref="A11:N11"/>
    <mergeCell ref="B12:E12"/>
    <mergeCell ref="F12:J12"/>
    <mergeCell ref="K12:N12"/>
    <mergeCell ref="B4:K4"/>
    <mergeCell ref="G9:I9"/>
    <mergeCell ref="K9:N9"/>
    <mergeCell ref="A5:N5"/>
    <mergeCell ref="A1:A4"/>
    <mergeCell ref="B1:N1"/>
    <mergeCell ref="B2:N2"/>
    <mergeCell ref="B3:C3"/>
    <mergeCell ref="D3:E3"/>
    <mergeCell ref="G3:I3"/>
    <mergeCell ref="J3:K3"/>
    <mergeCell ref="L3:N3"/>
    <mergeCell ref="B6:N6"/>
  </mergeCells>
  <conditionalFormatting sqref="A54:L55 K9:N9 M61:N63">
    <cfRule type="containsBlanks" dxfId="1" priority="2">
      <formula>LEN(TRIM(K9))=0</formula>
    </cfRule>
  </conditionalFormatting>
  <conditionalFormatting sqref="K54:L55">
    <cfRule type="cellIs" dxfId="0" priority="1" operator="greaterThan">
      <formula>100</formula>
    </cfRule>
  </conditionalFormatting>
  <dataValidations count="4">
    <dataValidation type="list" allowBlank="1" sqref="A13 A28 A41" xr:uid="{FD6C9F3C-97B4-4C4A-A558-7D519FCC1559}">
      <formula1>"C.C.,T.I.,C.E."</formula1>
    </dataValidation>
    <dataValidation type="list" allowBlank="1" sqref="A51" xr:uid="{3BA2236E-C809-48B2-9F9D-11CE4AACD54A}">
      <formula1>"Cambio de Evaluador,Lapso entre la última evaluación y el final del periodo,Separación temporal mayor a 30 días,Separación temporal mayor a 20 días (Periodo de Prueba),Periodo de Prueba en otro empleo,Cambio de empleo por traslado o reubicación"</formula1>
    </dataValidation>
    <dataValidation type="list" allowBlank="1" sqref="B6" xr:uid="{FC007FFD-04C7-45C6-B68B-3DEA77C36499}">
      <formula1>"DEFINITIVA PERIODO DE PRUEBA, DEFINITIVA ANUAL"</formula1>
    </dataValidation>
    <dataValidation type="list" allowBlank="1" sqref="K15:N15 K30:N30 K43:N43" xr:uid="{AF084557-841A-4BD3-B6CE-70CF7439BF74}">
      <formula1>"DIRECTIVO,ASESOR,PROFESIONAL,TÉCNICO"</formula1>
    </dataValidation>
  </dataValidations>
  <hyperlinks>
    <hyperlink ref="A5" r:id="rId1" display="Nota: Diligencie este formato ÚNICAMENTE cuando se presenten inconsistencias en el aplicativo EDL de la CNSC dispuesto en www.cnsc.gov.co" xr:uid="{DFD4386B-9A10-4F07-A771-784B5E3B2708}"/>
  </hyperlinks>
  <printOptions horizontalCentered="1" verticalCentered="1"/>
  <pageMargins left="0.25" right="0.25" top="0.75" bottom="0.75" header="0.3" footer="0.3"/>
  <pageSetup scale="6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GENERALIDADES</vt:lpstr>
      <vt:lpstr>CONCERTACIÓN - EVALUACIÓN</vt:lpstr>
      <vt:lpstr>COMP</vt:lpstr>
      <vt:lpstr>EVALUACIÓN DEFINITIVA</vt:lpstr>
      <vt:lpstr>'CONCERTACIÓN - EVALUACIÓN'!Área_de_impresión</vt:lpstr>
      <vt:lpstr>'EVALUACIÓN DEFINITIVA'!Área_de_impresión</vt:lpstr>
      <vt:lpstr>GENERALIDADES!Área_de_impresión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GETH-F-122 Evaluación definitiva V1</dc:title>
  <dc:subject/>
  <dc:creator>Agencia Nacional de Infraestructura</dc:creator>
  <cp:keywords/>
  <dc:description/>
  <cp:lastModifiedBy>Cristian Leandro Muñoz Claros</cp:lastModifiedBy>
  <cp:revision/>
  <cp:lastPrinted>2026-08-06T16:36:08Z</cp:lastPrinted>
  <dcterms:created xsi:type="dcterms:W3CDTF">2025-07-22T14:05:51Z</dcterms:created>
  <dcterms:modified xsi:type="dcterms:W3CDTF">2026-08-07T14:49:55Z</dcterms:modified>
  <cp:category/>
  <cp:contentStatus/>
</cp:coreProperties>
</file>