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codeName="ThisWorkbook"/>
  <mc:AlternateContent xmlns:mc="http://schemas.openxmlformats.org/markup-compatibility/2006">
    <mc:Choice Requires="x15">
      <x15ac:absPath xmlns:x15ac="http://schemas.microsoft.com/office/spreadsheetml/2010/11/ac" url="C:\Users\User\Desktop\temporal 2014\"/>
    </mc:Choice>
  </mc:AlternateContent>
  <xr:revisionPtr revIDLastSave="0" documentId="8_{45A19D0B-56B7-429C-9D13-9BA876124262}" xr6:coauthVersionLast="45" xr6:coauthVersionMax="45" xr10:uidLastSave="{00000000-0000-0000-0000-000000000000}"/>
  <bookViews>
    <workbookView xWindow="-120" yWindow="-120" windowWidth="29040" windowHeight="15840" firstSheet="1" activeTab="6" xr2:uid="{00000000-000D-0000-FFFF-FFFF00000000}"/>
  </bookViews>
  <sheets>
    <sheet name="CICLO PHVA" sheetId="31" r:id="rId1"/>
    <sheet name="SEPG-F-007" sheetId="30" r:id="rId2"/>
    <sheet name="SEPG-F-012" sheetId="19" r:id="rId3"/>
    <sheet name="Fm-20 " sheetId="15" state="hidden" r:id="rId4"/>
    <sheet name="DB" sheetId="14" state="hidden" r:id="rId5"/>
    <sheet name="SEPG-F-061 " sheetId="33" r:id="rId6"/>
    <sheet name="SEPG-F-030 " sheetId="25" r:id="rId7"/>
    <sheet name="Matriz de cambio" sheetId="29" r:id="rId8"/>
    <sheet name="ZB" sheetId="32" r:id="rId9"/>
    <sheet name="Hoja1" sheetId="17" state="hidden" r:id="rId10"/>
  </sheets>
  <externalReferences>
    <externalReference r:id="rId11"/>
    <externalReference r:id="rId12"/>
    <externalReference r:id="rId13"/>
    <externalReference r:id="rId14"/>
    <externalReference r:id="rId15"/>
    <externalReference r:id="rId16"/>
  </externalReferences>
  <definedNames>
    <definedName name="¿TIENE_HERRAMIENTA_PARA_EJERCER_EL_CONTROL?">DB!$D$8:$D$10</definedName>
    <definedName name="A">DB!$J$5:$J$6</definedName>
    <definedName name="B">DB!$K$5:$K$6</definedName>
    <definedName name="CE">DB!$L$5:$L$6</definedName>
    <definedName name="EXISTENCONTROLES" localSheetId="5">[1]DB!$D$5:$D$6</definedName>
    <definedName name="EXISTENCONTROLES">DB!$D$5:$D$6</definedName>
    <definedName name="fdhgdhk">[2]DB!$B$5:$B$11</definedName>
    <definedName name="FrecuenciaSeguim">DB!$H$9:$H$10</definedName>
    <definedName name="FrecuendiaSeguim">DB!$H$9:$H$10</definedName>
    <definedName name="HerramientaControl">DB!$D$9:$D$10</definedName>
    <definedName name="HerramientaEfectiva">DB!$F$9:$F$10</definedName>
    <definedName name="impac">[3]DB!$B$24:$B$28</definedName>
    <definedName name="IMPACTO">DB!$H$5</definedName>
    <definedName name="ManualesInstructivos">DB!$E$9:$E$10</definedName>
    <definedName name="OP" localSheetId="3">'Fm-20 '!$L$11</definedName>
    <definedName name="OPCIONESDEMANEJO" localSheetId="5">[4]DB!$N$5:$N$8</definedName>
    <definedName name="OPCIONESDEMANEJO">DB!$N$5:$N$8</definedName>
    <definedName name="probab">[3]DB!$B$16:$B$20</definedName>
    <definedName name="PROBABILIDAD">DB!$G$5</definedName>
    <definedName name="ResponDefinidos">DB!$G$9:$G$10</definedName>
    <definedName name="TieneHerramientaControl1">DB!$D$9:$D$10</definedName>
    <definedName name="TIPODERIESGO" localSheetId="5">[1]DB!$B$5:$B$11</definedName>
    <definedName name="TIPODERIESGO">DB!$B$5:$B$11</definedName>
    <definedName name="valor">[3]DB!$B$32:$B$34</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29" l="1"/>
  <c r="O27" i="25"/>
  <c r="P27" i="25"/>
  <c r="P22" i="19"/>
  <c r="Q22" i="19"/>
  <c r="D23" i="25"/>
  <c r="P21" i="19"/>
  <c r="C22" i="25"/>
  <c r="P23" i="19"/>
  <c r="AA59" i="19"/>
  <c r="Z59" i="19"/>
  <c r="AA58" i="19"/>
  <c r="Z58" i="19"/>
  <c r="B58" i="19"/>
  <c r="A58" i="19"/>
  <c r="AA57" i="19"/>
  <c r="Z57" i="19"/>
  <c r="AA56" i="19"/>
  <c r="Z56" i="19"/>
  <c r="B56" i="19"/>
  <c r="A56" i="19"/>
  <c r="AA55" i="19"/>
  <c r="Z55" i="19"/>
  <c r="AA54" i="19"/>
  <c r="Z54" i="19"/>
  <c r="B54" i="19"/>
  <c r="A54" i="19"/>
  <c r="AA53" i="19"/>
  <c r="Z53" i="19"/>
  <c r="AA52" i="19"/>
  <c r="Z52" i="19"/>
  <c r="B52" i="19"/>
  <c r="A52" i="19"/>
  <c r="AA51" i="19"/>
  <c r="Z51" i="19"/>
  <c r="AA50" i="19"/>
  <c r="Z50" i="19"/>
  <c r="B50" i="19"/>
  <c r="A50" i="19"/>
  <c r="AA49" i="19"/>
  <c r="Z49" i="19"/>
  <c r="AA48" i="19"/>
  <c r="Z48" i="19"/>
  <c r="B48" i="19"/>
  <c r="A48" i="19"/>
  <c r="AA47" i="19"/>
  <c r="Z47" i="19"/>
  <c r="AA46" i="19"/>
  <c r="Z46" i="19"/>
  <c r="B46" i="19"/>
  <c r="A46" i="19"/>
  <c r="AA45" i="19"/>
  <c r="Z45" i="19"/>
  <c r="AA44" i="19"/>
  <c r="Z44" i="19"/>
  <c r="B44" i="19"/>
  <c r="A44" i="19"/>
  <c r="AA43" i="19"/>
  <c r="Z43" i="19"/>
  <c r="AA42" i="19"/>
  <c r="Z42" i="19"/>
  <c r="B42" i="19"/>
  <c r="A42" i="19"/>
  <c r="AA41" i="19"/>
  <c r="Z41" i="19"/>
  <c r="AA40" i="19"/>
  <c r="Z40" i="19"/>
  <c r="B40" i="19"/>
  <c r="A40" i="19"/>
  <c r="AA39" i="19"/>
  <c r="Z39" i="19"/>
  <c r="AA38" i="19"/>
  <c r="Z38" i="19"/>
  <c r="B38" i="19"/>
  <c r="A38" i="19"/>
  <c r="AA37" i="19"/>
  <c r="Z37" i="19"/>
  <c r="AA36" i="19"/>
  <c r="Z36" i="19"/>
  <c r="B36" i="19"/>
  <c r="A36" i="19"/>
  <c r="AA35" i="19"/>
  <c r="Z35" i="19"/>
  <c r="AA34" i="19"/>
  <c r="Z34" i="19"/>
  <c r="B34" i="19"/>
  <c r="A34" i="19"/>
  <c r="AA33" i="19"/>
  <c r="Z33" i="19"/>
  <c r="AA32" i="19"/>
  <c r="Z32" i="19"/>
  <c r="B32" i="19"/>
  <c r="A32" i="19"/>
  <c r="AA31" i="19"/>
  <c r="Z31" i="19"/>
  <c r="AA30" i="19"/>
  <c r="Z30" i="19"/>
  <c r="B30" i="19"/>
  <c r="A30" i="19"/>
  <c r="AA29" i="19"/>
  <c r="Z29" i="19"/>
  <c r="AA28" i="19"/>
  <c r="Z28" i="19"/>
  <c r="B28" i="19"/>
  <c r="A28" i="19"/>
  <c r="P26" i="19"/>
  <c r="Q26" i="19"/>
  <c r="P25" i="19"/>
  <c r="P24" i="19"/>
  <c r="Q24" i="19"/>
  <c r="AK21" i="19"/>
  <c r="AF20" i="19"/>
  <c r="AG20" i="19"/>
  <c r="AH20" i="19"/>
  <c r="AI20" i="19"/>
  <c r="J20" i="19"/>
  <c r="K20" i="19"/>
  <c r="L20" i="19"/>
  <c r="AB34" i="19"/>
  <c r="AC34" i="19"/>
  <c r="AB42" i="19"/>
  <c r="AC42" i="19"/>
  <c r="AB50" i="19"/>
  <c r="AC50" i="19"/>
  <c r="AB58" i="19"/>
  <c r="AC58" i="19"/>
  <c r="AB30" i="19"/>
  <c r="AC30" i="19"/>
  <c r="AB38" i="19"/>
  <c r="AC38" i="19"/>
  <c r="AB46" i="19"/>
  <c r="AC46" i="19"/>
  <c r="AB54" i="19"/>
  <c r="AC54" i="19"/>
  <c r="D27" i="25"/>
  <c r="D26" i="25"/>
  <c r="AB40" i="19"/>
  <c r="AC40" i="19"/>
  <c r="AB48" i="19"/>
  <c r="AC48" i="19"/>
  <c r="AB56" i="19"/>
  <c r="AC56" i="19"/>
  <c r="AB32" i="19"/>
  <c r="AC32" i="19"/>
  <c r="Q23" i="19"/>
  <c r="C25" i="25"/>
  <c r="C24" i="25"/>
  <c r="Q25" i="19"/>
  <c r="C27" i="25"/>
  <c r="C26" i="25"/>
  <c r="AB28" i="19"/>
  <c r="AC28" i="19"/>
  <c r="AB36" i="19"/>
  <c r="AC36" i="19"/>
  <c r="AB52" i="19"/>
  <c r="AC52" i="19"/>
  <c r="D22" i="25"/>
  <c r="E22" i="25"/>
  <c r="AB44" i="19"/>
  <c r="AC44" i="19"/>
  <c r="D24" i="25"/>
  <c r="D25" i="25"/>
  <c r="Q21" i="19"/>
  <c r="C23" i="25"/>
  <c r="R25" i="19"/>
  <c r="S25" i="19"/>
  <c r="R23" i="19"/>
  <c r="S23" i="19"/>
  <c r="R21" i="19"/>
  <c r="S21" i="19"/>
  <c r="R25" i="25"/>
  <c r="O25" i="25"/>
  <c r="P25" i="25"/>
  <c r="R23" i="25"/>
  <c r="O23" i="25"/>
  <c r="P23" i="25"/>
  <c r="E24" i="25"/>
  <c r="E26" i="25"/>
  <c r="S25" i="25"/>
  <c r="T25" i="25"/>
  <c r="S23" i="25"/>
  <c r="U23" i="25"/>
  <c r="T23" i="25"/>
  <c r="U25" i="25"/>
  <c r="O26" i="25"/>
  <c r="O22" i="25"/>
  <c r="R26" i="25"/>
  <c r="S26" i="25"/>
  <c r="T26" i="25"/>
  <c r="R24" i="25"/>
  <c r="O24" i="25"/>
  <c r="S24" i="25"/>
  <c r="U26" i="25"/>
  <c r="P26" i="25"/>
  <c r="U24" i="25"/>
  <c r="T24" i="25"/>
  <c r="V24" i="25"/>
  <c r="P24" i="25"/>
  <c r="S22" i="25"/>
  <c r="V26" i="25"/>
  <c r="Z26" i="25"/>
  <c r="Z24" i="25"/>
  <c r="Y24" i="25"/>
  <c r="R22" i="25"/>
  <c r="Y26" i="25"/>
  <c r="P22" i="25"/>
  <c r="AA27" i="25"/>
  <c r="AF27" i="25"/>
  <c r="AA26" i="25"/>
  <c r="AF26" i="25"/>
  <c r="T22" i="25"/>
  <c r="V22" i="25"/>
  <c r="U22" i="25"/>
  <c r="AG26" i="25"/>
  <c r="AG27" i="25"/>
  <c r="AA22" i="25"/>
  <c r="AG22" i="25"/>
  <c r="AA24" i="25"/>
  <c r="Y22" i="25"/>
  <c r="AB22" i="25"/>
  <c r="Z22" i="25"/>
  <c r="AC22" i="25"/>
  <c r="AF24" i="25"/>
  <c r="AG24" i="25"/>
  <c r="AF22" i="25"/>
  <c r="AD22" i="25"/>
  <c r="AE22" i="25"/>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B24" i="25"/>
  <c r="AD24" i="25"/>
  <c r="AB26" i="25"/>
  <c r="J17" i="15"/>
  <c r="J12" i="15"/>
  <c r="J20" i="15"/>
  <c r="J18" i="15"/>
  <c r="AD26" i="25"/>
  <c r="J1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9" authorId="0" shapeId="0" xr:uid="{00000000-0006-0000-0100-00000100000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00000000-0006-0000-0100-000002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00000000-0006-0000-0100-000003000000}">
      <text>
        <r>
          <rPr>
            <sz val="12"/>
            <color indexed="81"/>
            <rFont val="Tahoma"/>
            <family val="2"/>
          </rPr>
          <t xml:space="preserve">Se refiere a las características generales o las formas en que se observa o manifiesta el riesgo identificado.
</t>
        </r>
      </text>
    </comment>
    <comment ref="G9" authorId="0" shapeId="0" xr:uid="{00000000-0006-0000-0100-00000400000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00000000-0006-0000-0100-000005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xr:uid="{00000000-0006-0000-0100-000006000000}">
      <text>
        <r>
          <rPr>
            <b/>
            <sz val="9"/>
            <color indexed="81"/>
            <rFont val="Tahoma"/>
            <family val="2"/>
          </rPr>
          <t>Modificar el consecutivo para cada proceso.</t>
        </r>
      </text>
    </comment>
    <comment ref="C14" authorId="1" shapeId="0" xr:uid="{00000000-0006-0000-0100-00000700000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1" shapeId="0" xr:uid="{00000000-0006-0000-0100-000008000000}">
      <text>
        <r>
          <rPr>
            <sz val="12"/>
            <color indexed="81"/>
            <rFont val="Tahoma"/>
            <family val="2"/>
          </rPr>
          <t xml:space="preserve">Se refiere a las características generales o las formas en que se observa o manifiesta el riesgo identificado.
</t>
        </r>
      </text>
    </comment>
    <comment ref="I14" authorId="1" shapeId="0" xr:uid="{00000000-0006-0000-0100-00000900000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1" shapeId="0" xr:uid="{00000000-0006-0000-0100-00000A00000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0" authorId="0" shapeId="0" xr:uid="{00000000-0006-0000-02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00000000-0006-0000-02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xr:uid="{00000000-0006-0000-0200-00000300000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xr:uid="{00000000-0006-0000-02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xr:uid="{00000000-0006-0000-02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300-000001000000}">
      <text>
        <r>
          <rPr>
            <sz val="12"/>
            <color indexed="81"/>
            <rFont val="Tahoma"/>
            <family val="2"/>
          </rPr>
          <t>Para plantear el plan de acción tenga en cuenta el contexto Estratégico del Fm-17(Identificación del riesgo).</t>
        </r>
      </text>
    </comment>
    <comment ref="L10" authorId="1" shapeId="0" xr:uid="{00000000-0006-0000-03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400-00000100000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L6" authorId="0" shapeId="0" xr:uid="{00000000-0006-0000-0500-00000100000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Hector Eduardo Vanegas Gamez</author>
  </authors>
  <commentList>
    <comment ref="H19" authorId="0" shapeId="0" xr:uid="{00000000-0006-0000-0600-000001000000}">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00000000-0006-0000-0600-000002000000}">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00000000-0006-0000-0600-000003000000}">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00000000-0006-0000-0600-000004000000}">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00000000-0006-0000-0600-000005000000}">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xr:uid="{00000000-0006-0000-0600-000006000000}">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B21" authorId="0" shapeId="0" xr:uid="{00000000-0006-0000-0600-000007000000}">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00000000-0006-0000-0600-000008000000}">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00000000-0006-0000-0600-000009000000}">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00000000-0006-0000-0600-00000A000000}">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00000000-0006-0000-0600-00000B000000}">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00000000-0006-0000-0600-00000C000000}">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00000000-0006-0000-0600-00000D00000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00000000-0006-0000-0600-00000E000000}">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00000000-0006-0000-0600-00000F000000}">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 ref="AC24" authorId="1" shapeId="0" xr:uid="{00000000-0006-0000-0600-000010000000}">
      <text>
        <r>
          <rPr>
            <b/>
            <sz val="9"/>
            <color indexed="81"/>
            <rFont val="Tahoma"/>
            <family val="2"/>
          </rPr>
          <t>Hector Eduardo Vanegas Gamez:</t>
        </r>
        <r>
          <rPr>
            <sz val="9"/>
            <color indexed="81"/>
            <rFont val="Tahoma"/>
            <family val="2"/>
          </rPr>
          <t xml:space="preserve">
pasar de 1 a 6
</t>
        </r>
      </text>
    </comment>
    <comment ref="X26" authorId="1" shapeId="0" xr:uid="{00000000-0006-0000-0600-000011000000}">
      <text>
        <r>
          <rPr>
            <b/>
            <sz val="9"/>
            <color indexed="81"/>
            <rFont val="Tahoma"/>
            <family val="2"/>
          </rPr>
          <t>Hector Eduardo Vanegas Gamez:</t>
        </r>
        <r>
          <rPr>
            <sz val="9"/>
            <color indexed="81"/>
            <rFont val="Tahoma"/>
            <family val="2"/>
          </rPr>
          <t xml:space="preserve">
nd</t>
        </r>
      </text>
    </comment>
    <comment ref="AC26" authorId="1" shapeId="0" xr:uid="{00000000-0006-0000-0600-000012000000}">
      <text>
        <r>
          <rPr>
            <b/>
            <sz val="9"/>
            <color indexed="81"/>
            <rFont val="Tahoma"/>
            <family val="2"/>
          </rPr>
          <t>Hector Eduardo Vanegas Gamez:</t>
        </r>
        <r>
          <rPr>
            <sz val="9"/>
            <color indexed="81"/>
            <rFont val="Tahoma"/>
            <family val="2"/>
          </rPr>
          <t xml:space="preserve">
pasar de 1 a 6</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800-00000100000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<sst xmlns="http://schemas.openxmlformats.org/spreadsheetml/2006/main" count="934" uniqueCount="450">
  <si>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</si>
  <si>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</si>
  <si>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</si>
  <si>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</si>
  <si>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</si>
  <si>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</si>
  <si>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</si>
  <si>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</si>
  <si>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</si>
  <si>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</si>
  <si>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</si>
  <si>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</si>
  <si>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</si>
  <si>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</si>
  <si>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</si>
  <si>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</si>
  <si>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</si>
  <si>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</si>
  <si>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</si>
  <si>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</si>
  <si>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</si>
  <si>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</si>
  <si>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</si>
  <si>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</si>
  <si>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</si>
  <si>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</si>
  <si>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</si>
  <si>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</si>
  <si>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</si>
  <si>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</si>
  <si>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</si>
  <si>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</si>
  <si>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</si>
  <si>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</si>
  <si>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</si>
  <si>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</si>
  <si>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</si>
  <si>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</si>
  <si>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</si>
  <si>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</si>
  <si>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</si>
  <si>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</si>
  <si>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</si>
  <si>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</si>
  <si>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</si>
  <si>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</si>
  <si>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</si>
  <si>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</si>
  <si>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</si>
  <si>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</si>
  <si>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</si>
  <si>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</si>
  <si>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</si>
  <si>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</si>
  <si>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</si>
  <si>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</si>
  <si>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</si>
  <si>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</si>
  <si>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</si>
  <si>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</si>
  <si>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</si>
  <si>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</si>
  <si>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</si>
  <si>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</si>
  <si>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</si>
  <si>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</si>
  <si>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</si>
  <si>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</si>
  <si>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</si>
  <si>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</si>
  <si>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</si>
  <si>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</si>
  <si>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</si>
  <si>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</si>
  <si>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</si>
  <si>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</si>
  <si>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</si>
  <si>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</si>
  <si>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</si>
  <si>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</si>
  <si>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</si>
  <si>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</si>
  <si>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</si>
  <si>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</si>
  <si>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</si>
  <si>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</si>
  <si>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</si>
  <si>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</si>
  <si>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</si>
  <si>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</si>
  <si>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</si>
  <si>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</si>
  <si>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</si>
  <si>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</si>
  <si>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</si>
  <si>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</si>
  <si>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</si>
  <si>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</si>
  <si>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</si>
  <si>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</si>
  <si>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</si>
  <si>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</si>
  <si>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</si>
  <si>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</si>
  <si>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</si>
  <si>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</si>
  <si>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</si>
  <si>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</si>
  <si>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</si>
  <si>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</si>
  <si>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</si>
  <si>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</si>
  <si>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</si>
  <si>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</si>
  <si>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</si>
  <si>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</si>
  <si>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</si>
  <si>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</si>
  <si>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</si>
  <si>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</si>
  <si>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</si>
  <si>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</si>
  <si>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</si>
  <si>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</si>
  <si>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</si>
  <si>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</si>
  <si>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</si>
  <si>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</si>
  <si>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</si>
  <si>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</si>
  <si>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</si>
  <si>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</si>
  <si>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</si>
  <si>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</si>
  <si>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</si>
  <si>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</si>
  <si>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</si>
  <si>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</si>
  <si>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</si>
  <si>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</si>
  <si>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</si>
  <si>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</si>
  <si>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</si>
  <si>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</si>
  <si>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</si>
  <si>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</si>
  <si>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</si>
  <si>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</si>
  <si>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</si>
  <si>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</si>
  <si>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</si>
  <si>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</si>
  <si>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</si>
  <si>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</si>
  <si>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</si>
  <si>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</si>
  <si>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</si>
  <si>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</si>
  <si>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</si>
  <si>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</si>
  <si>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</si>
  <si>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</si>
  <si>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</si>
  <si>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</si>
  <si>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</si>
  <si>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</si>
  <si>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</si>
  <si>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</si>
  <si>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</si>
  <si>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</si>
  <si>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</si>
  <si>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</si>
  <si>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</si>
  <si>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</si>
  <si>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</si>
  <si>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</si>
  <si>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</si>
  <si>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</si>
  <si>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</si>
  <si>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</si>
  <si>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</si>
  <si>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</si>
  <si>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</si>
  <si>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</si>
  <si>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</si>
  <si>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</si>
  <si>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</si>
  <si>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</si>
  <si>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</si>
  <si>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</si>
  <si>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</si>
  <si>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</si>
  <si>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</si>
  <si>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</si>
  <si>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</si>
  <si>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</si>
  <si>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</si>
  <si>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</si>
  <si>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</si>
  <si>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</si>
  <si>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</si>
  <si>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</si>
  <si>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</si>
  <si>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</si>
  <si>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</si>
  <si>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</si>
  <si>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</si>
  <si>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</si>
  <si>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</si>
  <si>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</si>
  <si>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</si>
  <si>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</si>
  <si>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</si>
  <si>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</si>
  <si>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</si>
  <si>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</si>
  <si>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</si>
  <si>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</si>
  <si>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</si>
  <si>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</si>
  <si>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</si>
  <si>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</si>
  <si>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</si>
  <si>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</si>
  <si>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</si>
  <si>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</si>
  <si>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</si>
  <si>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</si>
  <si>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</si>
  <si>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</si>
  <si>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</si>
  <si>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</si>
  <si>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</si>
  <si>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INDICADOR DE LA ACCIÓN</t>
  </si>
  <si>
    <t>Riesgo Moderado (Z-4)</t>
  </si>
  <si>
    <t>Riesgo Moderado (Z-5)</t>
  </si>
  <si>
    <t>Riesgo Alto (Z-9)</t>
  </si>
  <si>
    <t>Riesgo Extremo (Z-13)</t>
  </si>
  <si>
    <t>Riesgo Extremo (Z-14)</t>
  </si>
  <si>
    <t>Riesgo Extremo (Z-15)</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</si>
  <si>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</si>
  <si>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</si>
  <si>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</si>
  <si>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</si>
  <si>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</si>
  <si>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SEPG-012</t>
  </si>
  <si>
    <t>CONSOLIDADO CALIFICACIÓN DEL RIESGO Y LA OPORTUNIDAD</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</si>
  <si>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</si>
  <si>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</si>
  <si>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</si>
  <si>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</si>
  <si>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</si>
  <si>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</si>
  <si>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</si>
  <si>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</si>
  <si>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</si>
  <si>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</si>
  <si>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</si>
  <si>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</si>
  <si>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</si>
  <si>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</si>
  <si>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</si>
  <si>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</si>
  <si>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</si>
  <si>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</si>
  <si>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</si>
  <si>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</si>
  <si>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</si>
  <si>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</si>
  <si>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</si>
  <si>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</si>
  <si>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</si>
  <si>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</si>
  <si>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</si>
  <si>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</si>
  <si>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Gloria Margoth Cabrera Rubio</t>
  </si>
  <si>
    <t>Jefe Oficina de Control Interno</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</si>
  <si>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</si>
  <si>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</si>
  <si>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</si>
  <si>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</si>
  <si>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</si>
  <si>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</si>
  <si>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</si>
  <si>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</si>
  <si>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</si>
  <si>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</si>
  <si>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</si>
  <si>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</si>
  <si>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</si>
  <si>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</si>
  <si>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STEAKEHOLDERS</t>
  </si>
  <si>
    <t>PLANEAR</t>
  </si>
  <si>
    <t>HACER</t>
  </si>
  <si>
    <t>VERIFICAR</t>
  </si>
  <si>
    <t>ACTUAR</t>
  </si>
  <si>
    <t>Riesgo Extremo (Z-19)</t>
  </si>
  <si>
    <t>Riesgo Alto (Z-15)</t>
  </si>
  <si>
    <t>OPORTUNIDADES</t>
  </si>
  <si>
    <t>SEPG- 2018</t>
  </si>
  <si>
    <t>VIABLE</t>
  </si>
  <si>
    <t>OBSERVACIONES</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</si>
  <si>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</si>
  <si>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</si>
  <si>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</si>
  <si>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</si>
  <si>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</si>
  <si>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</si>
  <si>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</si>
  <si>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</si>
  <si>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</si>
  <si>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</si>
  <si>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</si>
  <si>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</si>
  <si>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</si>
  <si>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</si>
  <si>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PROCESO DE CONTRATACIÓN</t>
  </si>
  <si>
    <t>Realizar el proceso de contratación misional de los proyectos de concesión en todos los modos de infraestructura de transporte (carretero, férreo, aeroportuario y portuario) así como la contratación de Administración y Funcionamiento de la Entidad.</t>
  </si>
  <si>
    <t xml:space="preserve"> - Realizar el Plan Anual de Adquisiciones</t>
  </si>
  <si>
    <t xml:space="preserve">Vicepresidencias </t>
  </si>
  <si>
    <t>Revision juridica  ineadecuada o deficiente de los  Estudios previos radicados</t>
  </si>
  <si>
    <t xml:space="preserve"> - Realizar el Plan de Acción</t>
  </si>
  <si>
    <t xml:space="preserve"> - Adelantar Procesos de selección</t>
  </si>
  <si>
    <t>- funcionarios y contratistas.</t>
  </si>
  <si>
    <t>Modificación de alcance en Etapa Avanzadas del proceso</t>
  </si>
  <si>
    <t>Inconsistencia en la información contenida en el  pliego</t>
  </si>
  <si>
    <t xml:space="preserve"> - Evaluar propuestas.</t>
  </si>
  <si>
    <t>- Colombia compra</t>
  </si>
  <si>
    <t xml:space="preserve"> - Adjudicar</t>
  </si>
  <si>
    <t>- Ordenadores del gasto</t>
  </si>
  <si>
    <t xml:space="preserve"> - Publicar el plan anual de adquisiciones</t>
  </si>
  <si>
    <t>- Supervisores de contratos</t>
  </si>
  <si>
    <t>Adjudicación que no satisface necesidades de la entidad</t>
  </si>
  <si>
    <t xml:space="preserve">- Elaborar las modificaciones requeridas de los contratos a cargo del proceso </t>
  </si>
  <si>
    <t xml:space="preserve">- Elaborar las liquidaciones de los contratos a cargo del proceso </t>
  </si>
  <si>
    <t>Acciones administrativas y judiciales.</t>
  </si>
  <si>
    <t xml:space="preserve">- Elaborar las certificaciones de los contratos a cargo del proceso </t>
  </si>
  <si>
    <t xml:space="preserve"> - Verificación de la información en el Secop.</t>
  </si>
  <si>
    <t>- Organos de control y entidades reguladoras.</t>
  </si>
  <si>
    <t>- Realizar los planes de mejoramiento</t>
  </si>
  <si>
    <t>- Supervision de contratos.</t>
  </si>
  <si>
    <t xml:space="preserve"> - Realizar los reportes de información internos y externos.</t>
  </si>
  <si>
    <t>- Ordenador del gasto.</t>
  </si>
  <si>
    <t xml:space="preserve"> - Realizar los reportes de información a organismos de control (internos y externos)</t>
  </si>
  <si>
    <t xml:space="preserve"> - Realizar el seguimiento al plan de acción</t>
  </si>
  <si>
    <t xml:space="preserve"> - Publicar lo reportes mensuales </t>
  </si>
  <si>
    <t>- Organos .de control y entidades reguladoras.</t>
  </si>
  <si>
    <t xml:space="preserve"> - Realizar acciones correctivas y de mejora</t>
  </si>
  <si>
    <t>- Interventoría y supervision de contratos.</t>
  </si>
  <si>
    <t>- Evaluaciones deficientes o subjetivas</t>
  </si>
  <si>
    <t xml:space="preserve"> - Generar alertas del cumplimiento de PAA </t>
  </si>
  <si>
    <t xml:space="preserve"> - Planes de acción</t>
  </si>
  <si>
    <t xml:space="preserve"> - Errores o fallas de la plataforma SECOP
 - Falta de conocimiento o experticia en la materia.
 - Planteamiento deficiente de los componentes jurídicos, técnicos y financieros para el proceso de selección.
 - Inconsistencia en la información contenida en el pliego.</t>
  </si>
  <si>
    <t>Proceso de selección con declatatoria de Desierto, con Resolución de Revocatoria o con terminos fuera del plazo esperado</t>
  </si>
  <si>
    <t>Proceso de selección con declatatoria de Desierto, con Resolución de Revocatoria o con terminos fuera del plazo esperado.</t>
  </si>
  <si>
    <t>Adjudicación que no satisface necesidades de la entidad.</t>
  </si>
  <si>
    <t>PROCESO GESTIÓN DE LA CONTRATACIÓN</t>
  </si>
  <si>
    <t>MATRIZ DE CAMBIOS</t>
  </si>
  <si>
    <t>AÑO 2017</t>
  </si>
  <si>
    <t xml:space="preserve">ITEM </t>
  </si>
  <si>
    <t xml:space="preserve">Riesgos Proceso Gestión de la contratación </t>
  </si>
  <si>
    <t xml:space="preserve">PROBABILIDAD </t>
  </si>
  <si>
    <t xml:space="preserve">IMPACTO </t>
  </si>
  <si>
    <t xml:space="preserve">INHERENTE </t>
  </si>
  <si>
    <t xml:space="preserve">RESIDUAL </t>
  </si>
  <si>
    <t xml:space="preserve">Modificaciones de los alcances técnicos y/ o financieros de los proyectos en etapas avanzadas del proceso contractual. </t>
  </si>
  <si>
    <t>Se elimina</t>
  </si>
  <si>
    <t>La dinamica en la etapa precontractual es que se pouedan llevar a cabo modificaciones mediante adendas para llevar a feliz término el proceso.</t>
  </si>
  <si>
    <t>Revision juridica  ineadecuada o deficiente de los  estudios previos radicados</t>
  </si>
  <si>
    <t xml:space="preserve">* Riesgo nuevo identificado.
* Se incluyen  y evalúan controles
* Se incluyen recursos 
</t>
  </si>
  <si>
    <t>Documentos del proceso de selección modificados para favorecer a un proponente en particular                                                                ( Pliegos sastre, Adendas direccionadas)</t>
  </si>
  <si>
    <t xml:space="preserve">Se redefine </t>
  </si>
  <si>
    <r>
      <t xml:space="preserve">Se redefine por el riesgo: </t>
    </r>
    <r>
      <rPr>
        <b/>
        <sz val="18"/>
        <color indexed="8"/>
        <rFont val="Arial"/>
        <family val="2"/>
      </rPr>
      <t>Inconsistencia en la información contenida en el  pliego</t>
    </r>
  </si>
  <si>
    <t xml:space="preserve">* Riesgo nuevo identificado
* Se incluyen  y evalúan controles
* Se identifican recursos
</t>
  </si>
  <si>
    <t>Procesos de contratación retrasados.</t>
  </si>
  <si>
    <t xml:space="preserve">Se modifica </t>
  </si>
  <si>
    <r>
      <t>Se mantine el riesgo, pero con el fin de abarcar todos los temas, asi como la etapa donde genera mayor impacto, se definio como</t>
    </r>
    <r>
      <rPr>
        <b/>
        <sz val="18"/>
        <color indexed="8"/>
        <rFont val="Arial"/>
        <family val="2"/>
      </rPr>
      <t>:Evaluaciones deficientes o subjetivas</t>
    </r>
  </si>
  <si>
    <t>Evaluaciones deficientes o subjetivas</t>
  </si>
  <si>
    <t>Riesgo Bajo (z-4)</t>
  </si>
  <si>
    <t xml:space="preserve">* Riesgo nuevo identificado 
* Se incluyen  y evalúan controles
* Se identifican recursos
</t>
  </si>
  <si>
    <t>Proceso de contratación desiertos o cancelados</t>
  </si>
  <si>
    <t xml:space="preserve">Este riesgo en realidad es una consecuencia de los riesgo: Estudios previos mal elaborados o con necesidades superficiales. </t>
  </si>
  <si>
    <t>Falta de confidencialidad y fuga de información</t>
  </si>
  <si>
    <t>Filtración de información confidencial, este riesgo pasa a la matriz de riesgos anticorrupción</t>
  </si>
  <si>
    <t>FACTIBE</t>
  </si>
  <si>
    <t>ACCIONES PARA POTENCIALIZAR LA OPORTUNIDAD</t>
  </si>
  <si>
    <t>1. Generar alianzas con Comunicaciones para publicaciones semanales
2. Generar programa Sabias Que</t>
  </si>
  <si>
    <t>Hallazgos por acciones administrativas y judiciales.</t>
  </si>
  <si>
    <t>CARACTERIZACIÓN DE PROCESO</t>
  </si>
  <si>
    <t>Con la combinación de factores como errores o fallas de la plataforma SECOP, falta de conocimiento o experticia en la materia de contratación, planteamiento deficiente de los componentes jurídicos, técnicos y financieros para  procesos de selección e inconsistencia en la información contenida en el pliego, puede ocasionar  procesos de selección con declatatoria de Desierto, con Resolución de Revocatoria o con terminos fuera del plazo esperado, atrasando los procesos de contratación de la Entidad lo cual puede afectar el cumplimientos de los objetivos institucionales.</t>
  </si>
  <si>
    <t>1) La  NO contratación oportuna de las necesidades solicitadas por las Vicepresidencias.
2)  La NO  ejecución de recursos programados para  la vigencia 3) Hallazgos en auditorias internas y extenas.</t>
  </si>
  <si>
    <t>Adjudicación que no satisface necesidades de la Entidad</t>
  </si>
  <si>
    <t>Situaciones como: revisión inadecuada o deficiente de los estudios previos radicados o de los requisitos establecidos para la contratación e indebida interpretación de la norma, puede conllevar a  una adjudicación que no satisface necesidades de la Entidad, lo cual afecta  el cumplimiento de mision y objetivos institucionales</t>
  </si>
  <si>
    <t xml:space="preserve"> - Revisión inadecuada o deficiente de los estudios previos radicados o de los requisitos establecidos para la contratación.
 - Indebida interpretación de la norma.</t>
  </si>
  <si>
    <t>1) Detrimento de la imagen de la entidad ante terceros
2) Incumplimiento en la entrega de bienes y servicios a la Entidad 
3) Posible detrimento patrimonial</t>
  </si>
  <si>
    <t>Situaciones como: evaluaciones deficientes o subjetivas,  plazos perentorios mal planificados, intereses para actuar en favor propio o de terceros y pliegos deficientes o ambigüos, puede ocasionar acciones administrativas y judiciales, las cuales afectan a la Entidad en el cumplimiento de sus objetivos y en su imagen reputacional.</t>
  </si>
  <si>
    <t xml:space="preserve"> - Evaluaciones deficientes o subjetivas.
 - Plazos perentorios mal planificados.
 - Intereses para actuar en favor propio o de terceros.
 - Pliegos deficientes o ambigüos.
</t>
  </si>
  <si>
    <t>1) Investigaciones disciplinarias, penales y fiscales
2) Detrimento de la imagen de la entidad ante terceros
3) Demandas y demás acciones jurídicas
4) Paralisis en los proyectos a cargo de la Entidad 5) Posible detrimento patrimonial</t>
  </si>
  <si>
    <t>Magda Lucia Olarte Gonzalez</t>
  </si>
  <si>
    <t>Experto G3-07</t>
  </si>
  <si>
    <t>Ricardo Perez Latorre</t>
  </si>
  <si>
    <t>Coordinador G.I.T. Contratación</t>
  </si>
  <si>
    <t>Diana Lopez Rojas</t>
  </si>
  <si>
    <t>Contratista</t>
  </si>
  <si>
    <t>Juan Andres Alviz Gomez</t>
  </si>
  <si>
    <t>El Abogado líder del proceso a contratar de la Gerencia de Contratación de la Vicepresidencia Jurídica envía para aplicar los flujos de aprobación definidos en el SECOP II cada vez que sean reueridos al Gerente de Contratación, los supervisores y ordenadores del gasto, con el propósito de disminuir  posibles errores en el proceso de selección, como evidencia de la aplicación de los flujos de aprobación se dispone de los registros respectivos en el SECOP II, so pena de incurrir en una falta disciplinaria y/o administrativa.</t>
  </si>
  <si>
    <t>El Abogado líder del proceso a contratar de la Gerencia de Contratación de la Vicepresidencia Jurídica, aplica los procedimientos (GCOP-P-010, GCOP-P-006, GCOP-P-008, GCOP-P-009, GCOP-P-003, GCOP-P-005, GCOP-P-004, GCOP-P-012) en cada proceso, para garantizar que los  contratos suscritos satisfagan las necesidades de la ANI, como evidencia de la aplicación de los procedimientos, se dispone de los registros respectivos enunciados en cada uno.  De igual manera, se encuentran los  soportes de cada proceso en el SECOP I y II, so pena de incurrir en una falta disciplinaria y/o administrativa.</t>
  </si>
  <si>
    <t>Los miembros del comité de evaluación y cuando aplique los integrantes del comité de contratación, cada vez que se requiera se reúnen para socializar la evaluación y detectar casos particulares para garantizar una adecuada  toma de decisiones en los procesos de selección. Como evidencia se dispone del acta de conformación del comité de evaluación, acta del comité de contratación y los acuerdos de confidencialidad firmados, so pena de incurrir en una falta disciplinaria y/o administrativa.</t>
  </si>
  <si>
    <t>Total de procesos terminados Anormalmente / Total de procesos adelantados en la vigencia</t>
  </si>
  <si>
    <t>(&gt;=8)</t>
  </si>
  <si>
    <t>Número de objeciones en los informes de supervisión/ Total de contratos suscritos</t>
  </si>
  <si>
    <t>(&gt;=10%)</t>
  </si>
  <si>
    <t>Número de quejas procedentes y/o procesos judiciales admitidos y notificados a la Entidad / total de procesos de selección adjudicados de la vigencia</t>
  </si>
  <si>
    <t>Coordinador G.I.T.  De Contratación</t>
  </si>
  <si>
    <t>Coordinador GI.T.  De Contratación</t>
  </si>
  <si>
    <t>MAPA DE RIESGOS POR PROCESO  Y MEDIDAS DE CONTROL ANTICORRUPCIÓN</t>
  </si>
  <si>
    <t xml:space="preserve">MAPA DE RIESGOS </t>
  </si>
  <si>
    <t>INSIGNIFICANTE (1)</t>
  </si>
  <si>
    <t>MENOR (6)</t>
  </si>
  <si>
    <t>E (RARO)</t>
  </si>
  <si>
    <t>Zona 1 de riesgo Bajo (B)</t>
  </si>
  <si>
    <t>Zona 4 de riesgo Bajo (B)</t>
  </si>
  <si>
    <t>Zona 8 de riesgo Moderado (M)</t>
  </si>
  <si>
    <t>Zona 15 de riesgo Alto (A)</t>
  </si>
  <si>
    <t>Zona 17 de riesgo Alto (A)</t>
  </si>
  <si>
    <t>D(IMPROBABLE)</t>
  </si>
  <si>
    <t>Zona 2 de riesgo Bajo (B)</t>
  </si>
  <si>
    <t>Zona 5 de riesgo Bajo (B)</t>
  </si>
  <si>
    <t>Zona 9 de riesgo Moderado (M)</t>
  </si>
  <si>
    <t>Zona 16 de riesgo Alto (A)</t>
  </si>
  <si>
    <t>Zona 22 de riesgo Extremo (E.)</t>
  </si>
  <si>
    <t>C (POSIBLE)</t>
  </si>
  <si>
    <t>Zona 3 de riesgo Bajo (B)</t>
  </si>
  <si>
    <t>Zona 7 de riesgo Moderado (M)</t>
  </si>
  <si>
    <t>Zona 13 de riesgo Alto (A)</t>
  </si>
  <si>
    <t>Zona 19 de riesgo Extremo (E.)</t>
  </si>
  <si>
    <t>Zona 23 de riesgo Extremo (E.)</t>
  </si>
  <si>
    <t>B (PROBABLE)</t>
  </si>
  <si>
    <t>Zona 6 de riesgo Moderado (M)</t>
  </si>
  <si>
    <t>Zona 11 de riesgo Alto (A)</t>
  </si>
  <si>
    <t>Zona 14 de riesgo Alto (A)</t>
  </si>
  <si>
    <t>Zona 20 de riesgo Extremo (E.)</t>
  </si>
  <si>
    <t>Zona  24 de riesgo Extremo (E.)</t>
  </si>
  <si>
    <t>A (CASI SEGURO)</t>
  </si>
  <si>
    <t>Zona 10 de riesgo Alto (A)</t>
  </si>
  <si>
    <t>Zona 12 de riesgo Alto (A)</t>
  </si>
  <si>
    <t>Zona 18 de riesgo Extremo (E.)</t>
  </si>
  <si>
    <t>Zona 21 de riesgo Extremo (E.)</t>
  </si>
  <si>
    <t>Zona  25 de riesgo Extremo (E.)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</si>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</sst>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quot;FECHA:&quot;\ mmmm\ dd\ &quot;de&quot;\ yyyy"/>
  </numFmts>
  <fonts count="55"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sz val="10"/>
      <name val="Arial"/>
      <family val="2"/>
    </font>
    <font>
      <b/>
      <sz val="14"/>
      <color indexed="9"/>
      <name val="Arial"/>
      <family val="2"/>
    </font>
    <font>
      <sz val="14"/>
      <name val="Arial"/>
      <family val="2"/>
    </font>
    <font>
      <b/>
      <sz val="10"/>
      <color indexed="9"/>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4"/>
      <name val="Arial Narrow"/>
      <family val="2"/>
    </font>
    <font>
      <sz val="10"/>
      <color rgb="FFFF0000"/>
      <name val="Arial"/>
      <family val="2"/>
    </font>
    <font>
      <sz val="9"/>
      <color rgb="FFFF0000"/>
      <name val="Arial"/>
      <family val="2"/>
    </font>
    <font>
      <sz val="12"/>
      <color rgb="FFFF0000"/>
      <name val="Arial"/>
      <family val="2"/>
    </font>
    <font>
      <b/>
      <sz val="16"/>
      <color rgb="FFFF0000"/>
      <name val="Arial"/>
      <family val="2"/>
    </font>
    <font>
      <sz val="10"/>
      <name val="Arial"/>
      <family val="2"/>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sz val="15"/>
      <color theme="1"/>
      <name val="Cambria"/>
      <family val="2"/>
      <scheme val="major"/>
    </font>
    <font>
      <sz val="14"/>
      <color theme="1"/>
      <name val="Calibri"/>
      <family val="2"/>
      <scheme val="minor"/>
    </font>
    <font>
      <sz val="18"/>
      <name val="Calibri"/>
      <family val="2"/>
      <scheme val="minor"/>
    </font>
    <font>
      <b/>
      <sz val="15"/>
      <color theme="1"/>
      <name val="Arial"/>
      <family val="2"/>
    </font>
    <font>
      <b/>
      <i/>
      <sz val="15"/>
      <color theme="1"/>
      <name val="Arial"/>
      <family val="2"/>
    </font>
    <font>
      <b/>
      <sz val="15"/>
      <name val="Arial"/>
      <family val="2"/>
    </font>
    <font>
      <b/>
      <sz val="18"/>
      <name val="Arial"/>
      <family val="2"/>
    </font>
    <font>
      <b/>
      <sz val="18"/>
      <color theme="1"/>
      <name val="Arial"/>
      <family val="2"/>
    </font>
    <font>
      <sz val="18"/>
      <name val="Arial"/>
      <family val="2"/>
    </font>
    <font>
      <sz val="18"/>
      <color theme="1"/>
      <name val="Arial"/>
      <family val="2"/>
    </font>
    <font>
      <b/>
      <sz val="18"/>
      <color indexed="8"/>
      <name val="Arial"/>
      <family val="2"/>
    </font>
    <font>
      <sz val="15"/>
      <name val="Arial"/>
      <family val="2"/>
    </font>
    <font>
      <sz val="15"/>
      <color theme="1"/>
      <name val="Arial"/>
      <family val="2"/>
    </font>
    <font>
      <b/>
      <sz val="9"/>
      <color theme="1"/>
      <name val="Calibri"/>
      <family val="2"/>
      <scheme val="minor"/>
    </font>
    <font>
      <b/>
      <sz val="9"/>
      <name val="Calibri"/>
      <family val="2"/>
      <scheme val="minor"/>
    </font>
    <font>
      <sz val="9"/>
      <color theme="3" tint="0.39997558519241921"/>
      <name val="Calibri"/>
      <family val="2"/>
      <scheme val="minor"/>
    </font>
    <font>
      <b/>
      <sz val="9"/>
      <color theme="3" tint="0.39997558519241921"/>
      <name val="Calibri"/>
      <family val="2"/>
      <scheme val="minor"/>
    </font>
    <font>
      <b/>
      <sz val="9"/>
      <color rgb="FFFF0000"/>
      <name val="Calibri"/>
      <family val="2"/>
      <scheme val="minor"/>
    </font>
    <font>
      <b/>
      <sz val="9"/>
      <name val="Arial Narrow"/>
      <family val="2"/>
    </font>
    <font>
      <sz val="9"/>
      <color theme="1"/>
      <name val="Calibri"/>
      <family val="2"/>
      <scheme val="minor"/>
    </font>
    <font>
      <b/>
      <sz val="30"/>
      <name val="Arial"/>
      <family val="2"/>
    </font>
    <font>
      <b/>
      <sz val="20"/>
      <name val="Arial"/>
      <family val="2"/>
    </font>
    <font>
      <b/>
      <sz val="14"/>
      <name val="Arial"/>
      <family val="2"/>
    </font>
    <font>
      <b/>
      <sz val="14"/>
      <color theme="0"/>
      <name val="Arial"/>
      <family val="2"/>
    </font>
    <font>
      <sz val="10"/>
      <color theme="0"/>
      <name val="Arial"/>
      <family val="2"/>
    </font>
  </fonts>
  <fills count="22">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6"/>
        <bgColor indexed="64"/>
      </patternFill>
    </fill>
    <fill>
      <patternFill patternType="solid">
        <fgColor theme="7" tint="0.79998168889431442"/>
        <bgColor indexed="64"/>
      </patternFill>
    </fill>
    <fill>
      <patternFill patternType="solid">
        <fgColor theme="2" tint="-0.249977111117893"/>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medium">
        <color indexed="64"/>
      </left>
      <right style="medium">
        <color rgb="FF2C2C2C"/>
      </right>
      <top style="medium">
        <color indexed="64"/>
      </top>
      <bottom/>
      <diagonal/>
    </border>
    <border>
      <left/>
      <right style="medium">
        <color rgb="FF2C2C2C"/>
      </right>
      <top style="medium">
        <color indexed="64"/>
      </top>
      <bottom/>
      <diagonal/>
    </border>
    <border>
      <left style="thin">
        <color indexed="64"/>
      </left>
      <right/>
      <top style="medium">
        <color indexed="64"/>
      </top>
      <bottom/>
      <diagonal/>
    </border>
    <border>
      <left/>
      <right style="thin">
        <color auto="1"/>
      </right>
      <top style="medium">
        <color indexed="64"/>
      </top>
      <bottom style="thin">
        <color indexed="64"/>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style="medium">
        <color rgb="FF2C2C2C"/>
      </left>
      <right style="medium">
        <color rgb="FF2C2C2C"/>
      </right>
      <top style="medium">
        <color rgb="FF2C2C2C"/>
      </top>
      <bottom/>
      <diagonal/>
    </border>
    <border>
      <left/>
      <right style="medium">
        <color rgb="FF2C2C2C"/>
      </right>
      <top/>
      <bottom/>
      <diagonal/>
    </border>
    <border>
      <left style="medium">
        <color rgb="FF2C2C2C"/>
      </left>
      <right style="medium">
        <color rgb="FF2C2C2C"/>
      </right>
      <top/>
      <bottom/>
      <diagonal/>
    </border>
    <border>
      <left style="medium">
        <color indexed="64"/>
      </left>
      <right style="medium">
        <color rgb="FF2C2C2C"/>
      </right>
      <top/>
      <bottom/>
      <diagonal/>
    </border>
    <border>
      <left style="medium">
        <color indexed="64"/>
      </left>
      <right style="medium">
        <color rgb="FF2C2C2C"/>
      </right>
      <top/>
      <bottom style="medium">
        <color indexed="64"/>
      </bottom>
      <diagonal/>
    </border>
    <border>
      <left/>
      <right style="medium">
        <color rgb="FF2C2C2C"/>
      </right>
      <top/>
      <bottom style="medium">
        <color indexed="64"/>
      </bottom>
      <diagonal/>
    </border>
    <border>
      <left style="medium">
        <color rgb="FF2C2C2C"/>
      </left>
      <right style="medium">
        <color rgb="FF2C2C2C"/>
      </right>
      <top/>
      <bottom style="medium">
        <color rgb="FF2C2C2C"/>
      </bottom>
      <diagonal/>
    </border>
    <border>
      <left/>
      <right style="medium">
        <color rgb="FF2C2C2C"/>
      </right>
      <top/>
      <bottom style="medium">
        <color rgb="FF2C2C2C"/>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diagonal/>
    </border>
    <border>
      <left style="thin">
        <color auto="1"/>
      </left>
      <right/>
      <top style="double">
        <color indexed="64"/>
      </top>
      <bottom style="thin">
        <color auto="1"/>
      </bottom>
      <diagonal/>
    </border>
    <border>
      <left/>
      <right style="thin">
        <color auto="1"/>
      </right>
      <top style="double">
        <color indexed="64"/>
      </top>
      <bottom style="thin">
        <color auto="1"/>
      </bottom>
      <diagonal/>
    </border>
    <border>
      <left/>
      <right style="thin">
        <color indexed="64"/>
      </right>
      <top style="medium">
        <color indexed="64"/>
      </top>
      <bottom/>
      <diagonal/>
    </border>
  </borders>
  <cellStyleXfs count="3">
    <xf numFmtId="0" fontId="0" fillId="0" borderId="0"/>
    <xf numFmtId="0" fontId="6" fillId="0" borderId="0"/>
    <xf numFmtId="9" fontId="25" fillId="0" borderId="0" applyFont="0" applyFill="0" applyBorder="0" applyAlignment="0" applyProtection="0"/>
  </cellStyleXfs>
  <cellXfs count="927">
    <xf numFmtId="0" fontId="0" fillId="0" borderId="0" xfId="0"/>
    <xf numFmtId="0" fontId="0" fillId="0" borderId="0" xfId="0" applyBorder="1"/>
    <xf numFmtId="0" fontId="8" fillId="0" borderId="0" xfId="0" applyFont="1"/>
    <xf numFmtId="0" fontId="9" fillId="2" borderId="1" xfId="0" applyFont="1" applyFill="1" applyBorder="1" applyAlignment="1">
      <alignment horizontal="center" vertical="center" wrapText="1"/>
    </xf>
    <xf numFmtId="0" fontId="0" fillId="0" borderId="0" xfId="0" applyAlignment="1">
      <alignment horizontal="center" vertical="center" wrapText="1"/>
    </xf>
    <xf numFmtId="0" fontId="6" fillId="0" borderId="0" xfId="0" applyFont="1"/>
    <xf numFmtId="0" fontId="9"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9"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center" vertical="center"/>
    </xf>
    <xf numFmtId="0" fontId="6" fillId="0" borderId="1" xfId="0" applyFont="1" applyBorder="1"/>
    <xf numFmtId="0" fontId="4" fillId="0" borderId="0" xfId="0" applyFont="1" applyFill="1" applyBorder="1" applyAlignment="1">
      <alignment horizontal="center" wrapText="1"/>
    </xf>
    <xf numFmtId="0" fontId="6" fillId="0" borderId="0" xfId="0" applyFont="1" applyAlignment="1">
      <alignment wrapText="1"/>
    </xf>
    <xf numFmtId="0" fontId="11" fillId="3" borderId="0" xfId="0" applyFont="1" applyFill="1" applyBorder="1" applyAlignment="1">
      <alignment horizontal="center" vertical="center"/>
    </xf>
    <xf numFmtId="0" fontId="6" fillId="0" borderId="0" xfId="0" applyFont="1" applyBorder="1" applyAlignment="1">
      <alignment horizontal="left" vertical="center"/>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21"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6" fillId="9" borderId="1" xfId="0" applyFont="1" applyFill="1" applyBorder="1"/>
    <xf numFmtId="0" fontId="6" fillId="6" borderId="14" xfId="0" applyFont="1" applyFill="1" applyBorder="1"/>
    <xf numFmtId="0" fontId="6" fillId="6" borderId="1" xfId="0" applyFont="1" applyFill="1" applyBorder="1"/>
    <xf numFmtId="0" fontId="6" fillId="6" borderId="1" xfId="0" applyFont="1" applyFill="1" applyBorder="1" applyAlignment="1">
      <alignment horizontal="center"/>
    </xf>
    <xf numFmtId="0" fontId="4" fillId="9" borderId="1" xfId="0" applyFont="1" applyFill="1" applyBorder="1" applyAlignment="1">
      <alignment horizontal="center" wrapText="1"/>
    </xf>
    <xf numFmtId="0" fontId="6" fillId="7" borderId="1" xfId="0" applyFont="1" applyFill="1" applyBorder="1"/>
    <xf numFmtId="0" fontId="4" fillId="7" borderId="1" xfId="0" applyFont="1" applyFill="1" applyBorder="1" applyAlignment="1">
      <alignment horizontal="center" wrapText="1"/>
    </xf>
    <xf numFmtId="0" fontId="6"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7"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wrapText="1"/>
    </xf>
    <xf numFmtId="0" fontId="7" fillId="5" borderId="29" xfId="0" applyFont="1" applyFill="1" applyBorder="1" applyAlignment="1">
      <alignment vertical="center" wrapText="1"/>
    </xf>
    <xf numFmtId="0" fontId="7"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19" fillId="12" borderId="0" xfId="0" applyFont="1" applyFill="1" applyBorder="1" applyAlignment="1">
      <alignment horizontal="left" vertical="center"/>
    </xf>
    <xf numFmtId="0" fontId="0" fillId="0" borderId="53" xfId="0" applyBorder="1" applyAlignment="1">
      <alignment horizontal="center"/>
    </xf>
    <xf numFmtId="0" fontId="3" fillId="0" borderId="0" xfId="0" applyFont="1" applyBorder="1" applyAlignment="1">
      <alignment horizontal="center" vertical="center" wrapText="1"/>
    </xf>
    <xf numFmtId="0" fontId="6" fillId="0" borderId="0" xfId="0" applyFont="1" applyBorder="1" applyAlignment="1">
      <alignment wrapText="1"/>
    </xf>
    <xf numFmtId="0" fontId="27" fillId="0" borderId="72" xfId="0" applyFont="1" applyFill="1" applyBorder="1" applyAlignment="1" applyProtection="1">
      <alignment horizontal="center" vertical="center" wrapText="1"/>
      <protection locked="0"/>
    </xf>
    <xf numFmtId="0" fontId="28" fillId="0" borderId="72" xfId="0" applyFont="1" applyFill="1" applyBorder="1" applyAlignment="1">
      <alignment horizontal="center" vertical="center"/>
    </xf>
    <xf numFmtId="0" fontId="27" fillId="0" borderId="119" xfId="0" applyFont="1" applyFill="1" applyBorder="1" applyAlignment="1" applyProtection="1">
      <alignment horizontal="center" vertical="center" wrapText="1"/>
      <protection locked="0"/>
    </xf>
    <xf numFmtId="0" fontId="28" fillId="0" borderId="119" xfId="0" applyFont="1" applyFill="1" applyBorder="1" applyAlignment="1">
      <alignment horizontal="center" vertical="center"/>
    </xf>
    <xf numFmtId="0" fontId="22" fillId="12" borderId="55" xfId="0" applyFont="1" applyFill="1" applyBorder="1" applyAlignment="1" applyProtection="1">
      <alignment horizontal="center" wrapText="1"/>
      <protection locked="0"/>
    </xf>
    <xf numFmtId="0" fontId="19" fillId="12" borderId="55" xfId="0" applyFont="1" applyFill="1" applyBorder="1" applyAlignment="1">
      <alignment horizontal="center"/>
    </xf>
    <xf numFmtId="0" fontId="27" fillId="0" borderId="120" xfId="0" applyFont="1" applyFill="1" applyBorder="1" applyAlignment="1" applyProtection="1">
      <alignment horizontal="center" vertical="center" wrapText="1"/>
      <protection locked="0"/>
    </xf>
    <xf numFmtId="0" fontId="28" fillId="0" borderId="120" xfId="0" applyFont="1" applyFill="1" applyBorder="1" applyAlignment="1">
      <alignment horizontal="center" vertical="center"/>
    </xf>
    <xf numFmtId="0" fontId="27" fillId="0" borderId="67" xfId="0" applyFont="1" applyFill="1" applyBorder="1" applyAlignment="1" applyProtection="1">
      <alignment horizontal="center" vertical="center" wrapText="1"/>
      <protection locked="0"/>
    </xf>
    <xf numFmtId="0" fontId="28" fillId="0" borderId="67" xfId="0" applyFont="1" applyFill="1" applyBorder="1" applyAlignment="1">
      <alignment horizontal="center" vertical="center"/>
    </xf>
    <xf numFmtId="0" fontId="22" fillId="12" borderId="0" xfId="0" applyFont="1" applyFill="1" applyBorder="1" applyAlignment="1" applyProtection="1">
      <alignment horizontal="center" wrapText="1"/>
      <protection locked="0"/>
    </xf>
    <xf numFmtId="0" fontId="19" fillId="12" borderId="0" xfId="0" applyFont="1" applyFill="1" applyBorder="1" applyAlignment="1">
      <alignment horizontal="center"/>
    </xf>
    <xf numFmtId="0" fontId="22" fillId="12" borderId="38" xfId="0" applyFont="1" applyFill="1" applyBorder="1" applyAlignment="1" applyProtection="1">
      <alignment horizontal="center" wrapText="1"/>
      <protection locked="0"/>
    </xf>
    <xf numFmtId="0" fontId="22" fillId="12" borderId="15" xfId="0" applyFont="1" applyFill="1" applyBorder="1" applyAlignment="1" applyProtection="1">
      <alignment horizontal="center" wrapText="1"/>
      <protection locked="0"/>
    </xf>
    <xf numFmtId="0" fontId="22" fillId="12" borderId="35" xfId="0" applyFont="1" applyFill="1" applyBorder="1" applyAlignment="1" applyProtection="1">
      <alignment horizontal="center" wrapText="1"/>
      <protection locked="0"/>
    </xf>
    <xf numFmtId="0" fontId="22" fillId="12" borderId="31" xfId="0" applyFont="1" applyFill="1" applyBorder="1" applyAlignment="1" applyProtection="1">
      <alignment horizontal="center" wrapText="1"/>
      <protection locked="0"/>
    </xf>
    <xf numFmtId="0" fontId="19" fillId="12" borderId="27" xfId="0" applyFont="1" applyFill="1" applyBorder="1" applyAlignment="1">
      <alignment horizontal="center"/>
    </xf>
    <xf numFmtId="0" fontId="22" fillId="12" borderId="36" xfId="0" applyFont="1" applyFill="1" applyBorder="1" applyAlignment="1" applyProtection="1">
      <alignment horizontal="center" wrapText="1"/>
      <protection locked="0"/>
    </xf>
    <xf numFmtId="0" fontId="22" fillId="12" borderId="32" xfId="0" applyFont="1" applyFill="1" applyBorder="1" applyAlignment="1" applyProtection="1">
      <alignment horizontal="center" wrapText="1"/>
      <protection locked="0"/>
    </xf>
    <xf numFmtId="0" fontId="19" fillId="12" borderId="24" xfId="0" applyFont="1" applyFill="1" applyBorder="1" applyAlignment="1">
      <alignment horizontal="center"/>
    </xf>
    <xf numFmtId="0" fontId="22" fillId="12" borderId="49" xfId="0" applyFont="1" applyFill="1" applyBorder="1" applyAlignment="1" applyProtection="1">
      <alignment horizontal="center" wrapText="1"/>
      <protection locked="0"/>
    </xf>
    <xf numFmtId="0" fontId="22" fillId="12" borderId="34" xfId="0" applyFont="1" applyFill="1" applyBorder="1" applyAlignment="1" applyProtection="1">
      <alignment horizontal="center" wrapText="1"/>
      <protection locked="0"/>
    </xf>
    <xf numFmtId="0" fontId="29" fillId="12" borderId="38" xfId="0" applyFont="1" applyFill="1" applyBorder="1" applyAlignment="1" applyProtection="1">
      <alignment horizontal="center" wrapText="1"/>
      <protection locked="0"/>
    </xf>
    <xf numFmtId="0" fontId="29" fillId="12" borderId="15" xfId="0" applyFont="1" applyFill="1" applyBorder="1" applyAlignment="1" applyProtection="1">
      <alignment horizontal="center" wrapText="1"/>
      <protection locked="0"/>
    </xf>
    <xf numFmtId="0" fontId="29" fillId="12" borderId="11" xfId="0" applyFont="1" applyFill="1" applyBorder="1" applyAlignment="1" applyProtection="1">
      <alignment horizontal="center" wrapText="1"/>
      <protection locked="0"/>
    </xf>
    <xf numFmtId="0" fontId="29" fillId="12" borderId="36" xfId="0" applyFont="1" applyFill="1" applyBorder="1" applyAlignment="1" applyProtection="1">
      <alignment horizontal="center" wrapText="1"/>
      <protection locked="0"/>
    </xf>
    <xf numFmtId="0" fontId="29" fillId="12" borderId="55" xfId="0" applyFont="1" applyFill="1" applyBorder="1" applyAlignment="1" applyProtection="1">
      <alignment horizontal="center" wrapText="1"/>
      <protection locked="0"/>
    </xf>
    <xf numFmtId="0" fontId="29" fillId="12" borderId="57" xfId="0" applyFont="1" applyFill="1" applyBorder="1" applyAlignment="1" applyProtection="1">
      <alignment horizontal="center" wrapText="1"/>
      <protection locked="0"/>
    </xf>
    <xf numFmtId="0" fontId="29" fillId="12" borderId="35" xfId="0" applyFont="1" applyFill="1" applyBorder="1" applyAlignment="1" applyProtection="1">
      <alignment horizontal="center" wrapText="1"/>
      <protection locked="0"/>
    </xf>
    <xf numFmtId="0" fontId="29" fillId="12" borderId="39" xfId="0" applyFont="1" applyFill="1" applyBorder="1" applyAlignment="1" applyProtection="1">
      <alignment horizontal="center" wrapText="1"/>
      <protection locked="0"/>
    </xf>
    <xf numFmtId="0" fontId="29" fillId="12" borderId="34" xfId="0" applyFont="1" applyFill="1" applyBorder="1" applyAlignment="1" applyProtection="1">
      <alignment horizontal="center" wrapText="1"/>
      <protection locked="0"/>
    </xf>
    <xf numFmtId="0" fontId="29" fillId="12" borderId="37" xfId="0" applyFont="1" applyFill="1" applyBorder="1" applyAlignment="1" applyProtection="1">
      <alignment horizontal="center" wrapText="1"/>
      <protection locked="0"/>
    </xf>
    <xf numFmtId="0" fontId="29" fillId="12" borderId="49" xfId="0" applyFont="1" applyFill="1" applyBorder="1" applyAlignment="1" applyProtection="1">
      <alignment horizontal="center" wrapText="1"/>
      <protection locked="0"/>
    </xf>
    <xf numFmtId="0" fontId="29" fillId="12" borderId="56" xfId="0" applyFont="1" applyFill="1" applyBorder="1" applyAlignment="1" applyProtection="1">
      <alignment horizontal="center" wrapText="1"/>
      <protection locked="0"/>
    </xf>
    <xf numFmtId="0" fontId="30" fillId="12" borderId="0" xfId="0" applyFont="1" applyFill="1"/>
    <xf numFmtId="0" fontId="30" fillId="12" borderId="0" xfId="0" applyFont="1" applyFill="1" applyAlignment="1">
      <alignment horizontal="center"/>
    </xf>
    <xf numFmtId="0" fontId="30" fillId="12" borderId="0" xfId="0" applyFont="1" applyFill="1" applyBorder="1" applyAlignment="1">
      <alignment horizontal="center"/>
    </xf>
    <xf numFmtId="0" fontId="31" fillId="12" borderId="53" xfId="0" applyFont="1" applyFill="1" applyBorder="1" applyAlignment="1">
      <alignment horizontal="justify" vertical="center" wrapText="1"/>
    </xf>
    <xf numFmtId="0" fontId="26" fillId="12" borderId="53" xfId="0" applyFont="1" applyFill="1" applyBorder="1" applyAlignment="1">
      <alignment horizontal="justify" vertical="center" wrapText="1"/>
    </xf>
    <xf numFmtId="0" fontId="26" fillId="12" borderId="53" xfId="0" applyFont="1" applyFill="1" applyBorder="1" applyAlignment="1">
      <alignment horizontal="center" vertical="center" wrapText="1"/>
    </xf>
    <xf numFmtId="0" fontId="26" fillId="3" borderId="53" xfId="0" applyFont="1" applyFill="1" applyBorder="1" applyAlignment="1">
      <alignment horizontal="center" vertical="center" wrapText="1"/>
    </xf>
    <xf numFmtId="0" fontId="26" fillId="16" borderId="53" xfId="0" applyFont="1" applyFill="1" applyBorder="1" applyAlignment="1">
      <alignment horizontal="center" vertical="center" wrapText="1"/>
    </xf>
    <xf numFmtId="0" fontId="31" fillId="0" borderId="53" xfId="0" applyFont="1" applyFill="1" applyBorder="1" applyAlignment="1">
      <alignment horizontal="justify" vertical="center" wrapText="1"/>
    </xf>
    <xf numFmtId="0" fontId="30" fillId="12" borderId="0" xfId="0" applyFont="1" applyFill="1" applyBorder="1" applyAlignment="1">
      <alignment vertical="center" wrapText="1"/>
    </xf>
    <xf numFmtId="0" fontId="30" fillId="12" borderId="0" xfId="0" applyFont="1" applyFill="1" applyBorder="1"/>
    <xf numFmtId="0" fontId="30" fillId="0" borderId="0" xfId="0" applyFont="1"/>
    <xf numFmtId="0" fontId="30" fillId="0" borderId="0" xfId="0" applyFont="1" applyAlignment="1">
      <alignment horizontal="center"/>
    </xf>
    <xf numFmtId="0" fontId="4" fillId="0" borderId="53" xfId="0" applyFont="1" applyFill="1" applyBorder="1" applyAlignment="1">
      <alignment horizontal="center" vertical="center" wrapText="1"/>
    </xf>
    <xf numFmtId="0" fontId="4" fillId="0" borderId="0" xfId="0" applyFont="1"/>
    <xf numFmtId="0" fontId="6" fillId="0" borderId="53" xfId="0" applyFont="1" applyBorder="1" applyAlignment="1">
      <alignment horizontal="left" vertical="center"/>
    </xf>
    <xf numFmtId="0" fontId="6" fillId="0" borderId="53" xfId="0" applyFont="1" applyBorder="1" applyAlignment="1">
      <alignment horizontal="center" vertical="center"/>
    </xf>
    <xf numFmtId="0" fontId="0" fillId="0" borderId="53" xfId="0" applyBorder="1" applyAlignment="1">
      <alignment horizontal="center" vertical="center"/>
    </xf>
    <xf numFmtId="0" fontId="0" fillId="0" borderId="53" xfId="0" applyBorder="1"/>
    <xf numFmtId="0" fontId="6" fillId="6" borderId="88" xfId="0" applyFont="1" applyFill="1" applyBorder="1"/>
    <xf numFmtId="0" fontId="6" fillId="0" borderId="53" xfId="0" applyFont="1" applyBorder="1"/>
    <xf numFmtId="0" fontId="0" fillId="0" borderId="51" xfId="0" applyBorder="1"/>
    <xf numFmtId="0" fontId="6" fillId="6" borderId="53" xfId="0" applyFont="1" applyFill="1" applyBorder="1"/>
    <xf numFmtId="0" fontId="6" fillId="6" borderId="53" xfId="0" applyFont="1" applyFill="1" applyBorder="1" applyAlignment="1">
      <alignment horizontal="center"/>
    </xf>
    <xf numFmtId="0" fontId="6" fillId="9" borderId="53" xfId="0" applyFont="1" applyFill="1" applyBorder="1"/>
    <xf numFmtId="0" fontId="6" fillId="7" borderId="53" xfId="0" applyFont="1" applyFill="1" applyBorder="1"/>
    <xf numFmtId="0" fontId="4" fillId="9" borderId="53" xfId="0" applyFont="1" applyFill="1" applyBorder="1" applyAlignment="1">
      <alignment horizontal="center" wrapText="1"/>
    </xf>
    <xf numFmtId="0" fontId="4" fillId="7" borderId="53" xfId="0" applyFont="1" applyFill="1" applyBorder="1" applyAlignment="1">
      <alignment horizontal="center" wrapText="1"/>
    </xf>
    <xf numFmtId="0" fontId="6" fillId="11" borderId="53" xfId="0" applyFont="1" applyFill="1" applyBorder="1"/>
    <xf numFmtId="0" fontId="4" fillId="11" borderId="53" xfId="0" applyFont="1" applyFill="1" applyBorder="1" applyAlignment="1">
      <alignment horizontal="center" wrapText="1"/>
    </xf>
    <xf numFmtId="0" fontId="3" fillId="0" borderId="53" xfId="0" applyFont="1" applyBorder="1"/>
    <xf numFmtId="0" fontId="4" fillId="10" borderId="53" xfId="0" applyFont="1" applyFill="1" applyBorder="1" applyAlignment="1">
      <alignment horizontal="center" vertical="center" wrapText="1"/>
    </xf>
    <xf numFmtId="0" fontId="19" fillId="12" borderId="35" xfId="0" applyFont="1" applyFill="1" applyBorder="1" applyAlignment="1">
      <alignment horizontal="center"/>
    </xf>
    <xf numFmtId="1" fontId="19" fillId="12" borderId="35" xfId="0" applyNumberFormat="1" applyFont="1" applyFill="1" applyBorder="1" applyAlignment="1">
      <alignment horizontal="center"/>
    </xf>
    <xf numFmtId="0" fontId="37" fillId="15" borderId="93" xfId="0" applyFont="1" applyFill="1" applyBorder="1" applyAlignment="1">
      <alignment horizontal="center" vertical="center" wrapText="1"/>
    </xf>
    <xf numFmtId="0" fontId="37" fillId="15" borderId="46" xfId="0" applyFont="1" applyFill="1" applyBorder="1" applyAlignment="1">
      <alignment horizontal="center" vertical="center" wrapText="1"/>
    </xf>
    <xf numFmtId="0" fontId="37" fillId="15" borderId="157" xfId="0" applyFont="1" applyFill="1" applyBorder="1" applyAlignment="1">
      <alignment horizontal="center" vertical="center" wrapText="1"/>
    </xf>
    <xf numFmtId="0" fontId="36" fillId="21" borderId="4" xfId="0" applyFont="1" applyFill="1" applyBorder="1" applyAlignment="1">
      <alignment horizontal="center" vertical="center" wrapText="1"/>
    </xf>
    <xf numFmtId="0" fontId="36" fillId="21" borderId="25" xfId="0" applyFont="1" applyFill="1" applyBorder="1" applyAlignment="1">
      <alignment horizontal="center" vertical="center" wrapText="1"/>
    </xf>
    <xf numFmtId="0" fontId="38" fillId="12" borderId="34" xfId="0" applyFont="1" applyFill="1" applyBorder="1" applyAlignment="1">
      <alignment vertical="center" wrapText="1"/>
    </xf>
    <xf numFmtId="0" fontId="39" fillId="12" borderId="35" xfId="0" applyFont="1" applyFill="1" applyBorder="1" applyAlignment="1">
      <alignment horizontal="left" vertical="center" wrapText="1"/>
    </xf>
    <xf numFmtId="0" fontId="39" fillId="12" borderId="31" xfId="0" applyFont="1" applyFill="1" applyBorder="1" applyAlignment="1">
      <alignment horizontal="left" vertical="center" wrapText="1"/>
    </xf>
    <xf numFmtId="0" fontId="36" fillId="21" borderId="54" xfId="0" applyFont="1" applyFill="1" applyBorder="1" applyAlignment="1">
      <alignment horizontal="center" vertical="center" wrapText="1"/>
    </xf>
    <xf numFmtId="0" fontId="38" fillId="12" borderId="51" xfId="0" applyFont="1" applyFill="1" applyBorder="1" applyAlignment="1">
      <alignment horizontal="left" vertical="center" wrapText="1"/>
    </xf>
    <xf numFmtId="0" fontId="38" fillId="12" borderId="52" xfId="0" applyFont="1" applyFill="1" applyBorder="1" applyAlignment="1">
      <alignment horizontal="center" vertical="center" wrapText="1"/>
    </xf>
    <xf numFmtId="0" fontId="38" fillId="12" borderId="54" xfId="0" applyFont="1" applyFill="1" applyBorder="1" applyAlignment="1">
      <alignment horizontal="center" vertical="center" wrapText="1"/>
    </xf>
    <xf numFmtId="0" fontId="36" fillId="3" borderId="49" xfId="0" applyFont="1" applyFill="1" applyBorder="1" applyAlignment="1">
      <alignment horizontal="center" vertical="center" wrapText="1"/>
    </xf>
    <xf numFmtId="0" fontId="38" fillId="16" borderId="16" xfId="0" applyFont="1" applyFill="1" applyBorder="1" applyAlignment="1">
      <alignment horizontal="center" vertical="center" wrapText="1"/>
    </xf>
    <xf numFmtId="0" fontId="36" fillId="9" borderId="56" xfId="0" applyFont="1" applyFill="1" applyBorder="1" applyAlignment="1">
      <alignment vertical="center" wrapText="1"/>
    </xf>
    <xf numFmtId="0" fontId="39" fillId="0" borderId="53" xfId="0" applyFont="1" applyBorder="1" applyAlignment="1">
      <alignment vertical="center" wrapText="1"/>
    </xf>
    <xf numFmtId="0" fontId="38" fillId="12" borderId="92" xfId="0" applyFont="1" applyFill="1" applyBorder="1" applyAlignment="1">
      <alignment vertical="center" wrapText="1"/>
    </xf>
    <xf numFmtId="0" fontId="39" fillId="12" borderId="53" xfId="0" applyFont="1" applyFill="1" applyBorder="1" applyAlignment="1">
      <alignment horizontal="left" vertical="center" wrapText="1"/>
    </xf>
    <xf numFmtId="0" fontId="39" fillId="12" borderId="59" xfId="0" applyFont="1" applyFill="1" applyBorder="1" applyAlignment="1">
      <alignment horizontal="left" vertical="center" wrapText="1"/>
    </xf>
    <xf numFmtId="0" fontId="38" fillId="0" borderId="53" xfId="0" applyFont="1" applyBorder="1" applyAlignment="1">
      <alignment vertical="center" wrapText="1"/>
    </xf>
    <xf numFmtId="0" fontId="36" fillId="21" borderId="58" xfId="0" applyFont="1" applyFill="1" applyBorder="1" applyAlignment="1">
      <alignment horizontal="center" vertical="center" wrapText="1"/>
    </xf>
    <xf numFmtId="0" fontId="38" fillId="12" borderId="10" xfId="0" applyFont="1" applyFill="1" applyBorder="1" applyAlignment="1">
      <alignment horizontal="left" vertical="center" wrapText="1"/>
    </xf>
    <xf numFmtId="0" fontId="38" fillId="12" borderId="159" xfId="0" applyFont="1" applyFill="1" applyBorder="1" applyAlignment="1">
      <alignment horizontal="center" vertical="center" wrapText="1"/>
    </xf>
    <xf numFmtId="0" fontId="38" fillId="12" borderId="58" xfId="0" applyFont="1" applyFill="1" applyBorder="1" applyAlignment="1">
      <alignment horizontal="center" vertical="center" wrapText="1"/>
    </xf>
    <xf numFmtId="0" fontId="36" fillId="7" borderId="49" xfId="0" applyFont="1" applyFill="1" applyBorder="1" applyAlignment="1">
      <alignment horizontal="center" vertical="center" wrapText="1"/>
    </xf>
    <xf numFmtId="0" fontId="36" fillId="6" borderId="56" xfId="0" applyFont="1" applyFill="1" applyBorder="1" applyAlignment="1">
      <alignment vertical="center" wrapText="1"/>
    </xf>
    <xf numFmtId="0" fontId="36" fillId="3" borderId="56" xfId="0" applyFont="1" applyFill="1" applyBorder="1" applyAlignment="1">
      <alignment vertical="center" wrapText="1"/>
    </xf>
    <xf numFmtId="0" fontId="35" fillId="21" borderId="7" xfId="0" applyFont="1" applyFill="1" applyBorder="1" applyAlignment="1">
      <alignment horizontal="center" vertical="center" wrapText="1"/>
    </xf>
    <xf numFmtId="0" fontId="41" fillId="12" borderId="7" xfId="0" applyFont="1" applyFill="1" applyBorder="1" applyAlignment="1">
      <alignment horizontal="left" vertical="center" wrapText="1"/>
    </xf>
    <xf numFmtId="0" fontId="34" fillId="16" borderId="93" xfId="0" applyFont="1" applyFill="1" applyBorder="1" applyAlignment="1"/>
    <xf numFmtId="0" fontId="34" fillId="16" borderId="46" xfId="0" applyFont="1" applyFill="1" applyBorder="1" applyAlignment="1"/>
    <xf numFmtId="0" fontId="34" fillId="16" borderId="157" xfId="0" applyFont="1" applyFill="1" applyBorder="1" applyAlignment="1"/>
    <xf numFmtId="0" fontId="36" fillId="21" borderId="41" xfId="0" applyFont="1" applyFill="1" applyBorder="1" applyAlignment="1">
      <alignment vertical="center" wrapText="1"/>
    </xf>
    <xf numFmtId="0" fontId="36" fillId="21" borderId="28" xfId="0" applyFont="1" applyFill="1" applyBorder="1" applyAlignment="1">
      <alignment vertical="center" wrapText="1"/>
    </xf>
    <xf numFmtId="0" fontId="36" fillId="21" borderId="17" xfId="0" applyFont="1" applyFill="1" applyBorder="1" applyAlignment="1">
      <alignment vertical="center" wrapText="1"/>
    </xf>
    <xf numFmtId="0" fontId="36" fillId="21" borderId="25" xfId="0" applyFont="1" applyFill="1" applyBorder="1" applyAlignment="1">
      <alignment vertical="center" wrapText="1"/>
    </xf>
    <xf numFmtId="0" fontId="36" fillId="21" borderId="7" xfId="0" applyFont="1" applyFill="1" applyBorder="1" applyAlignment="1">
      <alignment vertical="center" wrapText="1"/>
    </xf>
    <xf numFmtId="0" fontId="36" fillId="21" borderId="20" xfId="0" applyFont="1" applyFill="1" applyBorder="1" applyAlignment="1">
      <alignment vertical="center" wrapText="1"/>
    </xf>
    <xf numFmtId="0" fontId="36" fillId="21" borderId="2" xfId="0" applyFont="1" applyFill="1" applyBorder="1" applyAlignment="1">
      <alignment vertical="center" wrapText="1"/>
    </xf>
    <xf numFmtId="0" fontId="30" fillId="12" borderId="0" xfId="0" applyFont="1" applyFill="1" applyBorder="1" applyAlignment="1"/>
    <xf numFmtId="0" fontId="36" fillId="21" borderId="26" xfId="0" applyFont="1" applyFill="1" applyBorder="1" applyAlignment="1">
      <alignment vertical="center" wrapText="1"/>
    </xf>
    <xf numFmtId="0" fontId="36" fillId="21" borderId="0" xfId="0" applyFont="1" applyFill="1" applyBorder="1" applyAlignment="1">
      <alignment vertical="center" wrapText="1"/>
    </xf>
    <xf numFmtId="0" fontId="26" fillId="0" borderId="53" xfId="0" applyFont="1" applyFill="1" applyBorder="1" applyAlignment="1">
      <alignment horizontal="justify" vertical="center" wrapText="1"/>
    </xf>
    <xf numFmtId="0" fontId="30" fillId="12" borderId="53" xfId="0" applyFont="1" applyFill="1" applyBorder="1" applyAlignment="1"/>
    <xf numFmtId="0" fontId="30" fillId="12" borderId="53" xfId="0" applyFont="1" applyFill="1" applyBorder="1" applyAlignment="1">
      <alignment vertical="center" wrapText="1"/>
    </xf>
    <xf numFmtId="0" fontId="26" fillId="12" borderId="0" xfId="0" applyFont="1" applyFill="1" applyBorder="1" applyAlignment="1">
      <alignment horizontal="justify" vertical="center" wrapText="1"/>
    </xf>
    <xf numFmtId="0" fontId="31" fillId="12" borderId="0" xfId="0" applyFont="1" applyFill="1" applyBorder="1" applyAlignment="1">
      <alignment horizontal="justify" vertical="center" wrapText="1"/>
    </xf>
    <xf numFmtId="0" fontId="26" fillId="0" borderId="0" xfId="0" applyFont="1" applyFill="1" applyBorder="1" applyAlignment="1">
      <alignment horizontal="justify" vertical="center" wrapText="1"/>
    </xf>
    <xf numFmtId="0" fontId="26" fillId="12" borderId="0" xfId="0" applyFont="1" applyFill="1" applyBorder="1" applyAlignment="1">
      <alignment horizontal="center" vertical="center" wrapText="1"/>
    </xf>
    <xf numFmtId="0" fontId="28" fillId="12" borderId="0" xfId="0" applyFont="1" applyFill="1" applyAlignment="1">
      <alignment vertical="center"/>
    </xf>
    <xf numFmtId="49" fontId="28" fillId="12" borderId="0" xfId="0" applyNumberFormat="1" applyFont="1" applyFill="1" applyAlignment="1">
      <alignment vertical="center"/>
    </xf>
    <xf numFmtId="0" fontId="44" fillId="17" borderId="146" xfId="0" applyFont="1" applyFill="1" applyBorder="1" applyAlignment="1">
      <alignment horizontal="justify" vertical="center" wrapText="1"/>
    </xf>
    <xf numFmtId="49" fontId="44" fillId="17" borderId="147" xfId="0" applyNumberFormat="1" applyFont="1" applyFill="1" applyBorder="1" applyAlignment="1">
      <alignment horizontal="justify" vertical="center" wrapText="1"/>
    </xf>
    <xf numFmtId="0" fontId="44" fillId="17" borderId="147" xfId="0" applyFont="1" applyFill="1" applyBorder="1" applyAlignment="1">
      <alignment horizontal="justify" vertical="center" wrapText="1"/>
    </xf>
    <xf numFmtId="49" fontId="28" fillId="0" borderId="149" xfId="0" applyNumberFormat="1" applyFont="1" applyBorder="1" applyAlignment="1">
      <alignment horizontal="justify" vertical="center" wrapText="1"/>
    </xf>
    <xf numFmtId="0" fontId="28" fillId="19" borderId="149" xfId="0" applyFont="1" applyFill="1" applyBorder="1" applyAlignment="1">
      <alignment vertical="center" wrapText="1"/>
    </xf>
    <xf numFmtId="0" fontId="28" fillId="0" borderId="149" xfId="0" applyFont="1" applyBorder="1" applyAlignment="1">
      <alignment vertical="center" wrapText="1"/>
    </xf>
    <xf numFmtId="49" fontId="28" fillId="0" borderId="143" xfId="0" applyNumberFormat="1" applyFont="1" applyBorder="1" applyAlignment="1">
      <alignment vertical="center" wrapText="1"/>
    </xf>
    <xf numFmtId="0" fontId="28" fillId="0" borderId="143" xfId="0" applyFont="1" applyBorder="1" applyAlignment="1">
      <alignment vertical="center" wrapText="1"/>
    </xf>
    <xf numFmtId="0" fontId="28" fillId="20" borderId="143" xfId="0" applyFont="1" applyFill="1" applyBorder="1" applyAlignment="1">
      <alignment vertical="center" wrapText="1"/>
    </xf>
    <xf numFmtId="0" fontId="28" fillId="20" borderId="20" xfId="0" applyFont="1" applyFill="1" applyBorder="1" applyAlignment="1">
      <alignment vertical="center" wrapText="1"/>
    </xf>
    <xf numFmtId="49" fontId="28" fillId="0" borderId="149" xfId="0" applyNumberFormat="1" applyFont="1" applyBorder="1" applyAlignment="1">
      <alignment vertical="center" wrapText="1"/>
    </xf>
    <xf numFmtId="0" fontId="28" fillId="0" borderId="5" xfId="0" applyFont="1" applyBorder="1" applyAlignment="1">
      <alignment vertical="center" wrapText="1"/>
    </xf>
    <xf numFmtId="0" fontId="28" fillId="9" borderId="149" xfId="0" applyFont="1" applyFill="1" applyBorder="1" applyAlignment="1">
      <alignment vertical="center" wrapText="1"/>
    </xf>
    <xf numFmtId="49" fontId="28" fillId="0" borderId="153" xfId="0" applyNumberFormat="1" applyFont="1" applyBorder="1" applyAlignment="1">
      <alignment vertical="center" wrapText="1"/>
    </xf>
    <xf numFmtId="0" fontId="28" fillId="0" borderId="153" xfId="0" applyFont="1" applyBorder="1" applyAlignment="1">
      <alignment vertical="center" wrapText="1"/>
    </xf>
    <xf numFmtId="0" fontId="28" fillId="0" borderId="6" xfId="0" applyFont="1" applyBorder="1" applyAlignment="1">
      <alignment vertical="center" wrapText="1"/>
    </xf>
    <xf numFmtId="0" fontId="28" fillId="0" borderId="149" xfId="0" applyFont="1" applyBorder="1" applyAlignment="1">
      <alignment horizontal="left" vertical="center" wrapText="1"/>
    </xf>
    <xf numFmtId="49" fontId="28" fillId="0" borderId="155" xfId="0" applyNumberFormat="1" applyFont="1" applyBorder="1" applyAlignment="1">
      <alignment horizontal="justify" vertical="center" wrapText="1"/>
    </xf>
    <xf numFmtId="49" fontId="28" fillId="0" borderId="155" xfId="0" applyNumberFormat="1" applyFont="1" applyBorder="1" applyAlignment="1">
      <alignment vertical="center" wrapText="1"/>
    </xf>
    <xf numFmtId="0" fontId="28" fillId="0" borderId="155" xfId="0" applyFont="1" applyBorder="1" applyAlignment="1">
      <alignment vertical="center" wrapText="1"/>
    </xf>
    <xf numFmtId="0" fontId="44" fillId="12" borderId="69" xfId="0" applyFont="1" applyFill="1" applyBorder="1" applyAlignment="1">
      <alignment horizontal="center" vertical="center"/>
    </xf>
    <xf numFmtId="0" fontId="28" fillId="12" borderId="62" xfId="0" applyFont="1" applyFill="1" applyBorder="1" applyAlignment="1">
      <alignment horizontal="center" vertical="center"/>
    </xf>
    <xf numFmtId="0" fontId="28" fillId="12" borderId="0" xfId="0" applyFont="1" applyFill="1" applyBorder="1" applyAlignment="1">
      <alignment vertical="center"/>
    </xf>
    <xf numFmtId="0" fontId="44" fillId="12" borderId="108" xfId="0" applyFont="1" applyFill="1" applyBorder="1" applyAlignment="1">
      <alignment horizontal="center" vertical="center"/>
    </xf>
    <xf numFmtId="0" fontId="44" fillId="12" borderId="110" xfId="0" applyFont="1" applyFill="1" applyBorder="1" applyAlignment="1">
      <alignment horizontal="center" vertical="center"/>
    </xf>
    <xf numFmtId="164" fontId="28" fillId="12" borderId="65" xfId="0" applyNumberFormat="1" applyFont="1" applyFill="1" applyBorder="1" applyAlignment="1">
      <alignment horizontal="center" vertical="center"/>
    </xf>
    <xf numFmtId="0" fontId="44" fillId="12" borderId="112" xfId="0" applyFont="1" applyFill="1" applyBorder="1" applyAlignment="1">
      <alignment horizontal="center" vertical="center"/>
    </xf>
    <xf numFmtId="0" fontId="44" fillId="12" borderId="114" xfId="0" applyFont="1" applyFill="1" applyBorder="1" applyAlignment="1">
      <alignment horizontal="center" vertical="center" wrapText="1"/>
    </xf>
    <xf numFmtId="14" fontId="28" fillId="12" borderId="68" xfId="0" applyNumberFormat="1" applyFont="1" applyFill="1" applyBorder="1" applyAlignment="1">
      <alignment horizontal="center" vertical="center"/>
    </xf>
    <xf numFmtId="0" fontId="28" fillId="12" borderId="0" xfId="0" applyFont="1" applyFill="1" applyAlignment="1">
      <alignment horizontal="center" vertical="center"/>
    </xf>
    <xf numFmtId="0" fontId="44" fillId="12" borderId="0" xfId="0" applyFont="1" applyFill="1" applyAlignment="1">
      <alignment horizontal="right" vertical="center"/>
    </xf>
    <xf numFmtId="0" fontId="28" fillId="12" borderId="0" xfId="0" quotePrefix="1" applyFont="1" applyFill="1" applyBorder="1" applyAlignment="1">
      <alignment vertical="center"/>
    </xf>
    <xf numFmtId="0" fontId="44" fillId="14" borderId="129" xfId="0" applyFont="1" applyFill="1" applyBorder="1" applyAlignment="1">
      <alignment horizontal="center" vertical="center" wrapText="1"/>
    </xf>
    <xf numFmtId="0" fontId="44" fillId="14" borderId="130" xfId="0" applyFont="1" applyFill="1" applyBorder="1" applyAlignment="1">
      <alignment horizontal="center" vertical="center" wrapText="1"/>
    </xf>
    <xf numFmtId="0" fontId="44" fillId="14" borderId="134" xfId="0" applyFont="1" applyFill="1" applyBorder="1" applyAlignment="1">
      <alignment horizontal="center" vertical="center" wrapText="1"/>
    </xf>
    <xf numFmtId="0" fontId="44" fillId="12" borderId="126" xfId="0" applyFont="1" applyFill="1" applyBorder="1" applyAlignment="1">
      <alignment horizontal="center" vertical="center" wrapText="1"/>
    </xf>
    <xf numFmtId="0" fontId="44" fillId="0" borderId="127" xfId="0" applyFont="1" applyFill="1" applyBorder="1" applyAlignment="1">
      <alignment horizontal="center" vertical="center" wrapText="1"/>
    </xf>
    <xf numFmtId="0" fontId="28" fillId="0" borderId="53" xfId="0" applyFont="1" applyFill="1" applyBorder="1" applyAlignment="1">
      <alignment horizontal="left" vertical="center" wrapText="1"/>
    </xf>
    <xf numFmtId="0" fontId="28" fillId="0" borderId="53" xfId="0" applyFont="1" applyFill="1" applyBorder="1" applyAlignment="1">
      <alignment vertical="center" wrapText="1"/>
    </xf>
    <xf numFmtId="0" fontId="45" fillId="18" borderId="128" xfId="0" applyFont="1" applyFill="1" applyBorder="1" applyAlignment="1">
      <alignment horizontal="justify" vertical="center" wrapText="1"/>
    </xf>
    <xf numFmtId="0" fontId="44" fillId="12" borderId="0" xfId="0" applyFont="1" applyFill="1" applyBorder="1" applyAlignment="1">
      <alignment horizontal="center" vertical="center" wrapText="1"/>
    </xf>
    <xf numFmtId="0" fontId="28" fillId="12" borderId="0" xfId="0" applyFont="1" applyFill="1" applyBorder="1" applyAlignment="1">
      <alignment horizontal="left" vertical="center" wrapText="1"/>
    </xf>
    <xf numFmtId="0" fontId="46" fillId="12" borderId="0" xfId="0" applyFont="1" applyFill="1" applyBorder="1" applyAlignment="1">
      <alignment horizontal="center" vertical="center" wrapText="1"/>
    </xf>
    <xf numFmtId="0" fontId="44" fillId="14" borderId="136" xfId="0" applyFont="1" applyFill="1" applyBorder="1" applyAlignment="1">
      <alignment horizontal="center" vertical="center" wrapText="1"/>
    </xf>
    <xf numFmtId="0" fontId="44" fillId="14" borderId="97" xfId="0" applyFont="1" applyFill="1" applyBorder="1" applyAlignment="1">
      <alignment horizontal="center" vertical="center" wrapText="1"/>
    </xf>
    <xf numFmtId="0" fontId="44" fillId="12" borderId="89" xfId="0" applyFont="1" applyFill="1" applyBorder="1" applyAlignment="1">
      <alignment horizontal="center" vertical="center" wrapText="1"/>
    </xf>
    <xf numFmtId="0" fontId="28" fillId="0" borderId="90" xfId="0" applyFont="1" applyFill="1" applyBorder="1" applyAlignment="1">
      <alignment horizontal="justify" vertical="center" wrapText="1"/>
    </xf>
    <xf numFmtId="0" fontId="28" fillId="0" borderId="28" xfId="0" applyFont="1" applyFill="1" applyBorder="1" applyAlignment="1">
      <alignment horizontal="justify" vertical="center" wrapText="1"/>
    </xf>
    <xf numFmtId="0" fontId="28" fillId="12" borderId="0" xfId="0" applyFont="1" applyFill="1" applyBorder="1" applyAlignment="1">
      <alignment horizontal="left" vertical="center"/>
    </xf>
    <xf numFmtId="0" fontId="44" fillId="12" borderId="0" xfId="0" applyFont="1" applyFill="1" applyBorder="1" applyAlignment="1">
      <alignment vertical="center" wrapText="1"/>
    </xf>
    <xf numFmtId="0" fontId="44" fillId="13" borderId="84" xfId="0" applyFont="1" applyFill="1" applyBorder="1" applyAlignment="1">
      <alignment horizontal="center" vertical="center"/>
    </xf>
    <xf numFmtId="0" fontId="44" fillId="13" borderId="63" xfId="0" applyFont="1" applyFill="1" applyBorder="1" applyAlignment="1">
      <alignment horizontal="center" vertical="center"/>
    </xf>
    <xf numFmtId="0" fontId="44" fillId="13" borderId="141" xfId="0" applyFont="1" applyFill="1" applyBorder="1" applyAlignment="1">
      <alignment horizontal="center" vertical="center"/>
    </xf>
    <xf numFmtId="0" fontId="28" fillId="18" borderId="35" xfId="0" applyFont="1" applyFill="1" applyBorder="1" applyAlignment="1">
      <alignment horizontal="center" vertical="center" wrapText="1"/>
    </xf>
    <xf numFmtId="0" fontId="28" fillId="18" borderId="35" xfId="0" applyFont="1" applyFill="1" applyBorder="1" applyAlignment="1">
      <alignment vertical="center"/>
    </xf>
    <xf numFmtId="14" fontId="28" fillId="18" borderId="31" xfId="0" applyNumberFormat="1" applyFont="1" applyFill="1" applyBorder="1" applyAlignment="1">
      <alignment horizontal="center" vertical="center"/>
    </xf>
    <xf numFmtId="0" fontId="28" fillId="18" borderId="53" xfId="0" applyFont="1" applyFill="1" applyBorder="1" applyAlignment="1">
      <alignment horizontal="center" vertical="center" wrapText="1"/>
    </xf>
    <xf numFmtId="0" fontId="28" fillId="18" borderId="53" xfId="0" applyFont="1" applyFill="1" applyBorder="1" applyAlignment="1">
      <alignment vertical="center"/>
    </xf>
    <xf numFmtId="14" fontId="28" fillId="18" borderId="59" xfId="0" applyNumberFormat="1" applyFont="1" applyFill="1" applyBorder="1" applyAlignment="1">
      <alignment horizontal="center" vertical="center"/>
    </xf>
    <xf numFmtId="0" fontId="28" fillId="18" borderId="55" xfId="0" applyFont="1" applyFill="1" applyBorder="1" applyAlignment="1">
      <alignment horizontal="center" vertical="center" wrapText="1"/>
    </xf>
    <xf numFmtId="0" fontId="28" fillId="18" borderId="55" xfId="0" applyFont="1" applyFill="1" applyBorder="1" applyAlignment="1">
      <alignment vertical="center"/>
    </xf>
    <xf numFmtId="0" fontId="28" fillId="18" borderId="32" xfId="0" applyFont="1" applyFill="1" applyBorder="1" applyAlignment="1">
      <alignment vertical="center"/>
    </xf>
    <xf numFmtId="0" fontId="28" fillId="0" borderId="0" xfId="0" applyFont="1"/>
    <xf numFmtId="0" fontId="28" fillId="0" borderId="0" xfId="0" applyFont="1" applyFill="1" applyAlignment="1">
      <alignment vertical="center"/>
    </xf>
    <xf numFmtId="0" fontId="19" fillId="12" borderId="0" xfId="0" applyFont="1" applyFill="1"/>
    <xf numFmtId="0" fontId="47" fillId="12" borderId="0" xfId="0" applyFont="1" applyFill="1" applyBorder="1" applyAlignment="1">
      <alignment horizontal="center" vertical="center"/>
    </xf>
    <xf numFmtId="0" fontId="44" fillId="12" borderId="0" xfId="0" applyFont="1" applyFill="1" applyBorder="1" applyAlignment="1">
      <alignment horizontal="center" vertical="center"/>
    </xf>
    <xf numFmtId="0" fontId="28" fillId="12" borderId="0" xfId="0" applyFont="1" applyFill="1" applyBorder="1" applyAlignment="1">
      <alignment horizontal="center" vertical="center"/>
    </xf>
    <xf numFmtId="14" fontId="28" fillId="12" borderId="0" xfId="0" applyNumberFormat="1" applyFont="1" applyFill="1" applyBorder="1" applyAlignment="1">
      <alignment horizontal="center" vertical="center" wrapText="1"/>
    </xf>
    <xf numFmtId="0" fontId="28" fillId="12" borderId="0" xfId="0" applyFont="1" applyFill="1" applyBorder="1" applyAlignment="1">
      <alignment horizontal="center" vertical="center" wrapText="1"/>
    </xf>
    <xf numFmtId="0" fontId="48" fillId="12" borderId="0" xfId="0" applyFont="1" applyFill="1" applyAlignment="1">
      <alignment horizontal="right"/>
    </xf>
    <xf numFmtId="0" fontId="19" fillId="12" borderId="0" xfId="0" applyFont="1" applyFill="1" applyBorder="1" applyAlignment="1">
      <alignment horizontal="left"/>
    </xf>
    <xf numFmtId="0" fontId="19" fillId="12" borderId="0" xfId="0" applyFont="1" applyFill="1" applyBorder="1" applyAlignment="1">
      <alignment horizontal="center" vertical="center" wrapText="1"/>
    </xf>
    <xf numFmtId="0" fontId="19" fillId="12" borderId="0" xfId="0" applyFont="1" applyFill="1" applyBorder="1" applyAlignment="1">
      <alignment wrapText="1"/>
    </xf>
    <xf numFmtId="0" fontId="48" fillId="12" borderId="0" xfId="0" applyFont="1" applyFill="1" applyBorder="1" applyAlignment="1">
      <alignment horizontal="center" vertical="center" wrapText="1"/>
    </xf>
    <xf numFmtId="0" fontId="48" fillId="0" borderId="45" xfId="0" applyFont="1" applyFill="1" applyBorder="1" applyAlignment="1">
      <alignment horizontal="center" wrapText="1"/>
    </xf>
    <xf numFmtId="0" fontId="48" fillId="0" borderId="16" xfId="0" applyFont="1" applyFill="1" applyBorder="1" applyAlignment="1">
      <alignment horizontal="center" wrapText="1"/>
    </xf>
    <xf numFmtId="0" fontId="44" fillId="0" borderId="78" xfId="0" applyFont="1" applyFill="1" applyBorder="1" applyAlignment="1">
      <alignment horizontal="center" vertical="center" wrapText="1"/>
    </xf>
    <xf numFmtId="0" fontId="48" fillId="12" borderId="35" xfId="0" applyFont="1" applyFill="1" applyBorder="1" applyAlignment="1">
      <alignment horizontal="center" wrapText="1"/>
    </xf>
    <xf numFmtId="0" fontId="19" fillId="12" borderId="35" xfId="0" applyFont="1" applyFill="1" applyBorder="1" applyAlignment="1">
      <alignment horizontal="center" vertical="center"/>
    </xf>
    <xf numFmtId="0" fontId="44" fillId="0" borderId="72" xfId="0" applyFont="1" applyFill="1" applyBorder="1" applyAlignment="1">
      <alignment horizontal="center" vertical="center" wrapText="1"/>
    </xf>
    <xf numFmtId="0" fontId="48" fillId="12" borderId="55" xfId="0" applyFont="1" applyFill="1" applyBorder="1" applyAlignment="1">
      <alignment horizontal="center" wrapText="1"/>
    </xf>
    <xf numFmtId="0" fontId="19" fillId="12" borderId="55" xfId="0" applyFont="1" applyFill="1" applyBorder="1" applyAlignment="1">
      <alignment horizontal="center" vertical="center"/>
    </xf>
    <xf numFmtId="0" fontId="44" fillId="0" borderId="77" xfId="0" applyFont="1" applyFill="1" applyBorder="1" applyAlignment="1">
      <alignment horizontal="center" vertical="center" wrapText="1"/>
    </xf>
    <xf numFmtId="0" fontId="44" fillId="0" borderId="122" xfId="0" applyFont="1" applyFill="1" applyBorder="1" applyAlignment="1">
      <alignment horizontal="center" vertical="center" wrapText="1"/>
    </xf>
    <xf numFmtId="0" fontId="48" fillId="12" borderId="0" xfId="0" applyFont="1" applyFill="1" applyBorder="1" applyAlignment="1">
      <alignment vertical="center" wrapText="1"/>
    </xf>
    <xf numFmtId="0" fontId="19" fillId="12" borderId="0" xfId="0" applyFont="1" applyFill="1" applyBorder="1" applyAlignment="1">
      <alignment vertical="top" wrapText="1"/>
    </xf>
    <xf numFmtId="0" fontId="48" fillId="12" borderId="0" xfId="0" applyFont="1" applyFill="1" applyBorder="1" applyAlignment="1">
      <alignment horizontal="center" wrapText="1"/>
    </xf>
    <xf numFmtId="0" fontId="19" fillId="12" borderId="0" xfId="0" applyFont="1" applyFill="1" applyBorder="1" applyAlignment="1">
      <alignment vertical="center" wrapText="1"/>
    </xf>
    <xf numFmtId="0" fontId="48" fillId="12" borderId="40" xfId="0" applyFont="1" applyFill="1" applyBorder="1" applyAlignment="1">
      <alignment horizontal="center" wrapText="1"/>
    </xf>
    <xf numFmtId="0" fontId="19" fillId="12" borderId="23" xfId="0" applyFont="1" applyFill="1" applyBorder="1" applyAlignment="1">
      <alignment horizontal="center"/>
    </xf>
    <xf numFmtId="0" fontId="48" fillId="12" borderId="24" xfId="0" applyFont="1" applyFill="1" applyBorder="1" applyAlignment="1">
      <alignment horizontal="center" wrapText="1"/>
    </xf>
    <xf numFmtId="0" fontId="19" fillId="12" borderId="94" xfId="0" applyFont="1" applyFill="1" applyBorder="1" applyAlignment="1">
      <alignment horizontal="center"/>
    </xf>
    <xf numFmtId="0" fontId="48" fillId="12" borderId="27" xfId="0" applyFont="1" applyFill="1" applyBorder="1" applyAlignment="1">
      <alignment horizontal="center" wrapText="1"/>
    </xf>
    <xf numFmtId="0" fontId="48" fillId="12" borderId="58" xfId="0" applyFont="1" applyFill="1" applyBorder="1" applyAlignment="1">
      <alignment horizontal="center" wrapText="1"/>
    </xf>
    <xf numFmtId="0" fontId="19" fillId="12" borderId="0" xfId="0" applyFont="1" applyFill="1" applyBorder="1"/>
    <xf numFmtId="0" fontId="19" fillId="12" borderId="0" xfId="0" applyFont="1" applyFill="1" applyAlignment="1">
      <alignment vertical="center"/>
    </xf>
    <xf numFmtId="0" fontId="48" fillId="12" borderId="0" xfId="0" applyFont="1" applyFill="1" applyBorder="1" applyAlignment="1">
      <alignment horizontal="center" vertical="top" wrapText="1"/>
    </xf>
    <xf numFmtId="0" fontId="48" fillId="12" borderId="0" xfId="0" applyFont="1" applyFill="1" applyBorder="1" applyAlignment="1">
      <alignment vertical="top" wrapText="1"/>
    </xf>
    <xf numFmtId="0" fontId="44" fillId="13" borderId="124" xfId="0" applyFont="1" applyFill="1" applyBorder="1" applyAlignment="1">
      <alignment vertical="center"/>
    </xf>
    <xf numFmtId="14" fontId="28" fillId="18" borderId="127" xfId="0" applyNumberFormat="1" applyFont="1" applyFill="1" applyBorder="1" applyAlignment="1">
      <alignment vertical="center"/>
    </xf>
    <xf numFmtId="0" fontId="28" fillId="12" borderId="0" xfId="0" applyFont="1" applyFill="1" applyProtection="1"/>
    <xf numFmtId="0" fontId="28" fillId="12" borderId="0" xfId="0" applyFont="1" applyFill="1" applyAlignment="1" applyProtection="1">
      <alignment vertical="center"/>
    </xf>
    <xf numFmtId="0" fontId="28" fillId="12" borderId="0" xfId="0" applyFont="1" applyFill="1" applyBorder="1" applyProtection="1"/>
    <xf numFmtId="0" fontId="28" fillId="12" borderId="0" xfId="0" applyFont="1" applyFill="1" applyBorder="1" applyAlignment="1" applyProtection="1">
      <alignment vertical="center"/>
    </xf>
    <xf numFmtId="0" fontId="28" fillId="12" borderId="0" xfId="0" applyFont="1" applyFill="1"/>
    <xf numFmtId="0" fontId="28" fillId="12" borderId="0" xfId="0" applyFont="1" applyFill="1" applyBorder="1" applyAlignment="1" applyProtection="1">
      <alignment horizontal="left" vertical="top"/>
    </xf>
    <xf numFmtId="0" fontId="28" fillId="12" borderId="0" xfId="0" applyFont="1" applyFill="1" applyAlignment="1" applyProtection="1">
      <alignment horizontal="right"/>
    </xf>
    <xf numFmtId="0" fontId="28" fillId="12" borderId="0" xfId="0" applyFont="1" applyFill="1" applyBorder="1" applyAlignment="1" applyProtection="1"/>
    <xf numFmtId="0" fontId="44" fillId="13" borderId="86" xfId="0" applyFont="1" applyFill="1" applyBorder="1" applyAlignment="1">
      <alignment horizontal="center" vertical="center"/>
    </xf>
    <xf numFmtId="0" fontId="44" fillId="12" borderId="0" xfId="0" applyFont="1" applyFill="1" applyBorder="1" applyAlignment="1" applyProtection="1">
      <alignment vertical="center" wrapText="1"/>
    </xf>
    <xf numFmtId="0" fontId="44" fillId="12" borderId="0" xfId="0" applyFont="1" applyFill="1" applyBorder="1" applyAlignment="1" applyProtection="1">
      <alignment vertical="justify" wrapText="1"/>
    </xf>
    <xf numFmtId="0" fontId="44" fillId="12" borderId="18" xfId="0" applyFont="1" applyFill="1" applyBorder="1" applyAlignment="1" applyProtection="1">
      <alignment horizontal="left" vertical="center" wrapText="1"/>
    </xf>
    <xf numFmtId="0" fontId="44" fillId="12" borderId="19" xfId="0" applyFont="1" applyFill="1" applyBorder="1" applyAlignment="1" applyProtection="1">
      <alignment horizontal="left" vertical="center" wrapText="1"/>
    </xf>
    <xf numFmtId="0" fontId="44" fillId="12" borderId="20" xfId="0" applyFont="1" applyFill="1" applyBorder="1" applyAlignment="1" applyProtection="1">
      <alignment horizontal="left" vertical="center" wrapText="1"/>
    </xf>
    <xf numFmtId="0" fontId="44" fillId="12" borderId="53" xfId="0" applyFont="1" applyFill="1" applyBorder="1" applyAlignment="1" applyProtection="1">
      <alignment horizontal="center" vertical="center" wrapText="1"/>
    </xf>
    <xf numFmtId="0" fontId="28" fillId="12" borderId="0" xfId="0" applyFont="1" applyFill="1" applyBorder="1" applyAlignment="1" applyProtection="1">
      <alignment vertical="center" wrapText="1"/>
    </xf>
    <xf numFmtId="0" fontId="28" fillId="12" borderId="53" xfId="0" applyFont="1" applyFill="1" applyBorder="1" applyAlignment="1" applyProtection="1">
      <alignment horizontal="center" vertical="top" wrapText="1"/>
    </xf>
    <xf numFmtId="0" fontId="28" fillId="12" borderId="0" xfId="0" applyFont="1" applyFill="1" applyBorder="1" applyAlignment="1" applyProtection="1">
      <alignment horizontal="left" vertical="center" wrapText="1"/>
    </xf>
    <xf numFmtId="0" fontId="44" fillId="13" borderId="97" xfId="0" applyFont="1" applyFill="1" applyBorder="1" applyAlignment="1" applyProtection="1">
      <alignment horizontal="center" vertical="center" wrapText="1"/>
    </xf>
    <xf numFmtId="0" fontId="44" fillId="13" borderId="72" xfId="0" applyFont="1" applyFill="1" applyBorder="1" applyAlignment="1">
      <alignment vertical="center" wrapText="1"/>
    </xf>
    <xf numFmtId="0" fontId="44" fillId="13" borderId="84" xfId="0" applyFont="1" applyFill="1" applyBorder="1" applyAlignment="1" applyProtection="1">
      <alignment horizontal="center" vertical="center" wrapText="1"/>
    </xf>
    <xf numFmtId="0" fontId="44" fillId="13" borderId="77" xfId="0" applyFont="1" applyFill="1" applyBorder="1" applyAlignment="1">
      <alignment vertical="center" wrapText="1"/>
    </xf>
    <xf numFmtId="0" fontId="44" fillId="13" borderId="77" xfId="0" applyFont="1" applyFill="1" applyBorder="1" applyAlignment="1">
      <alignment horizontal="center" vertical="center" wrapText="1"/>
    </xf>
    <xf numFmtId="0" fontId="44" fillId="13" borderId="83" xfId="0" applyFont="1" applyFill="1" applyBorder="1" applyAlignment="1" applyProtection="1">
      <alignment horizontal="center" vertical="center" textRotation="90" wrapText="1"/>
    </xf>
    <xf numFmtId="0" fontId="44" fillId="13" borderId="81" xfId="0" applyFont="1" applyFill="1" applyBorder="1" applyAlignment="1" applyProtection="1">
      <alignment horizontal="center" vertical="center" wrapText="1"/>
    </xf>
    <xf numFmtId="0" fontId="44" fillId="13" borderId="78" xfId="0" applyFont="1" applyFill="1" applyBorder="1" applyAlignment="1" applyProtection="1">
      <alignment horizontal="center" vertical="center" wrapText="1"/>
    </xf>
    <xf numFmtId="0" fontId="44" fillId="13" borderId="84" xfId="0" applyFont="1" applyFill="1" applyBorder="1" applyAlignment="1" applyProtection="1">
      <alignment vertical="center" wrapText="1"/>
    </xf>
    <xf numFmtId="0" fontId="44" fillId="13" borderId="78" xfId="0" applyFont="1" applyFill="1" applyBorder="1" applyAlignment="1">
      <alignment horizontal="center" vertical="center" wrapText="1"/>
    </xf>
    <xf numFmtId="0" fontId="44" fillId="12" borderId="35" xfId="0" applyFont="1" applyFill="1" applyBorder="1" applyAlignment="1" applyProtection="1">
      <alignment horizontal="center" vertical="center" wrapText="1"/>
    </xf>
    <xf numFmtId="1" fontId="44" fillId="12" borderId="35" xfId="0" applyNumberFormat="1" applyFont="1" applyFill="1" applyBorder="1" applyAlignment="1" applyProtection="1">
      <alignment horizontal="center" vertical="center" wrapText="1"/>
    </xf>
    <xf numFmtId="0" fontId="44" fillId="12" borderId="35" xfId="0" applyFont="1" applyFill="1" applyBorder="1" applyAlignment="1" applyProtection="1">
      <alignment horizontal="center" vertical="center"/>
    </xf>
    <xf numFmtId="0" fontId="49" fillId="12" borderId="145" xfId="0" applyFont="1" applyFill="1" applyBorder="1" applyAlignment="1" applyProtection="1">
      <alignment horizontal="center" vertical="center" wrapText="1"/>
      <protection locked="0"/>
    </xf>
    <xf numFmtId="0" fontId="49" fillId="12" borderId="35" xfId="0" applyFont="1" applyFill="1" applyBorder="1" applyAlignment="1" applyProtection="1">
      <alignment horizontal="center" vertical="center"/>
      <protection locked="0"/>
    </xf>
    <xf numFmtId="0" fontId="43" fillId="12" borderId="35" xfId="0" applyFont="1" applyFill="1" applyBorder="1" applyAlignment="1" applyProtection="1">
      <alignment horizontal="center" vertical="center"/>
    </xf>
    <xf numFmtId="0" fontId="43" fillId="18" borderId="35" xfId="0" applyFont="1" applyFill="1" applyBorder="1" applyAlignment="1" applyProtection="1">
      <alignment horizontal="center" vertical="center" wrapText="1"/>
    </xf>
    <xf numFmtId="0" fontId="43" fillId="12" borderId="35" xfId="0" applyFont="1" applyFill="1" applyBorder="1" applyAlignment="1" applyProtection="1">
      <alignment horizontal="center" vertical="center" wrapText="1"/>
    </xf>
    <xf numFmtId="1" fontId="43" fillId="12" borderId="35" xfId="0" applyNumberFormat="1" applyFont="1" applyFill="1" applyBorder="1" applyAlignment="1" applyProtection="1">
      <alignment horizontal="center" vertical="center" wrapText="1"/>
    </xf>
    <xf numFmtId="0" fontId="49" fillId="12" borderId="35" xfId="0" applyFont="1" applyFill="1" applyBorder="1" applyProtection="1"/>
    <xf numFmtId="0" fontId="49" fillId="12" borderId="35" xfId="0" applyFont="1" applyFill="1" applyBorder="1" applyAlignment="1" applyProtection="1">
      <alignment vertical="center" wrapText="1"/>
      <protection locked="0"/>
    </xf>
    <xf numFmtId="0" fontId="44" fillId="12" borderId="55" xfId="0" applyFont="1" applyFill="1" applyBorder="1" applyAlignment="1" applyProtection="1">
      <alignment horizontal="center" vertical="center" wrapText="1"/>
    </xf>
    <xf numFmtId="0" fontId="28" fillId="12" borderId="55" xfId="0" applyFont="1" applyFill="1" applyBorder="1" applyAlignment="1">
      <alignment vertical="center" wrapText="1"/>
    </xf>
    <xf numFmtId="0" fontId="49" fillId="12" borderId="99" xfId="0" applyFont="1" applyFill="1" applyBorder="1" applyAlignment="1" applyProtection="1">
      <alignment horizontal="center" vertical="center" wrapText="1"/>
      <protection locked="0"/>
    </xf>
    <xf numFmtId="0" fontId="49" fillId="12" borderId="55" xfId="0" applyFont="1" applyFill="1" applyBorder="1" applyAlignment="1" applyProtection="1">
      <alignment horizontal="center" vertical="center"/>
      <protection locked="0"/>
    </xf>
    <xf numFmtId="0" fontId="43" fillId="12" borderId="55" xfId="0" applyFont="1" applyFill="1" applyBorder="1" applyAlignment="1" applyProtection="1">
      <alignment horizontal="center" vertical="center"/>
    </xf>
    <xf numFmtId="0" fontId="43" fillId="18" borderId="55" xfId="0" applyFont="1" applyFill="1" applyBorder="1" applyAlignment="1" applyProtection="1">
      <alignment horizontal="center" vertical="center" wrapText="1"/>
    </xf>
    <xf numFmtId="0" fontId="43" fillId="12" borderId="55" xfId="0" applyFont="1" applyFill="1" applyBorder="1" applyAlignment="1" applyProtection="1">
      <alignment horizontal="center" vertical="center" wrapText="1"/>
    </xf>
    <xf numFmtId="1" fontId="43" fillId="12" borderId="55" xfId="0" applyNumberFormat="1" applyFont="1" applyFill="1" applyBorder="1" applyAlignment="1" applyProtection="1">
      <alignment horizontal="center" vertical="center" wrapText="1"/>
    </xf>
    <xf numFmtId="0" fontId="49" fillId="12" borderId="55" xfId="0" applyFont="1" applyFill="1" applyBorder="1" applyProtection="1"/>
    <xf numFmtId="0" fontId="49" fillId="12" borderId="55" xfId="0" applyFont="1" applyFill="1" applyBorder="1" applyAlignment="1" applyProtection="1">
      <alignment vertical="center" wrapText="1"/>
      <protection locked="0"/>
    </xf>
    <xf numFmtId="1" fontId="44" fillId="12" borderId="15" xfId="0" applyNumberFormat="1" applyFont="1" applyFill="1" applyBorder="1" applyAlignment="1" applyProtection="1">
      <alignment horizontal="center" vertical="center" wrapText="1"/>
    </xf>
    <xf numFmtId="0" fontId="44" fillId="12" borderId="15" xfId="0" applyFont="1" applyFill="1" applyBorder="1" applyAlignment="1" applyProtection="1">
      <alignment horizontal="center" vertical="center"/>
    </xf>
    <xf numFmtId="0" fontId="49" fillId="12" borderId="13" xfId="0" applyFont="1" applyFill="1" applyBorder="1" applyAlignment="1" applyProtection="1">
      <alignment horizontal="center" vertical="center" wrapText="1"/>
      <protection locked="0"/>
    </xf>
    <xf numFmtId="0" fontId="49" fillId="12" borderId="15" xfId="0" applyFont="1" applyFill="1" applyBorder="1" applyAlignment="1" applyProtection="1">
      <alignment horizontal="center" vertical="center"/>
      <protection locked="0"/>
    </xf>
    <xf numFmtId="0" fontId="43" fillId="12" borderId="15" xfId="0" applyFont="1" applyFill="1" applyBorder="1" applyAlignment="1" applyProtection="1">
      <alignment horizontal="center" vertical="center"/>
    </xf>
    <xf numFmtId="0" fontId="43" fillId="18" borderId="15" xfId="0" applyFont="1" applyFill="1" applyBorder="1" applyAlignment="1" applyProtection="1">
      <alignment horizontal="center" vertical="center" wrapText="1"/>
    </xf>
    <xf numFmtId="0" fontId="43" fillId="12" borderId="15" xfId="0" applyFont="1" applyFill="1" applyBorder="1" applyAlignment="1" applyProtection="1">
      <alignment horizontal="center" vertical="center" wrapText="1"/>
    </xf>
    <xf numFmtId="1" fontId="43" fillId="12" borderId="15" xfId="0" applyNumberFormat="1" applyFont="1" applyFill="1" applyBorder="1" applyAlignment="1" applyProtection="1">
      <alignment horizontal="center" vertical="center" wrapText="1"/>
    </xf>
    <xf numFmtId="0" fontId="49" fillId="12" borderId="15" xfId="0" applyFont="1" applyFill="1" applyBorder="1" applyProtection="1"/>
    <xf numFmtId="0" fontId="28" fillId="12" borderId="55" xfId="0" applyFont="1" applyFill="1" applyBorder="1" applyAlignment="1" applyProtection="1">
      <alignment horizontal="center" vertical="center" wrapText="1"/>
    </xf>
    <xf numFmtId="0" fontId="49" fillId="12" borderId="10" xfId="0" applyFont="1" applyFill="1" applyBorder="1" applyAlignment="1" applyProtection="1">
      <alignment horizontal="center" vertical="center" wrapText="1"/>
      <protection locked="0"/>
    </xf>
    <xf numFmtId="0" fontId="49" fillId="12" borderId="49" xfId="0" applyFont="1" applyFill="1" applyBorder="1" applyAlignment="1" applyProtection="1">
      <alignment horizontal="center" vertical="center"/>
      <protection locked="0"/>
    </xf>
    <xf numFmtId="0" fontId="43" fillId="12" borderId="16" xfId="0" applyFont="1" applyFill="1" applyBorder="1" applyAlignment="1" applyProtection="1">
      <alignment horizontal="center" vertical="center"/>
    </xf>
    <xf numFmtId="0" fontId="43" fillId="18" borderId="16" xfId="0" applyFont="1" applyFill="1" applyBorder="1" applyAlignment="1" applyProtection="1">
      <alignment horizontal="center" vertical="center" wrapText="1"/>
    </xf>
    <xf numFmtId="0" fontId="43" fillId="12" borderId="16" xfId="0" applyFont="1" applyFill="1" applyBorder="1" applyAlignment="1" applyProtection="1">
      <alignment horizontal="center" vertical="center" wrapText="1"/>
    </xf>
    <xf numFmtId="1" fontId="43" fillId="12" borderId="49" xfId="0" applyNumberFormat="1" applyFont="1" applyFill="1" applyBorder="1" applyAlignment="1" applyProtection="1">
      <alignment horizontal="center" vertical="center" wrapText="1"/>
    </xf>
    <xf numFmtId="0" fontId="49" fillId="12" borderId="49" xfId="0" applyFont="1" applyFill="1" applyBorder="1" applyProtection="1"/>
    <xf numFmtId="0" fontId="28" fillId="12" borderId="0" xfId="0" applyFont="1" applyFill="1" applyBorder="1" applyAlignment="1" applyProtection="1">
      <alignment horizontal="left" vertical="center"/>
    </xf>
    <xf numFmtId="0" fontId="44" fillId="12" borderId="0" xfId="0" applyFont="1" applyFill="1" applyBorder="1" applyAlignment="1" applyProtection="1">
      <alignment horizontal="center" vertical="top" wrapText="1"/>
    </xf>
    <xf numFmtId="0" fontId="44" fillId="12" borderId="0" xfId="0" applyFont="1" applyFill="1" applyBorder="1" applyAlignment="1" applyProtection="1">
      <alignment vertical="top" wrapText="1"/>
    </xf>
    <xf numFmtId="0" fontId="44" fillId="13" borderId="19" xfId="0" applyFont="1" applyFill="1" applyBorder="1" applyAlignment="1">
      <alignment vertical="center"/>
    </xf>
    <xf numFmtId="0" fontId="44" fillId="13" borderId="20" xfId="0" applyFont="1" applyFill="1" applyBorder="1" applyAlignment="1">
      <alignment horizontal="center" vertical="center"/>
    </xf>
    <xf numFmtId="14" fontId="28" fillId="0" borderId="53" xfId="0" applyNumberFormat="1" applyFont="1" applyFill="1" applyBorder="1" applyAlignment="1">
      <alignment horizontal="center" vertical="center"/>
    </xf>
    <xf numFmtId="0" fontId="28" fillId="0" borderId="53" xfId="0" applyFont="1" applyFill="1" applyBorder="1" applyAlignment="1">
      <alignment horizontal="center" vertical="center"/>
    </xf>
    <xf numFmtId="0" fontId="6" fillId="12" borderId="0" xfId="1" applyFill="1"/>
    <xf numFmtId="0" fontId="52" fillId="0" borderId="4" xfId="1" applyFont="1" applyBorder="1" applyAlignment="1">
      <alignment horizontal="center" vertical="top" wrapText="1"/>
    </xf>
    <xf numFmtId="0" fontId="52" fillId="0" borderId="2" xfId="1" applyFont="1" applyBorder="1" applyAlignment="1">
      <alignment horizontal="center" vertical="top" wrapText="1"/>
    </xf>
    <xf numFmtId="0" fontId="4" fillId="0" borderId="4" xfId="1" applyFont="1" applyBorder="1" applyAlignment="1">
      <alignment horizontal="center" vertical="center" wrapText="1"/>
    </xf>
    <xf numFmtId="0" fontId="4" fillId="0" borderId="17" xfId="1" applyFont="1" applyBorder="1" applyAlignment="1">
      <alignment horizontal="center" vertical="center" wrapText="1"/>
    </xf>
    <xf numFmtId="0" fontId="53" fillId="6" borderId="5" xfId="1" applyFont="1" applyFill="1" applyBorder="1" applyAlignment="1">
      <alignment horizontal="right" vertical="top" wrapText="1"/>
    </xf>
    <xf numFmtId="0" fontId="52" fillId="9" borderId="5" xfId="1" applyFont="1" applyFill="1" applyBorder="1" applyAlignment="1">
      <alignment horizontal="right" vertical="top" wrapText="1"/>
    </xf>
    <xf numFmtId="0" fontId="53" fillId="7" borderId="5" xfId="1" applyFont="1" applyFill="1" applyBorder="1" applyAlignment="1">
      <alignment horizontal="right" vertical="top" wrapText="1"/>
    </xf>
    <xf numFmtId="0" fontId="4" fillId="6" borderId="15" xfId="1" applyFont="1" applyFill="1" applyBorder="1" applyAlignment="1">
      <alignment horizontal="center" vertical="center" wrapText="1"/>
    </xf>
    <xf numFmtId="0" fontId="53" fillId="6" borderId="5" xfId="1" applyFont="1" applyFill="1" applyBorder="1" applyAlignment="1">
      <alignment horizontal="center" vertical="center" wrapText="1"/>
    </xf>
    <xf numFmtId="0" fontId="52" fillId="9" borderId="5" xfId="1" applyFont="1" applyFill="1" applyBorder="1" applyAlignment="1">
      <alignment horizontal="center" vertical="center" wrapText="1"/>
    </xf>
    <xf numFmtId="0" fontId="53" fillId="7" borderId="5" xfId="1" applyFont="1" applyFill="1" applyBorder="1" applyAlignment="1">
      <alignment horizontal="center" vertical="center" wrapText="1"/>
    </xf>
    <xf numFmtId="0" fontId="6" fillId="6" borderId="53" xfId="1" applyFill="1" applyBorder="1" applyAlignment="1">
      <alignment horizontal="center" vertical="center"/>
    </xf>
    <xf numFmtId="0" fontId="53" fillId="6" borderId="5" xfId="1" applyFont="1" applyFill="1" applyBorder="1" applyAlignment="1">
      <alignment vertical="top" wrapText="1"/>
    </xf>
    <xf numFmtId="0" fontId="52" fillId="9" borderId="5" xfId="1" applyFont="1" applyFill="1" applyBorder="1" applyAlignment="1">
      <alignment vertical="top" wrapText="1"/>
    </xf>
    <xf numFmtId="0" fontId="53" fillId="7" borderId="5" xfId="1" applyFont="1" applyFill="1" applyBorder="1" applyAlignment="1">
      <alignment vertical="top" wrapText="1"/>
    </xf>
    <xf numFmtId="0" fontId="54" fillId="6" borderId="5" xfId="1" applyFont="1" applyFill="1" applyBorder="1" applyAlignment="1">
      <alignment vertical="top" wrapText="1"/>
    </xf>
    <xf numFmtId="0" fontId="54" fillId="6" borderId="6" xfId="1" applyFont="1" applyFill="1" applyBorder="1" applyAlignment="1">
      <alignment vertical="top" wrapText="1"/>
    </xf>
    <xf numFmtId="0" fontId="6" fillId="9" borderId="6" xfId="1" applyFill="1" applyBorder="1" applyAlignment="1">
      <alignment vertical="top" wrapText="1"/>
    </xf>
    <xf numFmtId="0" fontId="53" fillId="7" borderId="7" xfId="1" applyFont="1" applyFill="1" applyBorder="1" applyAlignment="1">
      <alignment vertical="top" wrapText="1"/>
    </xf>
    <xf numFmtId="0" fontId="53" fillId="8" borderId="5" xfId="1" applyFont="1" applyFill="1" applyBorder="1" applyAlignment="1">
      <alignment horizontal="right" vertical="top" wrapText="1"/>
    </xf>
    <xf numFmtId="0" fontId="4" fillId="9" borderId="53" xfId="1" applyFont="1" applyFill="1" applyBorder="1" applyAlignment="1">
      <alignment horizontal="center" vertical="center" wrapText="1"/>
    </xf>
    <xf numFmtId="0" fontId="53" fillId="8" borderId="5" xfId="1" applyFont="1" applyFill="1" applyBorder="1" applyAlignment="1">
      <alignment horizontal="center" vertical="center" wrapText="1"/>
    </xf>
    <xf numFmtId="0" fontId="53" fillId="8" borderId="5" xfId="1" applyFont="1" applyFill="1" applyBorder="1" applyAlignment="1">
      <alignment vertical="top" wrapText="1"/>
    </xf>
    <xf numFmtId="0" fontId="53" fillId="8" borderId="7" xfId="1" applyFont="1" applyFill="1" applyBorder="1" applyAlignment="1">
      <alignment vertical="top" wrapText="1"/>
    </xf>
    <xf numFmtId="0" fontId="4" fillId="7" borderId="53" xfId="1" applyFont="1" applyFill="1" applyBorder="1" applyAlignment="1">
      <alignment horizontal="center" vertical="center" wrapText="1"/>
    </xf>
    <xf numFmtId="0" fontId="53" fillId="7" borderId="5" xfId="1" applyFont="1" applyFill="1" applyBorder="1" applyAlignment="1">
      <alignment horizontal="center" vertical="top" wrapText="1"/>
    </xf>
    <xf numFmtId="0" fontId="4" fillId="11" borderId="53" xfId="1" applyFont="1" applyFill="1" applyBorder="1" applyAlignment="1">
      <alignment horizontal="center" vertical="center" wrapText="1"/>
    </xf>
    <xf numFmtId="0" fontId="49" fillId="12" borderId="34" xfId="0" applyFont="1" applyFill="1" applyBorder="1" applyAlignment="1" applyProtection="1">
      <alignment vertical="center" wrapText="1"/>
      <protection locked="0"/>
    </xf>
    <xf numFmtId="0" fontId="49" fillId="12" borderId="31" xfId="0" applyFont="1" applyFill="1" applyBorder="1" applyAlignment="1" applyProtection="1">
      <alignment vertical="center" wrapText="1"/>
      <protection locked="0"/>
    </xf>
    <xf numFmtId="0" fontId="49" fillId="12" borderId="36" xfId="0" applyFont="1" applyFill="1" applyBorder="1" applyAlignment="1" applyProtection="1">
      <alignment vertical="center" wrapText="1"/>
      <protection locked="0"/>
    </xf>
    <xf numFmtId="0" fontId="49" fillId="12" borderId="32" xfId="0" applyFont="1" applyFill="1" applyBorder="1" applyAlignment="1" applyProtection="1">
      <alignment vertical="center" wrapText="1"/>
      <protection locked="0"/>
    </xf>
    <xf numFmtId="0" fontId="43" fillId="12" borderId="53" xfId="0" applyFont="1" applyFill="1" applyBorder="1" applyAlignment="1" applyProtection="1">
      <alignment horizontal="center" vertical="center"/>
    </xf>
    <xf numFmtId="0" fontId="44" fillId="17" borderId="148" xfId="0" applyFont="1" applyFill="1" applyBorder="1" applyAlignment="1">
      <alignment horizontal="justify" vertical="center" wrapText="1"/>
    </xf>
    <xf numFmtId="0" fontId="44" fillId="17" borderId="150" xfId="0" applyFont="1" applyFill="1" applyBorder="1" applyAlignment="1">
      <alignment horizontal="justify" vertical="center" wrapText="1"/>
    </xf>
    <xf numFmtId="0" fontId="44" fillId="17" borderId="154" xfId="0" applyFont="1" applyFill="1" applyBorder="1" applyAlignment="1">
      <alignment horizontal="justify" vertical="center" wrapText="1"/>
    </xf>
    <xf numFmtId="0" fontId="28" fillId="0" borderId="148" xfId="0" applyFont="1" applyBorder="1" applyAlignment="1">
      <alignment vertical="center" wrapText="1"/>
    </xf>
    <xf numFmtId="0" fontId="28" fillId="0" borderId="150" xfId="0" applyFont="1" applyBorder="1" applyAlignment="1">
      <alignment vertical="center" wrapText="1"/>
    </xf>
    <xf numFmtId="0" fontId="28" fillId="0" borderId="154" xfId="0" applyFont="1" applyBorder="1" applyAlignment="1">
      <alignment vertical="center" wrapText="1"/>
    </xf>
    <xf numFmtId="0" fontId="44" fillId="17" borderId="142" xfId="0" applyFont="1" applyFill="1" applyBorder="1" applyAlignment="1">
      <alignment horizontal="justify" vertical="center" wrapText="1"/>
    </xf>
    <xf numFmtId="0" fontId="44" fillId="17" borderId="151" xfId="0" applyFont="1" applyFill="1" applyBorder="1" applyAlignment="1">
      <alignment horizontal="justify" vertical="center" wrapText="1"/>
    </xf>
    <xf numFmtId="0" fontId="44" fillId="17" borderId="152" xfId="0" applyFont="1" applyFill="1" applyBorder="1" applyAlignment="1">
      <alignment horizontal="justify" vertical="center" wrapText="1"/>
    </xf>
    <xf numFmtId="0" fontId="28" fillId="0" borderId="150" xfId="0" applyFont="1" applyBorder="1" applyAlignment="1">
      <alignment horizontal="left" vertical="center" wrapText="1"/>
    </xf>
    <xf numFmtId="0" fontId="28" fillId="0" borderId="154" xfId="0" applyFont="1" applyBorder="1" applyAlignment="1">
      <alignment horizontal="left" vertical="center" wrapText="1"/>
    </xf>
    <xf numFmtId="0" fontId="43" fillId="17" borderId="41" xfId="0" applyFont="1" applyFill="1" applyBorder="1" applyAlignment="1">
      <alignment horizontal="center" vertical="center"/>
    </xf>
    <xf numFmtId="0" fontId="43" fillId="17" borderId="28" xfId="0" applyFont="1" applyFill="1" applyBorder="1" applyAlignment="1">
      <alignment horizontal="center" vertical="center"/>
    </xf>
    <xf numFmtId="0" fontId="43" fillId="17" borderId="17" xfId="0" applyFont="1" applyFill="1" applyBorder="1" applyAlignment="1">
      <alignment horizontal="center" vertical="center"/>
    </xf>
    <xf numFmtId="0" fontId="43" fillId="17" borderId="25" xfId="0" applyFont="1" applyFill="1" applyBorder="1" applyAlignment="1">
      <alignment horizontal="left" vertical="center" wrapText="1"/>
    </xf>
    <xf numFmtId="0" fontId="43" fillId="17" borderId="26" xfId="0" applyFont="1" applyFill="1" applyBorder="1" applyAlignment="1">
      <alignment horizontal="left" vertical="center" wrapText="1"/>
    </xf>
    <xf numFmtId="0" fontId="43" fillId="17" borderId="7" xfId="0" applyFont="1" applyFill="1" applyBorder="1" applyAlignment="1">
      <alignment horizontal="left" vertical="center" wrapText="1"/>
    </xf>
    <xf numFmtId="0" fontId="28" fillId="12" borderId="18" xfId="0" applyFont="1" applyFill="1" applyBorder="1" applyAlignment="1">
      <alignment horizontal="left" vertical="center" wrapText="1"/>
    </xf>
    <xf numFmtId="0" fontId="28" fillId="12" borderId="19" xfId="0" applyFont="1" applyFill="1" applyBorder="1" applyAlignment="1">
      <alignment horizontal="left" vertical="center" wrapText="1"/>
    </xf>
    <xf numFmtId="0" fontId="28" fillId="12" borderId="20" xfId="0" applyFont="1" applyFill="1" applyBorder="1" applyAlignment="1">
      <alignment horizontal="left" vertical="center" wrapText="1"/>
    </xf>
    <xf numFmtId="0" fontId="28" fillId="12" borderId="21" xfId="0" applyFont="1" applyFill="1" applyBorder="1" applyAlignment="1">
      <alignment horizontal="left" vertical="center" wrapText="1"/>
    </xf>
    <xf numFmtId="0" fontId="28" fillId="12" borderId="0" xfId="0" applyFont="1" applyFill="1" applyAlignment="1">
      <alignment horizontal="left" vertical="center" wrapText="1"/>
    </xf>
    <xf numFmtId="0" fontId="28" fillId="12" borderId="5" xfId="0" applyFont="1" applyFill="1" applyBorder="1" applyAlignment="1">
      <alignment horizontal="left" vertical="center" wrapText="1"/>
    </xf>
    <xf numFmtId="0" fontId="28" fillId="12" borderId="22" xfId="0" applyFont="1" applyFill="1" applyBorder="1" applyAlignment="1">
      <alignment horizontal="left" vertical="center" wrapText="1"/>
    </xf>
    <xf numFmtId="0" fontId="28" fillId="12" borderId="2" xfId="0" applyFont="1" applyFill="1" applyBorder="1" applyAlignment="1">
      <alignment horizontal="left" vertical="center" wrapText="1"/>
    </xf>
    <xf numFmtId="0" fontId="28" fillId="12" borderId="6" xfId="0" applyFont="1" applyFill="1" applyBorder="1" applyAlignment="1">
      <alignment horizontal="left" vertical="center" wrapText="1"/>
    </xf>
    <xf numFmtId="0" fontId="44" fillId="14" borderId="130" xfId="0" applyFont="1" applyFill="1" applyBorder="1" applyAlignment="1">
      <alignment horizontal="center" vertical="center" wrapText="1"/>
    </xf>
    <xf numFmtId="0" fontId="44" fillId="14" borderId="131" xfId="0" applyFont="1" applyFill="1" applyBorder="1" applyAlignment="1">
      <alignment horizontal="center" vertical="center" wrapText="1"/>
    </xf>
    <xf numFmtId="0" fontId="44" fillId="14" borderId="132" xfId="0" applyFont="1" applyFill="1" applyBorder="1" applyAlignment="1">
      <alignment horizontal="center" vertical="center" wrapText="1"/>
    </xf>
    <xf numFmtId="0" fontId="44" fillId="14" borderId="133" xfId="0" applyFont="1" applyFill="1" applyBorder="1" applyAlignment="1">
      <alignment horizontal="center" vertical="center" wrapText="1"/>
    </xf>
    <xf numFmtId="0" fontId="44" fillId="12" borderId="86" xfId="0" applyFont="1" applyFill="1" applyBorder="1" applyAlignment="1">
      <alignment horizontal="center" vertical="center"/>
    </xf>
    <xf numFmtId="0" fontId="44" fillId="12" borderId="62" xfId="0" applyFont="1" applyFill="1" applyBorder="1" applyAlignment="1">
      <alignment horizontal="center" vertical="center"/>
    </xf>
    <xf numFmtId="0" fontId="44" fillId="12" borderId="107" xfId="0" applyFont="1" applyFill="1" applyBorder="1" applyAlignment="1">
      <alignment horizontal="center" vertical="center"/>
    </xf>
    <xf numFmtId="0" fontId="44" fillId="12" borderId="65" xfId="0" applyFont="1" applyFill="1" applyBorder="1" applyAlignment="1">
      <alignment horizontal="center" vertical="center"/>
    </xf>
    <xf numFmtId="0" fontId="44" fillId="12" borderId="87" xfId="0" applyFont="1" applyFill="1" applyBorder="1" applyAlignment="1">
      <alignment horizontal="center" vertical="center"/>
    </xf>
    <xf numFmtId="0" fontId="44" fillId="12" borderId="68" xfId="0" applyFont="1" applyFill="1" applyBorder="1" applyAlignment="1">
      <alignment horizontal="center" vertical="center"/>
    </xf>
    <xf numFmtId="0" fontId="44" fillId="12" borderId="104" xfId="0" applyFont="1" applyFill="1" applyBorder="1" applyAlignment="1">
      <alignment horizontal="center" vertical="center"/>
    </xf>
    <xf numFmtId="0" fontId="44" fillId="12" borderId="61" xfId="0" applyFont="1" applyFill="1" applyBorder="1" applyAlignment="1">
      <alignment horizontal="center" vertical="center"/>
    </xf>
    <xf numFmtId="0" fontId="44" fillId="12" borderId="105" xfId="0" applyFont="1" applyFill="1" applyBorder="1" applyAlignment="1">
      <alignment horizontal="center" vertical="center"/>
    </xf>
    <xf numFmtId="0" fontId="28" fillId="12" borderId="64" xfId="0" applyFont="1" applyFill="1" applyBorder="1" applyAlignment="1">
      <alignment horizontal="center" vertical="center"/>
    </xf>
    <xf numFmtId="0" fontId="28" fillId="12" borderId="109" xfId="0" applyFont="1" applyFill="1" applyBorder="1" applyAlignment="1">
      <alignment horizontal="center" vertical="center"/>
    </xf>
    <xf numFmtId="0" fontId="28" fillId="12" borderId="67" xfId="0" applyFont="1" applyFill="1" applyBorder="1" applyAlignment="1">
      <alignment horizontal="center" vertical="center"/>
    </xf>
    <xf numFmtId="0" fontId="28" fillId="12" borderId="113" xfId="0" applyFont="1" applyFill="1" applyBorder="1" applyAlignment="1">
      <alignment horizontal="center" vertical="center"/>
    </xf>
    <xf numFmtId="0" fontId="28" fillId="12" borderId="0" xfId="0" applyFont="1" applyFill="1" applyBorder="1" applyAlignment="1">
      <alignment horizontal="left" vertical="center"/>
    </xf>
    <xf numFmtId="14" fontId="28" fillId="18" borderId="41" xfId="0" applyNumberFormat="1" applyFont="1" applyFill="1" applyBorder="1" applyAlignment="1">
      <alignment horizontal="center" vertical="center"/>
    </xf>
    <xf numFmtId="14" fontId="28" fillId="18" borderId="17" xfId="0" applyNumberFormat="1" applyFont="1" applyFill="1" applyBorder="1" applyAlignment="1">
      <alignment horizontal="center" vertical="center"/>
    </xf>
    <xf numFmtId="0" fontId="44" fillId="14" borderId="86" xfId="0" applyFont="1" applyFill="1" applyBorder="1" applyAlignment="1">
      <alignment horizontal="center" vertical="center" wrapText="1"/>
    </xf>
    <xf numFmtId="0" fontId="44" fillId="14" borderId="61" xfId="0" applyFont="1" applyFill="1" applyBorder="1" applyAlignment="1">
      <alignment horizontal="center" vertical="center" wrapText="1"/>
    </xf>
    <xf numFmtId="0" fontId="44" fillId="14" borderId="106" xfId="0" applyFont="1" applyFill="1" applyBorder="1" applyAlignment="1">
      <alignment horizontal="center" vertical="center" wrapText="1"/>
    </xf>
    <xf numFmtId="0" fontId="44" fillId="14" borderId="87" xfId="0" applyFont="1" applyFill="1" applyBorder="1" applyAlignment="1">
      <alignment horizontal="center" vertical="center" wrapText="1"/>
    </xf>
    <xf numFmtId="0" fontId="44" fillId="14" borderId="67" xfId="0" applyFont="1" applyFill="1" applyBorder="1" applyAlignment="1">
      <alignment horizontal="center" vertical="center" wrapText="1"/>
    </xf>
    <xf numFmtId="0" fontId="28" fillId="14" borderId="67" xfId="0" applyFont="1" applyFill="1" applyBorder="1" applyAlignment="1">
      <alignment horizontal="center" vertical="center" wrapText="1"/>
    </xf>
    <xf numFmtId="49" fontId="28" fillId="12" borderId="67" xfId="0" applyNumberFormat="1" applyFont="1" applyFill="1" applyBorder="1" applyAlignment="1">
      <alignment horizontal="left" vertical="center" wrapText="1"/>
    </xf>
    <xf numFmtId="49" fontId="28" fillId="12" borderId="115" xfId="0" applyNumberFormat="1" applyFont="1" applyFill="1" applyBorder="1" applyAlignment="1">
      <alignment horizontal="left" vertical="center" wrapText="1"/>
    </xf>
    <xf numFmtId="0" fontId="44" fillId="12" borderId="0" xfId="0" applyFont="1" applyFill="1" applyBorder="1" applyAlignment="1">
      <alignment horizontal="left" vertical="center"/>
    </xf>
    <xf numFmtId="0" fontId="44" fillId="12" borderId="0" xfId="0" applyFont="1" applyFill="1" applyBorder="1" applyAlignment="1">
      <alignment horizontal="left" vertical="center" wrapText="1"/>
    </xf>
    <xf numFmtId="0" fontId="28" fillId="12" borderId="0" xfId="0" applyFont="1" applyFill="1" applyBorder="1" applyAlignment="1">
      <alignment horizontal="left" vertical="center" wrapText="1"/>
    </xf>
    <xf numFmtId="0" fontId="28" fillId="18" borderId="160" xfId="0" applyFont="1" applyFill="1" applyBorder="1" applyAlignment="1">
      <alignment horizontal="center" vertical="center" wrapText="1"/>
    </xf>
    <xf numFmtId="0" fontId="28" fillId="18" borderId="135" xfId="0" applyFont="1" applyFill="1" applyBorder="1" applyAlignment="1">
      <alignment horizontal="center" vertical="center" wrapText="1"/>
    </xf>
    <xf numFmtId="0" fontId="28" fillId="18" borderId="161" xfId="0" applyFont="1" applyFill="1" applyBorder="1" applyAlignment="1">
      <alignment horizontal="center" vertical="center" wrapText="1"/>
    </xf>
    <xf numFmtId="0" fontId="44" fillId="14" borderId="97" xfId="0" applyFont="1" applyFill="1" applyBorder="1" applyAlignment="1">
      <alignment horizontal="center" vertical="center" wrapText="1"/>
    </xf>
    <xf numFmtId="0" fontId="44" fillId="14" borderId="137" xfId="0" applyFont="1" applyFill="1" applyBorder="1" applyAlignment="1">
      <alignment horizontal="center" vertical="center" wrapText="1"/>
    </xf>
    <xf numFmtId="0" fontId="28" fillId="0" borderId="90" xfId="0" applyFont="1" applyFill="1" applyBorder="1" applyAlignment="1">
      <alignment horizontal="justify" vertical="center" wrapText="1"/>
    </xf>
    <xf numFmtId="0" fontId="28" fillId="0" borderId="103" xfId="0" applyFont="1" applyFill="1" applyBorder="1" applyAlignment="1">
      <alignment horizontal="justify" vertical="center" wrapText="1"/>
    </xf>
    <xf numFmtId="0" fontId="44" fillId="13" borderId="86" xfId="0" applyFont="1" applyFill="1" applyBorder="1" applyAlignment="1">
      <alignment horizontal="center" vertical="center" wrapText="1"/>
    </xf>
    <xf numFmtId="0" fontId="44" fillId="13" borderId="61" xfId="0" applyFont="1" applyFill="1" applyBorder="1" applyAlignment="1">
      <alignment horizontal="center" vertical="center" wrapText="1"/>
    </xf>
    <xf numFmtId="0" fontId="44" fillId="13" borderId="62" xfId="0" applyFont="1" applyFill="1" applyBorder="1" applyAlignment="1">
      <alignment horizontal="center" vertical="center" wrapText="1"/>
    </xf>
    <xf numFmtId="0" fontId="44" fillId="13" borderId="104" xfId="0" applyFont="1" applyFill="1" applyBorder="1" applyAlignment="1">
      <alignment horizontal="center" vertical="center" wrapText="1"/>
    </xf>
    <xf numFmtId="0" fontId="44" fillId="13" borderId="105" xfId="0" applyFont="1" applyFill="1" applyBorder="1" applyAlignment="1">
      <alignment horizontal="center" vertical="center" wrapText="1"/>
    </xf>
    <xf numFmtId="0" fontId="44" fillId="13" borderId="69" xfId="0" applyFont="1" applyFill="1" applyBorder="1" applyAlignment="1">
      <alignment horizontal="center" vertical="center" wrapText="1"/>
    </xf>
    <xf numFmtId="0" fontId="44" fillId="13" borderId="106" xfId="0" applyFont="1" applyFill="1" applyBorder="1" applyAlignment="1">
      <alignment horizontal="center" vertical="center" wrapText="1"/>
    </xf>
    <xf numFmtId="0" fontId="44" fillId="13" borderId="84" xfId="0" applyFont="1" applyFill="1" applyBorder="1" applyAlignment="1">
      <alignment horizontal="center" vertical="center"/>
    </xf>
    <xf numFmtId="0" fontId="44" fillId="13" borderId="140" xfId="0" applyFont="1" applyFill="1" applyBorder="1" applyAlignment="1">
      <alignment horizontal="center" vertical="center"/>
    </xf>
    <xf numFmtId="0" fontId="28" fillId="18" borderId="34" xfId="0" applyFont="1" applyFill="1" applyBorder="1" applyAlignment="1">
      <alignment horizontal="center" vertical="center"/>
    </xf>
    <xf numFmtId="0" fontId="28" fillId="18" borderId="35" xfId="0" applyFont="1" applyFill="1" applyBorder="1" applyAlignment="1">
      <alignment horizontal="center" vertical="center"/>
    </xf>
    <xf numFmtId="14" fontId="28" fillId="18" borderId="35" xfId="0" applyNumberFormat="1" applyFont="1" applyFill="1" applyBorder="1" applyAlignment="1">
      <alignment horizontal="center" vertical="center"/>
    </xf>
    <xf numFmtId="0" fontId="44" fillId="13" borderId="138" xfId="0" applyFont="1" applyFill="1" applyBorder="1" applyAlignment="1">
      <alignment horizontal="center" vertical="center"/>
    </xf>
    <xf numFmtId="0" fontId="44" fillId="13" borderId="85" xfId="0" applyFont="1" applyFill="1" applyBorder="1" applyAlignment="1">
      <alignment horizontal="center" vertical="center"/>
    </xf>
    <xf numFmtId="0" fontId="44" fillId="13" borderId="139" xfId="0" applyFont="1" applyFill="1" applyBorder="1" applyAlignment="1">
      <alignment horizontal="center" vertical="center"/>
    </xf>
    <xf numFmtId="0" fontId="28" fillId="18" borderId="36" xfId="0" applyFont="1" applyFill="1" applyBorder="1" applyAlignment="1">
      <alignment horizontal="center" vertical="center"/>
    </xf>
    <xf numFmtId="0" fontId="28" fillId="18" borderId="55" xfId="0" applyFont="1" applyFill="1" applyBorder="1" applyAlignment="1">
      <alignment horizontal="center" vertical="center"/>
    </xf>
    <xf numFmtId="14" fontId="28" fillId="18" borderId="55" xfId="0" applyNumberFormat="1" applyFont="1" applyFill="1" applyBorder="1" applyAlignment="1">
      <alignment horizontal="center" vertical="center"/>
    </xf>
    <xf numFmtId="0" fontId="28" fillId="18" borderId="92" xfId="0" applyFont="1" applyFill="1" applyBorder="1" applyAlignment="1">
      <alignment horizontal="center" vertical="center"/>
    </xf>
    <xf numFmtId="0" fontId="28" fillId="18" borderId="53" xfId="0" applyFont="1" applyFill="1" applyBorder="1" applyAlignment="1">
      <alignment horizontal="center" vertical="center"/>
    </xf>
    <xf numFmtId="14" fontId="28" fillId="18" borderId="53" xfId="0" applyNumberFormat="1" applyFont="1" applyFill="1" applyBorder="1" applyAlignment="1">
      <alignment horizontal="center" vertical="center"/>
    </xf>
    <xf numFmtId="0" fontId="19" fillId="12" borderId="25"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28" fillId="18" borderId="126" xfId="0" applyFont="1" applyFill="1" applyBorder="1" applyAlignment="1">
      <alignment horizontal="center" vertical="center"/>
    </xf>
    <xf numFmtId="0" fontId="28" fillId="18" borderId="127" xfId="0" applyFont="1" applyFill="1" applyBorder="1" applyAlignment="1">
      <alignment horizontal="center" vertical="center"/>
    </xf>
    <xf numFmtId="0" fontId="28" fillId="18" borderId="64" xfId="0" applyFont="1" applyFill="1" applyBorder="1" applyAlignment="1">
      <alignment horizontal="center" vertical="center"/>
    </xf>
    <xf numFmtId="0" fontId="28" fillId="0" borderId="107" xfId="0" applyFont="1" applyFill="1" applyBorder="1" applyAlignment="1">
      <alignment horizontal="left" vertical="center" wrapText="1"/>
    </xf>
    <xf numFmtId="0" fontId="28" fillId="0" borderId="64" xfId="0" applyFont="1" applyFill="1" applyBorder="1" applyAlignment="1">
      <alignment horizontal="left" vertical="center" wrapText="1"/>
    </xf>
    <xf numFmtId="0" fontId="28" fillId="0" borderId="111" xfId="0" applyFont="1" applyFill="1" applyBorder="1" applyAlignment="1">
      <alignment horizontal="left" vertical="center" wrapText="1"/>
    </xf>
    <xf numFmtId="0" fontId="28" fillId="0" borderId="107" xfId="0" applyFont="1" applyFill="1" applyBorder="1" applyAlignment="1">
      <alignment horizontal="left" vertical="center"/>
    </xf>
    <xf numFmtId="0" fontId="28" fillId="0" borderId="64" xfId="0" applyFont="1" applyFill="1" applyBorder="1" applyAlignment="1">
      <alignment horizontal="left" vertical="center"/>
    </xf>
    <xf numFmtId="0" fontId="28" fillId="0" borderId="111" xfId="0" applyFont="1" applyFill="1" applyBorder="1" applyAlignment="1">
      <alignment horizontal="left" vertical="center"/>
    </xf>
    <xf numFmtId="0" fontId="28" fillId="0" borderId="87"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44" fillId="0" borderId="67" xfId="0" applyFont="1" applyFill="1" applyBorder="1" applyAlignment="1">
      <alignment horizontal="center" vertical="center" wrapText="1"/>
    </xf>
    <xf numFmtId="0" fontId="28" fillId="0" borderId="115" xfId="0" applyFont="1" applyFill="1" applyBorder="1" applyAlignment="1">
      <alignment horizontal="center" vertical="center" wrapText="1"/>
    </xf>
    <xf numFmtId="14" fontId="28" fillId="18" borderId="64" xfId="0" applyNumberFormat="1" applyFont="1" applyFill="1" applyBorder="1" applyAlignment="1">
      <alignment horizontal="center" vertical="center"/>
    </xf>
    <xf numFmtId="0" fontId="28" fillId="0" borderId="127" xfId="0" applyFont="1" applyFill="1" applyBorder="1" applyAlignment="1">
      <alignment horizontal="center" vertical="center"/>
    </xf>
    <xf numFmtId="0" fontId="44" fillId="13" borderId="87" xfId="0" applyFont="1" applyFill="1" applyBorder="1" applyAlignment="1">
      <alignment horizontal="center" vertical="center" wrapText="1"/>
    </xf>
    <xf numFmtId="0" fontId="28" fillId="13" borderId="67" xfId="0" applyFont="1" applyFill="1" applyBorder="1" applyAlignment="1">
      <alignment horizontal="center" vertical="center" wrapText="1"/>
    </xf>
    <xf numFmtId="0" fontId="28" fillId="0" borderId="67" xfId="0" applyFont="1" applyFill="1" applyBorder="1" applyAlignment="1">
      <alignment horizontal="left" vertical="center" wrapText="1"/>
    </xf>
    <xf numFmtId="0" fontId="28" fillId="0" borderId="115" xfId="0" applyFont="1" applyFill="1" applyBorder="1" applyAlignment="1">
      <alignment horizontal="left" vertical="center" wrapText="1"/>
    </xf>
    <xf numFmtId="0" fontId="19" fillId="12" borderId="0" xfId="0" applyFont="1" applyFill="1" applyBorder="1" applyAlignment="1">
      <alignment horizontal="left" vertical="center" wrapText="1"/>
    </xf>
    <xf numFmtId="14" fontId="48" fillId="18" borderId="53" xfId="0" applyNumberFormat="1" applyFont="1" applyFill="1" applyBorder="1" applyAlignment="1">
      <alignment horizontal="center" vertical="center" wrapText="1"/>
    </xf>
    <xf numFmtId="0" fontId="48" fillId="18" borderId="53" xfId="0" applyFont="1" applyFill="1" applyBorder="1" applyAlignment="1">
      <alignment horizontal="center" vertical="center" wrapText="1"/>
    </xf>
    <xf numFmtId="0" fontId="44" fillId="0" borderId="86" xfId="0" applyFont="1" applyFill="1" applyBorder="1" applyAlignment="1">
      <alignment horizontal="center" vertical="center" wrapText="1"/>
    </xf>
    <xf numFmtId="0" fontId="44" fillId="0" borderId="61" xfId="0" applyFont="1" applyFill="1" applyBorder="1" applyAlignment="1">
      <alignment horizontal="center" vertical="center" wrapText="1"/>
    </xf>
    <xf numFmtId="0" fontId="44" fillId="0" borderId="106" xfId="0" applyFont="1" applyFill="1" applyBorder="1" applyAlignment="1">
      <alignment horizontal="center" vertical="center" wrapText="1"/>
    </xf>
    <xf numFmtId="0" fontId="44" fillId="0" borderId="107" xfId="0" applyFont="1" applyFill="1" applyBorder="1" applyAlignment="1">
      <alignment horizontal="center" vertical="center" wrapText="1"/>
    </xf>
    <xf numFmtId="0" fontId="44" fillId="0" borderId="64" xfId="0" applyFont="1" applyFill="1" applyBorder="1" applyAlignment="1">
      <alignment horizontal="center" vertical="center" wrapText="1"/>
    </xf>
    <xf numFmtId="0" fontId="44" fillId="0" borderId="111" xfId="0" applyFont="1" applyFill="1" applyBorder="1" applyAlignment="1">
      <alignment horizontal="center" vertical="center" wrapText="1"/>
    </xf>
    <xf numFmtId="0" fontId="28" fillId="0" borderId="107"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47" fillId="0" borderId="86" xfId="0" applyFont="1" applyFill="1" applyBorder="1" applyAlignment="1">
      <alignment horizontal="center" vertical="center"/>
    </xf>
    <xf numFmtId="0" fontId="47" fillId="0" borderId="61" xfId="0" applyFont="1" applyFill="1" applyBorder="1" applyAlignment="1">
      <alignment horizontal="center" vertical="center"/>
    </xf>
    <xf numFmtId="0" fontId="47" fillId="0" borderId="62" xfId="0" applyFont="1" applyFill="1" applyBorder="1" applyAlignment="1">
      <alignment horizontal="center" vertical="center"/>
    </xf>
    <xf numFmtId="0" fontId="47" fillId="0" borderId="107" xfId="0" applyFont="1" applyFill="1" applyBorder="1" applyAlignment="1">
      <alignment horizontal="center" vertical="center"/>
    </xf>
    <xf numFmtId="0" fontId="47" fillId="0" borderId="64" xfId="0" applyFont="1" applyFill="1" applyBorder="1" applyAlignment="1">
      <alignment horizontal="center" vertical="center"/>
    </xf>
    <xf numFmtId="0" fontId="47" fillId="0" borderId="65" xfId="0" applyFont="1" applyFill="1" applyBorder="1" applyAlignment="1">
      <alignment horizontal="center" vertical="center"/>
    </xf>
    <xf numFmtId="0" fontId="47" fillId="0" borderId="87" xfId="0" applyFont="1" applyFill="1" applyBorder="1" applyAlignment="1">
      <alignment horizontal="center" vertical="center"/>
    </xf>
    <xf numFmtId="0" fontId="47" fillId="0" borderId="67" xfId="0" applyFont="1" applyFill="1" applyBorder="1" applyAlignment="1">
      <alignment horizontal="center" vertical="center"/>
    </xf>
    <xf numFmtId="0" fontId="47" fillId="0" borderId="68" xfId="0" applyFont="1" applyFill="1" applyBorder="1" applyAlignment="1">
      <alignment horizontal="center" vertical="center"/>
    </xf>
    <xf numFmtId="0" fontId="44" fillId="0" borderId="104" xfId="0" applyFont="1" applyFill="1" applyBorder="1" applyAlignment="1">
      <alignment horizontal="center" vertical="center"/>
    </xf>
    <xf numFmtId="0" fontId="44" fillId="0" borderId="61" xfId="0" applyFont="1" applyFill="1" applyBorder="1" applyAlignment="1">
      <alignment horizontal="center" vertical="center"/>
    </xf>
    <xf numFmtId="0" fontId="44" fillId="0" borderId="105" xfId="0" applyFont="1" applyFill="1" applyBorder="1" applyAlignment="1">
      <alignment horizontal="center" vertical="center"/>
    </xf>
    <xf numFmtId="0" fontId="44" fillId="0" borderId="69" xfId="0" applyFont="1" applyFill="1" applyBorder="1" applyAlignment="1">
      <alignment horizontal="center" vertical="center"/>
    </xf>
    <xf numFmtId="0" fontId="28" fillId="0" borderId="61" xfId="0" applyFont="1" applyFill="1" applyBorder="1" applyAlignment="1">
      <alignment horizontal="center" vertical="center"/>
    </xf>
    <xf numFmtId="0" fontId="28" fillId="0" borderId="106" xfId="0" applyFont="1" applyFill="1" applyBorder="1" applyAlignment="1">
      <alignment horizontal="center" vertical="center"/>
    </xf>
    <xf numFmtId="0" fontId="44" fillId="0" borderId="108" xfId="0" applyFont="1" applyFill="1" applyBorder="1" applyAlignment="1">
      <alignment horizontal="center" vertical="center"/>
    </xf>
    <xf numFmtId="0" fontId="44" fillId="0" borderId="64" xfId="0" applyFont="1" applyFill="1" applyBorder="1" applyAlignment="1">
      <alignment horizontal="center" vertical="center"/>
    </xf>
    <xf numFmtId="0" fontId="28" fillId="0" borderId="64" xfId="0" applyFont="1" applyFill="1" applyBorder="1" applyAlignment="1">
      <alignment horizontal="center" vertical="center"/>
    </xf>
    <xf numFmtId="0" fontId="28" fillId="0" borderId="109" xfId="0" applyFont="1" applyFill="1" applyBorder="1" applyAlignment="1">
      <alignment horizontal="center" vertical="center"/>
    </xf>
    <xf numFmtId="0" fontId="44" fillId="0" borderId="110" xfId="0" applyFont="1" applyFill="1" applyBorder="1" applyAlignment="1">
      <alignment horizontal="center" vertical="center"/>
    </xf>
    <xf numFmtId="164" fontId="28" fillId="0" borderId="64" xfId="0" applyNumberFormat="1" applyFont="1" applyFill="1" applyBorder="1" applyAlignment="1">
      <alignment horizontal="center" vertical="center"/>
    </xf>
    <xf numFmtId="164" fontId="28" fillId="0" borderId="111" xfId="0" applyNumberFormat="1" applyFont="1" applyFill="1" applyBorder="1" applyAlignment="1">
      <alignment horizontal="center" vertical="center"/>
    </xf>
    <xf numFmtId="0" fontId="44" fillId="0" borderId="112" xfId="0" applyFont="1" applyFill="1" applyBorder="1" applyAlignment="1">
      <alignment horizontal="center" vertical="center"/>
    </xf>
    <xf numFmtId="0" fontId="44" fillId="0" borderId="67" xfId="0" applyFont="1" applyFill="1" applyBorder="1" applyAlignment="1">
      <alignment horizontal="center" vertical="center"/>
    </xf>
    <xf numFmtId="0" fontId="28" fillId="0" borderId="67" xfId="0" applyFont="1" applyFill="1" applyBorder="1" applyAlignment="1">
      <alignment horizontal="center" vertical="center"/>
    </xf>
    <xf numFmtId="0" fontId="28" fillId="0" borderId="113" xfId="0" applyFont="1" applyFill="1" applyBorder="1" applyAlignment="1">
      <alignment horizontal="center" vertical="center"/>
    </xf>
    <xf numFmtId="0" fontId="44" fillId="0" borderId="114" xfId="0" applyFont="1" applyFill="1" applyBorder="1" applyAlignment="1">
      <alignment horizontal="center" vertical="center"/>
    </xf>
    <xf numFmtId="14" fontId="28" fillId="0" borderId="67" xfId="0" applyNumberFormat="1" applyFont="1" applyFill="1" applyBorder="1" applyAlignment="1">
      <alignment horizontal="center" vertical="center" wrapText="1"/>
    </xf>
    <xf numFmtId="0" fontId="28" fillId="0" borderId="111" xfId="0" applyFont="1" applyFill="1" applyBorder="1" applyAlignment="1">
      <alignment horizontal="center" vertical="center" wrapText="1"/>
    </xf>
    <xf numFmtId="0" fontId="48" fillId="12" borderId="25" xfId="0" applyFont="1" applyFill="1" applyBorder="1" applyAlignment="1">
      <alignment horizontal="center" vertical="center" wrapText="1"/>
    </xf>
    <xf numFmtId="0" fontId="48" fillId="12" borderId="26" xfId="0" applyFont="1" applyFill="1" applyBorder="1" applyAlignment="1">
      <alignment horizontal="center" vertical="center" wrapText="1"/>
    </xf>
    <xf numFmtId="0" fontId="48" fillId="12" borderId="18" xfId="0" applyFont="1" applyFill="1" applyBorder="1" applyAlignment="1">
      <alignment horizontal="center" vertical="center" wrapText="1"/>
    </xf>
    <xf numFmtId="0" fontId="48" fillId="12" borderId="19" xfId="0" applyFont="1" applyFill="1" applyBorder="1" applyAlignment="1">
      <alignment horizontal="center" vertical="center" wrapText="1"/>
    </xf>
    <xf numFmtId="0" fontId="48" fillId="12" borderId="20" xfId="0" applyFont="1" applyFill="1" applyBorder="1" applyAlignment="1">
      <alignment horizontal="center" vertical="center" wrapText="1"/>
    </xf>
    <xf numFmtId="0" fontId="48" fillId="12" borderId="21" xfId="0" applyFont="1" applyFill="1" applyBorder="1" applyAlignment="1">
      <alignment horizontal="center" vertical="center" wrapText="1"/>
    </xf>
    <xf numFmtId="0" fontId="48" fillId="12" borderId="0" xfId="0" applyFont="1" applyFill="1" applyBorder="1" applyAlignment="1">
      <alignment horizontal="center" vertical="center" wrapText="1"/>
    </xf>
    <xf numFmtId="0" fontId="48" fillId="12" borderId="5" xfId="0" applyFont="1" applyFill="1" applyBorder="1" applyAlignment="1">
      <alignment horizontal="center" vertical="center" wrapText="1"/>
    </xf>
    <xf numFmtId="0" fontId="48" fillId="12" borderId="25" xfId="0" applyFont="1" applyFill="1" applyBorder="1" applyAlignment="1">
      <alignment horizontal="center" vertical="center" textRotation="90" wrapText="1"/>
    </xf>
    <xf numFmtId="0" fontId="48" fillId="12" borderId="26" xfId="0" applyFont="1" applyFill="1" applyBorder="1" applyAlignment="1">
      <alignment horizontal="center" vertical="center" textRotation="90" wrapText="1"/>
    </xf>
    <xf numFmtId="0" fontId="44" fillId="0" borderId="72" xfId="0" applyFont="1" applyFill="1" applyBorder="1" applyAlignment="1">
      <alignment horizontal="center" vertical="center" wrapText="1"/>
    </xf>
    <xf numFmtId="0" fontId="44" fillId="0" borderId="77" xfId="0" applyFont="1" applyFill="1" applyBorder="1" applyAlignment="1">
      <alignment horizontal="center" vertical="center" wrapText="1"/>
    </xf>
    <xf numFmtId="0" fontId="44" fillId="0" borderId="72" xfId="0" applyFont="1" applyFill="1" applyBorder="1" applyAlignment="1">
      <alignment horizontal="center" vertical="center" textRotation="90" wrapText="1"/>
    </xf>
    <xf numFmtId="0" fontId="44" fillId="0" borderId="78" xfId="0" applyFont="1" applyFill="1" applyBorder="1" applyAlignment="1">
      <alignment horizontal="center" vertical="center" wrapText="1"/>
    </xf>
    <xf numFmtId="0" fontId="44" fillId="0" borderId="116" xfId="0" applyFont="1" applyFill="1" applyBorder="1" applyAlignment="1">
      <alignment horizontal="center" vertical="center" textRotation="90" wrapText="1"/>
    </xf>
    <xf numFmtId="0" fontId="44" fillId="0" borderId="117" xfId="0" applyFont="1" applyFill="1" applyBorder="1" applyAlignment="1">
      <alignment horizontal="center" vertical="center" wrapText="1"/>
    </xf>
    <xf numFmtId="0" fontId="44" fillId="0" borderId="118" xfId="0" applyFont="1" applyFill="1" applyBorder="1" applyAlignment="1">
      <alignment horizontal="center" vertical="center" wrapText="1"/>
    </xf>
    <xf numFmtId="0" fontId="44" fillId="0" borderId="70"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7" xfId="0" applyFont="1" applyFill="1" applyBorder="1" applyAlignment="1">
      <alignment horizontal="center" vertical="center" wrapText="1"/>
    </xf>
    <xf numFmtId="0" fontId="28" fillId="0" borderId="78" xfId="0" applyFont="1" applyFill="1" applyBorder="1" applyAlignment="1">
      <alignment horizontal="center" vertical="center" wrapText="1"/>
    </xf>
    <xf numFmtId="0" fontId="48" fillId="12" borderId="34" xfId="0" applyFont="1" applyFill="1" applyBorder="1" applyAlignment="1">
      <alignment horizontal="center" vertical="center" wrapText="1"/>
    </xf>
    <xf numFmtId="0" fontId="48" fillId="12" borderId="36" xfId="0" applyFont="1" applyFill="1" applyBorder="1" applyAlignment="1">
      <alignment horizontal="center" vertical="center" wrapText="1"/>
    </xf>
    <xf numFmtId="0" fontId="19" fillId="12" borderId="35" xfId="0" applyFont="1" applyFill="1" applyBorder="1" applyAlignment="1">
      <alignment horizontal="justify" vertical="center" wrapText="1"/>
    </xf>
    <xf numFmtId="0" fontId="19" fillId="12" borderId="55" xfId="0" applyFont="1" applyFill="1" applyBorder="1" applyAlignment="1">
      <alignment horizontal="justify" vertical="center" wrapText="1"/>
    </xf>
    <xf numFmtId="0" fontId="19" fillId="12" borderId="35" xfId="0" applyFont="1" applyFill="1" applyBorder="1" applyAlignment="1">
      <alignment horizontal="center" vertical="center" wrapText="1"/>
    </xf>
    <xf numFmtId="0" fontId="19" fillId="12" borderId="55" xfId="0" applyFont="1" applyFill="1" applyBorder="1" applyAlignment="1">
      <alignment horizontal="center" vertical="center" wrapText="1"/>
    </xf>
    <xf numFmtId="0" fontId="19" fillId="12" borderId="157" xfId="0" applyFont="1" applyFill="1" applyBorder="1" applyAlignment="1">
      <alignment horizontal="center" vertical="center" wrapText="1"/>
    </xf>
    <xf numFmtId="0" fontId="19" fillId="12" borderId="156" xfId="0" applyFont="1" applyFill="1" applyBorder="1" applyAlignment="1">
      <alignment horizontal="center" vertical="center" wrapText="1"/>
    </xf>
    <xf numFmtId="0" fontId="19" fillId="12" borderId="0" xfId="0" applyFont="1" applyFill="1" applyBorder="1" applyAlignment="1">
      <alignment horizontal="center" vertical="center" wrapText="1"/>
    </xf>
    <xf numFmtId="0" fontId="44" fillId="0" borderId="75" xfId="0" applyFont="1" applyFill="1" applyBorder="1" applyAlignment="1">
      <alignment horizontal="center" vertical="center" wrapText="1"/>
    </xf>
    <xf numFmtId="0" fontId="44" fillId="0" borderId="83" xfId="0" applyFont="1" applyFill="1" applyBorder="1" applyAlignment="1">
      <alignment horizontal="center" vertical="center" wrapText="1"/>
    </xf>
    <xf numFmtId="0" fontId="44" fillId="0" borderId="121" xfId="0" applyFont="1" applyFill="1" applyBorder="1" applyAlignment="1">
      <alignment horizontal="center" vertical="center" wrapText="1"/>
    </xf>
    <xf numFmtId="0" fontId="28" fillId="0" borderId="122" xfId="0" applyFont="1" applyFill="1" applyBorder="1" applyAlignment="1">
      <alignment horizontal="center" vertical="center" wrapText="1"/>
    </xf>
    <xf numFmtId="0" fontId="19" fillId="12" borderId="27" xfId="0" applyNumberFormat="1" applyFont="1" applyFill="1" applyBorder="1" applyAlignment="1">
      <alignment horizontal="center" vertical="center" wrapText="1"/>
    </xf>
    <xf numFmtId="0" fontId="19" fillId="12" borderId="54" xfId="0" applyNumberFormat="1" applyFont="1" applyFill="1" applyBorder="1" applyAlignment="1">
      <alignment horizontal="center" vertical="center" wrapText="1"/>
    </xf>
    <xf numFmtId="0" fontId="19" fillId="12" borderId="58" xfId="0" applyNumberFormat="1" applyFont="1" applyFill="1" applyBorder="1" applyAlignment="1">
      <alignment horizontal="center" vertical="center" wrapText="1"/>
    </xf>
    <xf numFmtId="0" fontId="19" fillId="12" borderId="24" xfId="0" applyNumberFormat="1" applyFont="1" applyFill="1" applyBorder="1" applyAlignment="1">
      <alignment horizontal="center" vertical="center" wrapText="1"/>
    </xf>
    <xf numFmtId="0" fontId="19" fillId="12" borderId="31" xfId="0" applyFont="1" applyFill="1" applyBorder="1" applyAlignment="1">
      <alignment horizontal="center" vertical="center" wrapText="1"/>
    </xf>
    <xf numFmtId="0" fontId="19" fillId="12" borderId="32" xfId="0" applyFont="1" applyFill="1" applyBorder="1" applyAlignment="1">
      <alignment horizontal="center" vertical="center" wrapText="1"/>
    </xf>
    <xf numFmtId="0" fontId="48" fillId="12" borderId="40" xfId="0" applyFont="1" applyFill="1" applyBorder="1" applyAlignment="1">
      <alignment horizontal="center" vertical="center" wrapText="1"/>
    </xf>
    <xf numFmtId="0" fontId="48" fillId="12" borderId="24" xfId="0" applyFont="1" applyFill="1" applyBorder="1" applyAlignment="1">
      <alignment horizontal="center" vertical="center" wrapText="1"/>
    </xf>
    <xf numFmtId="0" fontId="19" fillId="12" borderId="38" xfId="0" applyFont="1" applyFill="1" applyBorder="1" applyAlignment="1">
      <alignment horizontal="left" vertical="top" wrapText="1"/>
    </xf>
    <xf numFmtId="0" fontId="19" fillId="12" borderId="15" xfId="0" applyFont="1" applyFill="1" applyBorder="1" applyAlignment="1">
      <alignment horizontal="left" vertical="top" wrapText="1"/>
    </xf>
    <xf numFmtId="0" fontId="19" fillId="12" borderId="47" xfId="0" applyFont="1" applyFill="1" applyBorder="1" applyAlignment="1">
      <alignment horizontal="left" vertical="top" wrapText="1"/>
    </xf>
    <xf numFmtId="0" fontId="19" fillId="12" borderId="36" xfId="0" applyFont="1" applyFill="1" applyBorder="1" applyAlignment="1">
      <alignment horizontal="left" vertical="top" wrapText="1"/>
    </xf>
    <xf numFmtId="0" fontId="19" fillId="12" borderId="55" xfId="0" applyFont="1" applyFill="1" applyBorder="1" applyAlignment="1">
      <alignment horizontal="left" vertical="top" wrapText="1"/>
    </xf>
    <xf numFmtId="0" fontId="19" fillId="12" borderId="32" xfId="0" applyFont="1" applyFill="1" applyBorder="1" applyAlignment="1">
      <alignment horizontal="left" vertical="top" wrapText="1"/>
    </xf>
    <xf numFmtId="0" fontId="19" fillId="12" borderId="19"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48" fillId="12" borderId="27" xfId="0" applyFont="1" applyFill="1" applyBorder="1" applyAlignment="1">
      <alignment horizontal="center" vertical="center" wrapText="1"/>
    </xf>
    <xf numFmtId="0" fontId="19" fillId="12" borderId="34" xfId="0" applyFont="1" applyFill="1" applyBorder="1" applyAlignment="1">
      <alignment horizontal="left" vertical="top" wrapText="1"/>
    </xf>
    <xf numFmtId="0" fontId="19" fillId="12" borderId="35" xfId="0" applyFont="1" applyFill="1" applyBorder="1" applyAlignment="1">
      <alignment horizontal="left" vertical="top" wrapText="1"/>
    </xf>
    <xf numFmtId="0" fontId="19" fillId="12" borderId="31" xfId="0" applyFont="1" applyFill="1" applyBorder="1" applyAlignment="1">
      <alignment horizontal="left" vertical="top" wrapText="1"/>
    </xf>
    <xf numFmtId="0" fontId="48" fillId="12" borderId="58" xfId="0" applyFont="1" applyFill="1" applyBorder="1" applyAlignment="1">
      <alignment horizontal="center" vertical="center" wrapText="1"/>
    </xf>
    <xf numFmtId="0" fontId="19" fillId="12" borderId="37" xfId="0" applyFont="1" applyFill="1" applyBorder="1" applyAlignment="1">
      <alignment horizontal="left" vertical="top" wrapText="1"/>
    </xf>
    <xf numFmtId="0" fontId="19" fillId="12" borderId="49" xfId="0" applyFont="1" applyFill="1" applyBorder="1" applyAlignment="1">
      <alignment horizontal="left" vertical="top" wrapText="1"/>
    </xf>
    <xf numFmtId="0" fontId="19" fillId="12" borderId="50" xfId="0" applyFont="1" applyFill="1" applyBorder="1" applyAlignment="1">
      <alignment horizontal="left" vertical="top" wrapText="1"/>
    </xf>
    <xf numFmtId="14" fontId="28" fillId="0" borderId="127" xfId="0" applyNumberFormat="1" applyFont="1" applyFill="1" applyBorder="1" applyAlignment="1">
      <alignment horizontal="center" vertical="center"/>
    </xf>
    <xf numFmtId="0" fontId="28" fillId="0" borderId="128" xfId="0" applyFont="1" applyFill="1" applyBorder="1" applyAlignment="1">
      <alignment horizontal="center" vertical="center"/>
    </xf>
    <xf numFmtId="0" fontId="44" fillId="18" borderId="44" xfId="0" applyFont="1" applyFill="1" applyBorder="1" applyAlignment="1">
      <alignment horizontal="center" vertical="center"/>
    </xf>
    <xf numFmtId="0" fontId="44" fillId="18" borderId="98" xfId="0" applyFont="1" applyFill="1" applyBorder="1" applyAlignment="1">
      <alignment horizontal="center" vertical="center"/>
    </xf>
    <xf numFmtId="0" fontId="44" fillId="18" borderId="114" xfId="0" applyFont="1" applyFill="1" applyBorder="1" applyAlignment="1">
      <alignment horizontal="center" vertical="center"/>
    </xf>
    <xf numFmtId="0" fontId="28" fillId="18" borderId="67" xfId="0" applyFont="1" applyFill="1" applyBorder="1" applyAlignment="1">
      <alignment horizontal="center" vertical="center"/>
    </xf>
    <xf numFmtId="14" fontId="28" fillId="18" borderId="67" xfId="0" applyNumberFormat="1" applyFont="1" applyFill="1" applyBorder="1" applyAlignment="1">
      <alignment horizontal="center" vertical="center"/>
    </xf>
    <xf numFmtId="0" fontId="44" fillId="0" borderId="68" xfId="0" applyFont="1" applyFill="1" applyBorder="1" applyAlignment="1">
      <alignment horizontal="center" vertical="center"/>
    </xf>
    <xf numFmtId="0" fontId="44" fillId="0" borderId="98" xfId="0" applyFont="1" applyFill="1" applyBorder="1" applyAlignment="1">
      <alignment horizontal="center" vertical="center"/>
    </xf>
    <xf numFmtId="0" fontId="44" fillId="0" borderId="94" xfId="0" applyFont="1" applyFill="1" applyBorder="1" applyAlignment="1">
      <alignment horizontal="center" vertical="center"/>
    </xf>
    <xf numFmtId="0" fontId="44" fillId="13" borderId="123" xfId="0" applyFont="1" applyFill="1" applyBorder="1" applyAlignment="1">
      <alignment horizontal="center" vertical="center"/>
    </xf>
    <xf numFmtId="0" fontId="44" fillId="13" borderId="124" xfId="0" applyFont="1" applyFill="1" applyBorder="1" applyAlignment="1">
      <alignment horizontal="center" vertical="center"/>
    </xf>
    <xf numFmtId="0" fontId="44" fillId="13" borderId="125" xfId="0" applyFont="1" applyFill="1" applyBorder="1" applyAlignment="1">
      <alignment horizontal="center" vertical="center"/>
    </xf>
    <xf numFmtId="0" fontId="28" fillId="0" borderId="127" xfId="0" applyFont="1" applyFill="1" applyBorder="1" applyAlignment="1">
      <alignment horizontal="center" vertical="center" wrapText="1"/>
    </xf>
    <xf numFmtId="0" fontId="6"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6" fillId="4" borderId="41"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7" fillId="0" borderId="41" xfId="0" applyFont="1" applyBorder="1" applyAlignment="1">
      <alignment horizontal="center" vertical="top" wrapText="1"/>
    </xf>
    <xf numFmtId="0" fontId="17" fillId="0" borderId="28" xfId="0" applyFont="1" applyBorder="1" applyAlignment="1">
      <alignment horizontal="center" vertical="top" wrapText="1"/>
    </xf>
    <xf numFmtId="0" fontId="17" fillId="0" borderId="17" xfId="0" applyFont="1" applyBorder="1" applyAlignment="1">
      <alignment horizontal="center" vertical="top" wrapText="1"/>
    </xf>
    <xf numFmtId="0" fontId="16" fillId="4" borderId="41" xfId="0" applyFont="1" applyFill="1" applyBorder="1" applyAlignment="1">
      <alignment horizontal="center" vertical="top" wrapText="1"/>
    </xf>
    <xf numFmtId="0" fontId="16" fillId="4" borderId="28" xfId="0" applyFont="1" applyFill="1" applyBorder="1" applyAlignment="1">
      <alignment horizontal="center" vertical="top" wrapText="1"/>
    </xf>
    <xf numFmtId="0" fontId="16" fillId="4" borderId="17" xfId="0" applyFont="1" applyFill="1" applyBorder="1" applyAlignment="1">
      <alignment horizontal="center" vertical="top" wrapText="1"/>
    </xf>
    <xf numFmtId="0" fontId="6" fillId="12" borderId="1" xfId="0" applyFont="1" applyFill="1" applyBorder="1" applyAlignment="1">
      <alignment vertical="top" wrapText="1"/>
    </xf>
    <xf numFmtId="0" fontId="6" fillId="0" borderId="1" xfId="0" applyFont="1" applyBorder="1" applyAlignment="1">
      <alignment vertical="top" wrapText="1"/>
    </xf>
    <xf numFmtId="0" fontId="0" fillId="3" borderId="1" xfId="0" applyFill="1" applyBorder="1" applyAlignment="1">
      <alignment horizontal="center" vertical="center" wrapText="1"/>
    </xf>
    <xf numFmtId="0" fontId="2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6" fillId="0" borderId="1" xfId="0" applyFont="1" applyBorder="1" applyAlignment="1">
      <alignment vertical="top"/>
    </xf>
    <xf numFmtId="0" fontId="0" fillId="3" borderId="3" xfId="0" applyFill="1" applyBorder="1" applyAlignment="1">
      <alignment horizontal="center" vertical="center" wrapText="1"/>
    </xf>
    <xf numFmtId="0" fontId="23" fillId="0" borderId="3"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xf>
    <xf numFmtId="0" fontId="14" fillId="0" borderId="3" xfId="0" applyFont="1" applyBorder="1" applyAlignment="1">
      <alignment horizontal="center" vertical="center" textRotation="90" wrapText="1"/>
    </xf>
    <xf numFmtId="0" fontId="14" fillId="0" borderId="16" xfId="0" applyFont="1" applyBorder="1" applyAlignment="1">
      <alignment horizontal="center" vertical="center" textRotation="90" wrapText="1"/>
    </xf>
    <xf numFmtId="0" fontId="14" fillId="0" borderId="15" xfId="0" applyFont="1" applyBorder="1" applyAlignment="1">
      <alignment horizontal="center" vertical="center" textRotation="90"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6" borderId="15" xfId="1" applyFont="1" applyFill="1" applyBorder="1" applyAlignment="1">
      <alignment horizontal="center" vertical="center" wrapText="1"/>
    </xf>
    <xf numFmtId="0" fontId="4" fillId="6" borderId="53" xfId="1" applyFont="1" applyFill="1" applyBorder="1" applyAlignment="1">
      <alignment horizontal="center" vertical="center" wrapText="1"/>
    </xf>
    <xf numFmtId="0" fontId="50" fillId="0" borderId="41" xfId="1" applyFont="1" applyBorder="1" applyAlignment="1">
      <alignment horizontal="center"/>
    </xf>
    <xf numFmtId="0" fontId="50" fillId="0" borderId="28" xfId="1" applyFont="1" applyBorder="1" applyAlignment="1">
      <alignment horizontal="center"/>
    </xf>
    <xf numFmtId="0" fontId="50" fillId="0" borderId="17" xfId="1" applyFont="1" applyBorder="1" applyAlignment="1">
      <alignment horizontal="center"/>
    </xf>
    <xf numFmtId="0" fontId="51" fillId="0" borderId="18" xfId="1" applyFont="1" applyBorder="1" applyAlignment="1">
      <alignment horizontal="center" vertical="center" wrapText="1"/>
    </xf>
    <xf numFmtId="0" fontId="51" fillId="0" borderId="20" xfId="1" applyFont="1" applyBorder="1" applyAlignment="1">
      <alignment horizontal="center" vertical="center" wrapText="1"/>
    </xf>
    <xf numFmtId="0" fontId="51" fillId="0" borderId="22" xfId="1" applyFont="1" applyBorder="1" applyAlignment="1">
      <alignment horizontal="center" vertical="center" wrapText="1"/>
    </xf>
    <xf numFmtId="0" fontId="51" fillId="0" borderId="6" xfId="1" applyFont="1" applyBorder="1" applyAlignment="1">
      <alignment horizontal="center" vertical="center" wrapText="1"/>
    </xf>
    <xf numFmtId="0" fontId="51" fillId="0" borderId="41" xfId="1" applyFont="1" applyBorder="1" applyAlignment="1">
      <alignment horizontal="center" vertical="center" wrapText="1"/>
    </xf>
    <xf numFmtId="0" fontId="51" fillId="0" borderId="28" xfId="1" applyFont="1" applyBorder="1" applyAlignment="1">
      <alignment horizontal="center" vertical="center" wrapText="1"/>
    </xf>
    <xf numFmtId="0" fontId="51" fillId="0" borderId="17" xfId="1" applyFont="1" applyBorder="1" applyAlignment="1">
      <alignment horizontal="center" vertical="center" wrapText="1"/>
    </xf>
    <xf numFmtId="0" fontId="1" fillId="0" borderId="25" xfId="1" applyFont="1" applyBorder="1" applyAlignment="1">
      <alignment horizontal="center" vertical="center" wrapText="1"/>
    </xf>
    <xf numFmtId="0" fontId="1" fillId="0" borderId="26" xfId="1" applyFont="1" applyBorder="1" applyAlignment="1">
      <alignment horizontal="center" vertical="center" wrapText="1"/>
    </xf>
    <xf numFmtId="0" fontId="1" fillId="0" borderId="7" xfId="1" applyFont="1" applyBorder="1" applyAlignment="1">
      <alignment horizontal="center" vertical="center" wrapText="1"/>
    </xf>
    <xf numFmtId="0" fontId="4" fillId="9" borderId="49" xfId="1" applyFont="1" applyFill="1" applyBorder="1" applyAlignment="1">
      <alignment horizontal="center" vertical="center" wrapText="1"/>
    </xf>
    <xf numFmtId="0" fontId="4" fillId="9" borderId="16" xfId="1" applyFont="1" applyFill="1" applyBorder="1" applyAlignment="1">
      <alignment horizontal="center" vertical="center" wrapText="1"/>
    </xf>
    <xf numFmtId="0" fontId="4" fillId="7" borderId="53" xfId="1" applyFont="1" applyFill="1" applyBorder="1" applyAlignment="1">
      <alignment horizontal="center" vertical="center" wrapText="1"/>
    </xf>
    <xf numFmtId="0" fontId="4" fillId="11" borderId="53" xfId="1" applyFont="1" applyFill="1" applyBorder="1" applyAlignment="1">
      <alignment horizontal="center" vertical="center" wrapText="1"/>
    </xf>
    <xf numFmtId="0" fontId="47" fillId="0" borderId="18" xfId="0" applyFont="1" applyBorder="1" applyAlignment="1">
      <alignment horizontal="center" vertical="center"/>
    </xf>
    <xf numFmtId="0" fontId="47" fillId="0" borderId="60" xfId="0" applyFont="1" applyBorder="1" applyAlignment="1">
      <alignment horizontal="center" vertical="center"/>
    </xf>
    <xf numFmtId="0" fontId="47" fillId="0" borderId="21" xfId="0" applyFont="1" applyBorder="1" applyAlignment="1">
      <alignment horizontal="center" vertical="center"/>
    </xf>
    <xf numFmtId="0" fontId="47" fillId="0" borderId="63" xfId="0" applyFont="1" applyBorder="1" applyAlignment="1">
      <alignment horizontal="center" vertical="center"/>
    </xf>
    <xf numFmtId="0" fontId="47" fillId="0" borderId="22" xfId="0" applyFont="1" applyBorder="1" applyAlignment="1">
      <alignment horizontal="center" vertical="center"/>
    </xf>
    <xf numFmtId="0" fontId="47" fillId="0" borderId="66" xfId="0" applyFont="1" applyBorder="1" applyAlignment="1">
      <alignment horizontal="center" vertical="center"/>
    </xf>
    <xf numFmtId="0" fontId="44" fillId="0" borderId="61" xfId="0" applyFont="1" applyBorder="1" applyAlignment="1">
      <alignment horizontal="center" vertical="center"/>
    </xf>
    <xf numFmtId="0" fontId="28" fillId="12" borderId="61" xfId="0" applyFont="1" applyFill="1" applyBorder="1" applyAlignment="1">
      <alignment horizontal="center" vertical="center"/>
    </xf>
    <xf numFmtId="0" fontId="28" fillId="12" borderId="62" xfId="0" applyFont="1" applyFill="1" applyBorder="1" applyAlignment="1">
      <alignment horizontal="center" vertical="center"/>
    </xf>
    <xf numFmtId="0" fontId="28" fillId="12" borderId="35" xfId="0" applyFont="1" applyFill="1" applyBorder="1" applyAlignment="1">
      <alignment horizontal="center" vertical="center"/>
    </xf>
    <xf numFmtId="0" fontId="44" fillId="0" borderId="64" xfId="0" applyFont="1" applyBorder="1" applyAlignment="1">
      <alignment horizontal="center" vertical="center"/>
    </xf>
    <xf numFmtId="0" fontId="28" fillId="12" borderId="65" xfId="0" applyFont="1" applyFill="1" applyBorder="1" applyAlignment="1">
      <alignment horizontal="center" vertical="center"/>
    </xf>
    <xf numFmtId="164" fontId="28" fillId="12" borderId="53" xfId="0" applyNumberFormat="1" applyFont="1" applyFill="1" applyBorder="1" applyAlignment="1">
      <alignment horizontal="center" vertical="center"/>
    </xf>
    <xf numFmtId="0" fontId="44" fillId="0" borderId="67" xfId="0" applyFont="1" applyBorder="1" applyAlignment="1">
      <alignment horizontal="center" vertical="center"/>
    </xf>
    <xf numFmtId="0" fontId="28" fillId="12" borderId="68" xfId="0" applyFont="1" applyFill="1" applyBorder="1" applyAlignment="1">
      <alignment horizontal="center" vertical="center"/>
    </xf>
    <xf numFmtId="14" fontId="28" fillId="12" borderId="55" xfId="0" applyNumberFormat="1" applyFont="1" applyFill="1" applyBorder="1" applyAlignment="1">
      <alignment horizontal="center" vertical="center"/>
    </xf>
    <xf numFmtId="0" fontId="28" fillId="12" borderId="0" xfId="0" applyFont="1" applyFill="1" applyBorder="1" applyAlignment="1" applyProtection="1">
      <alignment horizontal="left" vertical="top"/>
    </xf>
    <xf numFmtId="165" fontId="44" fillId="0" borderId="61" xfId="0" applyNumberFormat="1" applyFont="1" applyFill="1" applyBorder="1" applyAlignment="1">
      <alignment horizontal="center" vertical="center"/>
    </xf>
    <xf numFmtId="165" fontId="44" fillId="0" borderId="62" xfId="0" applyNumberFormat="1" applyFont="1" applyFill="1" applyBorder="1" applyAlignment="1">
      <alignment horizontal="center" vertical="center"/>
    </xf>
    <xf numFmtId="0" fontId="44" fillId="13" borderId="41" xfId="0" applyFont="1" applyFill="1" applyBorder="1" applyAlignment="1">
      <alignment horizontal="center" vertical="center"/>
    </xf>
    <xf numFmtId="0" fontId="44" fillId="13" borderId="28" xfId="0" applyFont="1" applyFill="1" applyBorder="1" applyAlignment="1">
      <alignment horizontal="center" vertical="center"/>
    </xf>
    <xf numFmtId="0" fontId="44" fillId="13" borderId="17" xfId="0" applyFont="1" applyFill="1" applyBorder="1" applyAlignment="1">
      <alignment horizontal="center" vertical="center"/>
    </xf>
    <xf numFmtId="0" fontId="44" fillId="13" borderId="87" xfId="0" applyFont="1" applyFill="1" applyBorder="1" applyAlignment="1">
      <alignment horizontal="center" vertical="center"/>
    </xf>
    <xf numFmtId="0" fontId="44" fillId="13" borderId="67" xfId="0" applyFont="1" applyFill="1" applyBorder="1" applyAlignment="1">
      <alignment horizontal="center" vertical="center"/>
    </xf>
    <xf numFmtId="0" fontId="44" fillId="13" borderId="68" xfId="0" applyFont="1" applyFill="1" applyBorder="1" applyAlignment="1">
      <alignment horizontal="center" vertical="center"/>
    </xf>
    <xf numFmtId="49" fontId="28" fillId="12" borderId="41" xfId="0" applyNumberFormat="1" applyFont="1" applyFill="1" applyBorder="1" applyAlignment="1">
      <alignment horizontal="left" vertical="center" wrapText="1"/>
    </xf>
    <xf numFmtId="49" fontId="28" fillId="12" borderId="28" xfId="0" applyNumberFormat="1" applyFont="1" applyFill="1" applyBorder="1" applyAlignment="1">
      <alignment horizontal="left" vertical="center" wrapText="1"/>
    </xf>
    <xf numFmtId="49" fontId="28" fillId="12" borderId="17" xfId="0" applyNumberFormat="1" applyFont="1" applyFill="1" applyBorder="1" applyAlignment="1">
      <alignment horizontal="left" vertical="center" wrapText="1"/>
    </xf>
    <xf numFmtId="0" fontId="44" fillId="13" borderId="77" xfId="0" applyFont="1" applyFill="1" applyBorder="1" applyAlignment="1" applyProtection="1">
      <alignment horizontal="center" vertical="center" textRotation="90" wrapText="1"/>
    </xf>
    <xf numFmtId="0" fontId="44" fillId="13" borderId="78" xfId="0" applyFont="1" applyFill="1" applyBorder="1" applyAlignment="1" applyProtection="1">
      <alignment horizontal="center" vertical="center" textRotation="90" wrapText="1"/>
    </xf>
    <xf numFmtId="0" fontId="44" fillId="13" borderId="78" xfId="0" applyFont="1" applyFill="1" applyBorder="1" applyAlignment="1">
      <alignment horizontal="center" vertical="center" wrapText="1"/>
    </xf>
    <xf numFmtId="0" fontId="44" fillId="13" borderId="84" xfId="0" applyFont="1" applyFill="1" applyBorder="1" applyAlignment="1">
      <alignment horizontal="center" vertical="center" wrapText="1"/>
    </xf>
    <xf numFmtId="0" fontId="44" fillId="13" borderId="41" xfId="0" applyFont="1" applyFill="1" applyBorder="1" applyAlignment="1">
      <alignment horizontal="left" vertical="center" wrapText="1"/>
    </xf>
    <xf numFmtId="0" fontId="44" fillId="13" borderId="28" xfId="0" applyFont="1" applyFill="1" applyBorder="1" applyAlignment="1">
      <alignment horizontal="left" vertical="center" wrapText="1"/>
    </xf>
    <xf numFmtId="0" fontId="44" fillId="13" borderId="17" xfId="0" applyFont="1" applyFill="1" applyBorder="1" applyAlignment="1">
      <alignment horizontal="left" vertical="center" wrapText="1"/>
    </xf>
    <xf numFmtId="0" fontId="28" fillId="12" borderId="41" xfId="0" applyFont="1" applyFill="1" applyBorder="1" applyAlignment="1">
      <alignment horizontal="left" vertical="center" wrapText="1"/>
    </xf>
    <xf numFmtId="0" fontId="28" fillId="12" borderId="28" xfId="0" applyFont="1" applyFill="1" applyBorder="1" applyAlignment="1">
      <alignment horizontal="left" vertical="center" wrapText="1"/>
    </xf>
    <xf numFmtId="0" fontId="28" fillId="12" borderId="17" xfId="0" applyFont="1" applyFill="1" applyBorder="1" applyAlignment="1">
      <alignment horizontal="left" vertical="center" wrapText="1"/>
    </xf>
    <xf numFmtId="0" fontId="44" fillId="12" borderId="41" xfId="0" applyFont="1" applyFill="1" applyBorder="1" applyAlignment="1" applyProtection="1">
      <alignment horizontal="left" vertical="center" wrapText="1"/>
    </xf>
    <xf numFmtId="0" fontId="44" fillId="12" borderId="28" xfId="0" applyFont="1" applyFill="1" applyBorder="1" applyAlignment="1" applyProtection="1">
      <alignment horizontal="left" vertical="center" wrapText="1"/>
    </xf>
    <xf numFmtId="0" fontId="44" fillId="12" borderId="17" xfId="0" applyFont="1" applyFill="1" applyBorder="1" applyAlignment="1" applyProtection="1">
      <alignment horizontal="left" vertical="center" wrapText="1"/>
    </xf>
    <xf numFmtId="0" fontId="44" fillId="12" borderId="0" xfId="0" applyFont="1" applyFill="1" applyBorder="1" applyAlignment="1" applyProtection="1">
      <alignment horizontal="left" vertical="center" wrapText="1"/>
    </xf>
    <xf numFmtId="0" fontId="28" fillId="12" borderId="21" xfId="0" applyFont="1" applyFill="1" applyBorder="1" applyAlignment="1" applyProtection="1">
      <alignment horizontal="left" vertical="center" wrapText="1"/>
    </xf>
    <xf numFmtId="0" fontId="28" fillId="12" borderId="0" xfId="0" applyFont="1" applyFill="1" applyBorder="1" applyAlignment="1" applyProtection="1">
      <alignment horizontal="left" vertical="center" wrapText="1"/>
    </xf>
    <xf numFmtId="0" fontId="28" fillId="12" borderId="5" xfId="0" applyFont="1" applyFill="1" applyBorder="1" applyAlignment="1" applyProtection="1">
      <alignment horizontal="left" vertical="center" wrapText="1"/>
    </xf>
    <xf numFmtId="0" fontId="28" fillId="12" borderId="22" xfId="0" applyFont="1" applyFill="1" applyBorder="1" applyAlignment="1" applyProtection="1">
      <alignment horizontal="left" vertical="center" wrapText="1"/>
    </xf>
    <xf numFmtId="0" fontId="28" fillId="12" borderId="2" xfId="0" applyFont="1" applyFill="1" applyBorder="1" applyAlignment="1" applyProtection="1">
      <alignment horizontal="left" vertical="center" wrapText="1"/>
    </xf>
    <xf numFmtId="0" fontId="28" fillId="12" borderId="6" xfId="0" applyFont="1" applyFill="1" applyBorder="1" applyAlignment="1" applyProtection="1">
      <alignment horizontal="left" vertical="center" wrapText="1"/>
    </xf>
    <xf numFmtId="0" fontId="44" fillId="13" borderId="79" xfId="0" applyFont="1" applyFill="1" applyBorder="1" applyAlignment="1">
      <alignment horizontal="center" vertical="center" wrapText="1"/>
    </xf>
    <xf numFmtId="0" fontId="44" fillId="13" borderId="76" xfId="0" applyFont="1" applyFill="1" applyBorder="1" applyAlignment="1">
      <alignment horizontal="center" vertical="center" wrapText="1"/>
    </xf>
    <xf numFmtId="0" fontId="44" fillId="13" borderId="73" xfId="0" applyFont="1" applyFill="1" applyBorder="1" applyAlignment="1">
      <alignment horizontal="center" vertical="center" wrapText="1"/>
    </xf>
    <xf numFmtId="0" fontId="44" fillId="13" borderId="74" xfId="0" applyFont="1" applyFill="1" applyBorder="1" applyAlignment="1">
      <alignment horizontal="center" vertical="center" wrapText="1"/>
    </xf>
    <xf numFmtId="0" fontId="44" fillId="13" borderId="84" xfId="0" applyFont="1" applyFill="1" applyBorder="1" applyAlignment="1" applyProtection="1">
      <alignment horizontal="center" vertical="center" textRotation="90" wrapText="1"/>
    </xf>
    <xf numFmtId="0" fontId="44" fillId="13" borderId="77" xfId="0" applyFont="1" applyFill="1" applyBorder="1" applyAlignment="1" applyProtection="1">
      <alignment horizontal="center" vertical="center" wrapText="1"/>
    </xf>
    <xf numFmtId="0" fontId="44" fillId="13" borderId="78" xfId="0" applyFont="1" applyFill="1" applyBorder="1" applyAlignment="1" applyProtection="1">
      <alignment horizontal="center" vertical="center" wrapText="1"/>
    </xf>
    <xf numFmtId="0" fontId="44" fillId="13" borderId="81" xfId="0" applyFont="1" applyFill="1" applyBorder="1" applyAlignment="1">
      <alignment horizontal="center" vertical="center" wrapText="1"/>
    </xf>
    <xf numFmtId="0" fontId="44" fillId="13" borderId="82" xfId="0" applyFont="1" applyFill="1" applyBorder="1" applyAlignment="1">
      <alignment horizontal="center" vertical="center" wrapText="1"/>
    </xf>
    <xf numFmtId="0" fontId="44" fillId="13" borderId="85" xfId="0" applyFont="1" applyFill="1" applyBorder="1" applyAlignment="1">
      <alignment horizontal="center" vertical="center" wrapText="1"/>
    </xf>
    <xf numFmtId="0" fontId="44" fillId="13" borderId="63" xfId="0" applyFont="1" applyFill="1" applyBorder="1" applyAlignment="1">
      <alignment horizontal="center" vertical="center" wrapText="1"/>
    </xf>
    <xf numFmtId="0" fontId="44" fillId="13" borderId="70" xfId="0" applyFont="1" applyFill="1" applyBorder="1" applyAlignment="1" applyProtection="1">
      <alignment horizontal="center" vertical="center" wrapText="1"/>
    </xf>
    <xf numFmtId="0" fontId="44" fillId="13" borderId="71" xfId="0" applyFont="1" applyFill="1" applyBorder="1" applyAlignment="1" applyProtection="1">
      <alignment horizontal="center" vertical="center" wrapText="1"/>
    </xf>
    <xf numFmtId="0" fontId="44" fillId="13" borderId="72" xfId="0" applyFont="1" applyFill="1" applyBorder="1" applyAlignment="1" applyProtection="1">
      <alignment horizontal="center" vertical="center" wrapText="1"/>
    </xf>
    <xf numFmtId="0" fontId="44" fillId="13" borderId="75" xfId="0" applyFont="1" applyFill="1" applyBorder="1" applyAlignment="1" applyProtection="1">
      <alignment horizontal="center" vertical="center" wrapText="1"/>
    </xf>
    <xf numFmtId="0" fontId="44" fillId="13" borderId="76" xfId="0" applyFont="1" applyFill="1" applyBorder="1" applyAlignment="1" applyProtection="1">
      <alignment horizontal="center" vertical="center" wrapText="1"/>
    </xf>
    <xf numFmtId="0" fontId="44" fillId="13" borderId="72" xfId="0" applyFont="1" applyFill="1" applyBorder="1" applyAlignment="1" applyProtection="1">
      <alignment horizontal="center"/>
    </xf>
    <xf numFmtId="0" fontId="44" fillId="13" borderId="95" xfId="0" applyFont="1" applyFill="1" applyBorder="1" applyAlignment="1" applyProtection="1">
      <alignment horizontal="center" vertical="center"/>
    </xf>
    <xf numFmtId="0" fontId="44" fillId="13" borderId="96" xfId="0" applyFont="1" applyFill="1" applyBorder="1" applyAlignment="1" applyProtection="1">
      <alignment horizontal="center" vertical="center"/>
    </xf>
    <xf numFmtId="0" fontId="44" fillId="13" borderId="19" xfId="0" applyFont="1" applyFill="1" applyBorder="1" applyAlignment="1" applyProtection="1">
      <alignment horizontal="center" vertical="center"/>
    </xf>
    <xf numFmtId="0" fontId="44" fillId="13" borderId="60" xfId="0" applyFont="1" applyFill="1" applyBorder="1" applyAlignment="1" applyProtection="1">
      <alignment horizontal="center" vertical="center"/>
    </xf>
    <xf numFmtId="0" fontId="44" fillId="13" borderId="0" xfId="0" applyFont="1" applyFill="1" applyBorder="1" applyAlignment="1" applyProtection="1">
      <alignment horizontal="center" vertical="center"/>
    </xf>
    <xf numFmtId="0" fontId="44" fillId="13" borderId="63" xfId="0" applyFont="1" applyFill="1" applyBorder="1" applyAlignment="1" applyProtection="1">
      <alignment horizontal="center" vertical="center"/>
    </xf>
    <xf numFmtId="0" fontId="44" fillId="13" borderId="95" xfId="0" applyFont="1" applyFill="1" applyBorder="1" applyAlignment="1" applyProtection="1">
      <alignment horizontal="center" vertical="center" wrapText="1"/>
    </xf>
    <xf numFmtId="0" fontId="44" fillId="13" borderId="60" xfId="0" applyFont="1" applyFill="1" applyBorder="1" applyAlignment="1" applyProtection="1">
      <alignment horizontal="center" vertical="center" wrapText="1"/>
    </xf>
    <xf numFmtId="0" fontId="44" fillId="13" borderId="85" xfId="0" applyFont="1" applyFill="1" applyBorder="1" applyAlignment="1" applyProtection="1">
      <alignment horizontal="center" vertical="center" wrapText="1"/>
    </xf>
    <xf numFmtId="0" fontId="44" fillId="13" borderId="63" xfId="0" applyFont="1" applyFill="1" applyBorder="1" applyAlignment="1" applyProtection="1">
      <alignment horizontal="center" vertical="center" wrapText="1"/>
    </xf>
    <xf numFmtId="0" fontId="44" fillId="13" borderId="97" xfId="0" applyFont="1" applyFill="1" applyBorder="1" applyAlignment="1" applyProtection="1">
      <alignment horizontal="center" vertical="center" wrapText="1"/>
    </xf>
    <xf numFmtId="0" fontId="44" fillId="13" borderId="84" xfId="0" applyFont="1" applyFill="1" applyBorder="1" applyAlignment="1" applyProtection="1">
      <alignment horizontal="center" vertical="center" wrapText="1"/>
    </xf>
    <xf numFmtId="0" fontId="44" fillId="13" borderId="19" xfId="0" applyFont="1" applyFill="1" applyBorder="1" applyAlignment="1" applyProtection="1">
      <alignment horizontal="center" vertical="center" wrapText="1"/>
    </xf>
    <xf numFmtId="0" fontId="44" fillId="13" borderId="0" xfId="0" applyFont="1" applyFill="1" applyBorder="1" applyAlignment="1" applyProtection="1">
      <alignment horizontal="center" vertical="center" wrapText="1"/>
    </xf>
    <xf numFmtId="0" fontId="44" fillId="13" borderId="80" xfId="0" applyFont="1" applyFill="1" applyBorder="1" applyAlignment="1">
      <alignment horizontal="center" vertical="center" wrapText="1"/>
    </xf>
    <xf numFmtId="0" fontId="44" fillId="12" borderId="35" xfId="0" applyFont="1" applyFill="1" applyBorder="1" applyAlignment="1" applyProtection="1">
      <alignment horizontal="center" vertical="center" wrapText="1"/>
      <protection locked="0"/>
    </xf>
    <xf numFmtId="0" fontId="44" fillId="12" borderId="55" xfId="0" applyFont="1" applyFill="1" applyBorder="1" applyAlignment="1" applyProtection="1">
      <alignment horizontal="center" vertical="center" wrapText="1"/>
      <protection locked="0"/>
    </xf>
    <xf numFmtId="0" fontId="28" fillId="0" borderId="31"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43" fillId="9" borderId="46" xfId="0" applyFont="1" applyFill="1" applyBorder="1" applyAlignment="1" applyProtection="1">
      <alignment horizontal="center" vertical="center" wrapText="1"/>
    </xf>
    <xf numFmtId="0" fontId="43" fillId="9" borderId="33" xfId="0" applyFont="1" applyFill="1" applyBorder="1" applyAlignment="1" applyProtection="1">
      <alignment horizontal="center" vertical="center" wrapText="1"/>
    </xf>
    <xf numFmtId="0" fontId="43" fillId="12" borderId="46" xfId="0" applyFont="1" applyFill="1" applyBorder="1" applyAlignment="1" applyProtection="1">
      <alignment horizontal="center" vertical="center"/>
    </xf>
    <xf numFmtId="0" fontId="43" fillId="12" borderId="33" xfId="0" applyFont="1" applyFill="1" applyBorder="1" applyAlignment="1" applyProtection="1">
      <alignment horizontal="center" vertical="center"/>
    </xf>
    <xf numFmtId="0" fontId="44" fillId="13" borderId="89" xfId="0" applyFont="1" applyFill="1" applyBorder="1" applyAlignment="1">
      <alignment horizontal="center" vertical="center" wrapText="1"/>
    </xf>
    <xf numFmtId="0" fontId="44" fillId="13" borderId="90" xfId="0" applyFont="1" applyFill="1" applyBorder="1" applyAlignment="1">
      <alignment horizontal="center" vertical="center" wrapText="1"/>
    </xf>
    <xf numFmtId="0" fontId="44" fillId="13" borderId="103" xfId="0" applyFont="1" applyFill="1" applyBorder="1" applyAlignment="1">
      <alignment horizontal="center" vertical="center" wrapText="1"/>
    </xf>
    <xf numFmtId="0" fontId="44" fillId="13" borderId="28" xfId="0" applyFont="1" applyFill="1" applyBorder="1" applyAlignment="1">
      <alignment horizontal="center" vertical="center" wrapText="1"/>
    </xf>
    <xf numFmtId="0" fontId="44" fillId="13" borderId="17" xfId="0" applyFont="1" applyFill="1" applyBorder="1" applyAlignment="1">
      <alignment horizontal="center" vertical="center" wrapText="1"/>
    </xf>
    <xf numFmtId="0" fontId="44" fillId="13" borderId="42" xfId="0" applyFont="1" applyFill="1" applyBorder="1" applyAlignment="1">
      <alignment horizontal="center" vertical="center"/>
    </xf>
    <xf numFmtId="0" fontId="44" fillId="13" borderId="69" xfId="0" applyFont="1" applyFill="1" applyBorder="1" applyAlignment="1">
      <alignment horizontal="center" vertical="center"/>
    </xf>
    <xf numFmtId="0" fontId="43" fillId="12" borderId="35" xfId="0" applyFont="1" applyFill="1" applyBorder="1" applyAlignment="1" applyProtection="1">
      <alignment horizontal="center" vertical="center"/>
    </xf>
    <xf numFmtId="0" fontId="43" fillId="12" borderId="55" xfId="0" applyFont="1" applyFill="1" applyBorder="1" applyAlignment="1" applyProtection="1">
      <alignment horizontal="center" vertical="center"/>
    </xf>
    <xf numFmtId="0" fontId="43" fillId="12" borderId="15" xfId="0" applyFont="1" applyFill="1" applyBorder="1" applyAlignment="1" applyProtection="1">
      <alignment horizontal="center" vertical="center" wrapText="1"/>
    </xf>
    <xf numFmtId="0" fontId="43" fillId="12" borderId="49" xfId="0" applyFont="1" applyFill="1" applyBorder="1" applyAlignment="1" applyProtection="1">
      <alignment horizontal="center" vertical="center" wrapText="1"/>
    </xf>
    <xf numFmtId="0" fontId="43" fillId="0" borderId="16" xfId="0" applyFont="1" applyFill="1" applyBorder="1" applyAlignment="1" applyProtection="1">
      <alignment horizontal="center" vertical="center" wrapText="1"/>
    </xf>
    <xf numFmtId="0" fontId="43" fillId="12" borderId="15" xfId="0" applyFont="1" applyFill="1" applyBorder="1" applyAlignment="1" applyProtection="1">
      <alignment horizontal="center" vertical="center"/>
    </xf>
    <xf numFmtId="0" fontId="43" fillId="12" borderId="49" xfId="0" applyFont="1" applyFill="1" applyBorder="1" applyAlignment="1" applyProtection="1">
      <alignment horizontal="center" vertical="center"/>
    </xf>
    <xf numFmtId="0" fontId="44" fillId="13" borderId="18" xfId="0" applyFont="1" applyFill="1" applyBorder="1" applyAlignment="1">
      <alignment horizontal="center" vertical="center"/>
    </xf>
    <xf numFmtId="0" fontId="44" fillId="13" borderId="19" xfId="0" applyFont="1" applyFill="1" applyBorder="1" applyAlignment="1">
      <alignment horizontal="center" vertical="center"/>
    </xf>
    <xf numFmtId="0" fontId="44" fillId="13" borderId="60" xfId="0" applyFont="1" applyFill="1" applyBorder="1" applyAlignment="1">
      <alignment horizontal="center" vertical="center"/>
    </xf>
    <xf numFmtId="0" fontId="44" fillId="13" borderId="95" xfId="0" applyFont="1" applyFill="1" applyBorder="1" applyAlignment="1">
      <alignment horizontal="center" vertical="center"/>
    </xf>
    <xf numFmtId="0" fontId="28" fillId="0" borderId="158" xfId="0" applyFont="1" applyFill="1" applyBorder="1" applyAlignment="1">
      <alignment horizontal="left" vertical="center" wrapText="1"/>
    </xf>
    <xf numFmtId="0" fontId="28" fillId="0" borderId="156" xfId="0" applyFont="1" applyFill="1" applyBorder="1" applyAlignment="1">
      <alignment horizontal="left" vertical="center" wrapText="1"/>
    </xf>
    <xf numFmtId="0" fontId="28" fillId="0" borderId="157" xfId="0" applyFont="1" applyFill="1" applyBorder="1" applyAlignment="1">
      <alignment horizontal="left" vertical="center" wrapText="1"/>
    </xf>
    <xf numFmtId="0" fontId="43" fillId="12" borderId="46" xfId="0" applyFont="1" applyFill="1" applyBorder="1" applyAlignment="1" applyProtection="1">
      <alignment horizontal="center" vertical="center" wrapText="1"/>
    </xf>
    <xf numFmtId="0" fontId="43" fillId="12" borderId="33" xfId="0" applyFont="1" applyFill="1" applyBorder="1" applyAlignment="1" applyProtection="1">
      <alignment horizontal="center" vertical="center" wrapText="1"/>
    </xf>
    <xf numFmtId="0" fontId="43" fillId="12" borderId="35" xfId="0" applyFont="1" applyFill="1" applyBorder="1" applyAlignment="1" applyProtection="1">
      <alignment horizontal="center" vertical="center" wrapText="1"/>
      <protection locked="0"/>
    </xf>
    <xf numFmtId="0" fontId="43" fillId="12" borderId="55" xfId="0" applyFont="1" applyFill="1" applyBorder="1" applyAlignment="1" applyProtection="1">
      <alignment horizontal="center" vertical="center" wrapText="1"/>
      <protection locked="0"/>
    </xf>
    <xf numFmtId="0" fontId="44" fillId="12" borderId="100" xfId="0" applyFont="1" applyFill="1" applyBorder="1" applyAlignment="1" applyProtection="1">
      <alignment horizontal="center" vertical="center" wrapText="1"/>
    </xf>
    <xf numFmtId="0" fontId="44" fillId="12" borderId="44" xfId="0" applyFont="1" applyFill="1" applyBorder="1" applyAlignment="1" applyProtection="1">
      <alignment horizontal="center" vertical="center" wrapText="1"/>
    </xf>
    <xf numFmtId="0" fontId="49" fillId="0" borderId="35" xfId="0" applyFont="1" applyFill="1" applyBorder="1" applyAlignment="1" applyProtection="1">
      <alignment horizontal="center" vertical="center" wrapText="1"/>
      <protection locked="0"/>
    </xf>
    <xf numFmtId="0" fontId="49" fillId="0" borderId="55" xfId="0" applyFont="1" applyFill="1" applyBorder="1" applyAlignment="1" applyProtection="1">
      <alignment horizontal="center" vertical="center" wrapText="1"/>
      <protection locked="0"/>
    </xf>
    <xf numFmtId="0" fontId="44" fillId="13" borderId="41" xfId="0" applyFont="1" applyFill="1" applyBorder="1" applyAlignment="1">
      <alignment horizontal="center" vertical="center" wrapText="1"/>
    </xf>
    <xf numFmtId="0" fontId="44" fillId="13" borderId="97" xfId="0" applyFont="1" applyFill="1" applyBorder="1" applyAlignment="1">
      <alignment horizontal="center" vertical="center"/>
    </xf>
    <xf numFmtId="14" fontId="28" fillId="0" borderId="53" xfId="0" applyNumberFormat="1" applyFont="1" applyFill="1" applyBorder="1" applyAlignment="1">
      <alignment horizontal="center" vertical="center"/>
    </xf>
    <xf numFmtId="0" fontId="28" fillId="0" borderId="53" xfId="0" applyFont="1" applyFill="1" applyBorder="1" applyAlignment="1">
      <alignment horizontal="center" vertical="center"/>
    </xf>
    <xf numFmtId="0" fontId="49" fillId="0" borderId="144" xfId="0" applyFont="1" applyFill="1" applyBorder="1" applyAlignment="1" applyProtection="1">
      <alignment horizontal="center" vertical="center" wrapText="1"/>
      <protection locked="0"/>
    </xf>
    <xf numFmtId="0" fontId="49" fillId="0" borderId="101" xfId="0" applyFont="1" applyFill="1" applyBorder="1" applyAlignment="1" applyProtection="1">
      <alignment horizontal="center" vertical="center" wrapText="1"/>
      <protection locked="0"/>
    </xf>
    <xf numFmtId="0" fontId="49" fillId="0" borderId="15" xfId="0" applyFont="1" applyFill="1" applyBorder="1" applyAlignment="1" applyProtection="1">
      <alignment horizontal="center" vertical="center" wrapText="1"/>
      <protection locked="0"/>
    </xf>
    <xf numFmtId="0" fontId="49" fillId="0" borderId="49" xfId="0" applyFont="1" applyFill="1" applyBorder="1" applyAlignment="1" applyProtection="1">
      <alignment horizontal="center" vertical="center" wrapText="1"/>
      <protection locked="0"/>
    </xf>
    <xf numFmtId="0" fontId="28" fillId="0" borderId="52" xfId="0" applyFont="1" applyFill="1" applyBorder="1" applyAlignment="1" applyProtection="1">
      <alignment horizontal="center" vertical="center" wrapText="1"/>
      <protection locked="0"/>
    </xf>
    <xf numFmtId="0" fontId="28" fillId="0" borderId="91" xfId="0" applyFont="1" applyFill="1" applyBorder="1" applyAlignment="1" applyProtection="1">
      <alignment horizontal="center" vertical="center" wrapText="1"/>
      <protection locked="0"/>
    </xf>
    <xf numFmtId="0" fontId="28" fillId="0" borderId="51" xfId="0" applyFont="1" applyFill="1" applyBorder="1" applyAlignment="1" applyProtection="1">
      <alignment horizontal="center" vertical="center" wrapText="1"/>
      <protection locked="0"/>
    </xf>
    <xf numFmtId="0" fontId="44" fillId="12" borderId="18" xfId="0" applyFont="1" applyFill="1" applyBorder="1" applyAlignment="1" applyProtection="1">
      <alignment horizontal="center" vertical="center" wrapText="1"/>
    </xf>
    <xf numFmtId="0" fontId="44" fillId="12" borderId="22" xfId="0" applyFont="1" applyFill="1" applyBorder="1" applyAlignment="1" applyProtection="1">
      <alignment horizontal="center" vertical="center" wrapText="1"/>
    </xf>
    <xf numFmtId="0" fontId="28" fillId="0" borderId="59" xfId="0" applyFont="1" applyFill="1" applyBorder="1" applyAlignment="1">
      <alignment horizontal="center" vertical="center"/>
    </xf>
    <xf numFmtId="0" fontId="28" fillId="0" borderId="88" xfId="0" applyFont="1" applyFill="1" applyBorder="1" applyAlignment="1">
      <alignment horizontal="center" vertical="center"/>
    </xf>
    <xf numFmtId="0" fontId="28" fillId="0" borderId="91" xfId="0" applyFont="1" applyFill="1" applyBorder="1" applyAlignment="1">
      <alignment horizontal="center" vertical="center"/>
    </xf>
    <xf numFmtId="0" fontId="28" fillId="0" borderId="51" xfId="0" applyFont="1" applyFill="1" applyBorder="1" applyAlignment="1">
      <alignment horizontal="center" vertical="center"/>
    </xf>
    <xf numFmtId="0" fontId="43" fillId="0" borderId="35" xfId="0" applyFont="1" applyFill="1" applyBorder="1" applyAlignment="1" applyProtection="1">
      <alignment horizontal="center" vertical="center"/>
    </xf>
    <xf numFmtId="0" fontId="43" fillId="0" borderId="55" xfId="0" applyFont="1" applyFill="1" applyBorder="1" applyAlignment="1" applyProtection="1">
      <alignment horizontal="center" vertical="center"/>
    </xf>
    <xf numFmtId="0" fontId="44" fillId="12" borderId="15" xfId="0" applyFont="1" applyFill="1" applyBorder="1" applyAlignment="1" applyProtection="1">
      <alignment horizontal="center" vertical="center" wrapText="1"/>
      <protection locked="0"/>
    </xf>
    <xf numFmtId="0" fontId="43" fillId="12" borderId="35" xfId="0" applyFont="1" applyFill="1" applyBorder="1" applyAlignment="1" applyProtection="1">
      <alignment horizontal="center" vertical="center" wrapText="1"/>
    </xf>
    <xf numFmtId="0" fontId="43" fillId="12" borderId="55" xfId="0" applyFont="1" applyFill="1" applyBorder="1" applyAlignment="1" applyProtection="1">
      <alignment horizontal="center" vertical="center" wrapText="1"/>
    </xf>
    <xf numFmtId="0" fontId="44" fillId="0" borderId="38" xfId="0" applyFont="1" applyFill="1" applyBorder="1" applyAlignment="1" applyProtection="1">
      <alignment horizontal="left" vertical="center" wrapText="1"/>
    </xf>
    <xf numFmtId="0" fontId="44" fillId="0" borderId="36" xfId="0" applyFont="1" applyFill="1" applyBorder="1" applyAlignment="1" applyProtection="1">
      <alignment horizontal="left" vertical="center" wrapText="1"/>
    </xf>
    <xf numFmtId="0" fontId="44" fillId="12" borderId="43" xfId="0" applyFont="1" applyFill="1" applyBorder="1" applyAlignment="1" applyProtection="1">
      <alignment horizontal="center" vertical="center" wrapText="1"/>
    </xf>
    <xf numFmtId="0" fontId="44" fillId="0" borderId="34" xfId="0" applyFont="1" applyFill="1" applyBorder="1" applyAlignment="1" applyProtection="1">
      <alignment horizontal="left" vertical="center" wrapText="1"/>
    </xf>
    <xf numFmtId="0" fontId="43" fillId="0" borderId="46" xfId="0" applyFont="1" applyFill="1" applyBorder="1" applyAlignment="1" applyProtection="1">
      <alignment horizontal="center" vertical="center" wrapText="1"/>
    </xf>
    <xf numFmtId="0" fontId="43" fillId="0" borderId="33" xfId="0" applyFont="1" applyFill="1" applyBorder="1" applyAlignment="1" applyProtection="1">
      <alignment horizontal="center" vertical="center" wrapText="1"/>
    </xf>
    <xf numFmtId="0" fontId="28" fillId="0" borderId="91" xfId="0" applyFont="1" applyFill="1" applyBorder="1" applyAlignment="1" applyProtection="1">
      <alignment horizontal="left" vertical="top" wrapText="1"/>
      <protection locked="0"/>
    </xf>
    <xf numFmtId="0" fontId="28" fillId="0" borderId="51" xfId="0" applyFont="1" applyFill="1" applyBorder="1" applyAlignment="1" applyProtection="1">
      <alignment horizontal="left" vertical="top" wrapText="1"/>
      <protection locked="0"/>
    </xf>
    <xf numFmtId="0" fontId="49" fillId="0" borderId="162" xfId="0" applyFont="1" applyFill="1" applyBorder="1" applyAlignment="1" applyProtection="1">
      <alignment horizontal="center" vertical="center" wrapText="1"/>
      <protection locked="0"/>
    </xf>
    <xf numFmtId="0" fontId="49" fillId="0" borderId="102" xfId="0" applyFont="1" applyFill="1" applyBorder="1" applyAlignment="1" applyProtection="1">
      <alignment horizontal="center" vertical="center" wrapText="1"/>
      <protection locked="0"/>
    </xf>
    <xf numFmtId="9" fontId="49" fillId="0" borderId="144" xfId="0" applyNumberFormat="1" applyFont="1" applyFill="1" applyBorder="1" applyAlignment="1" applyProtection="1">
      <alignment horizontal="center" vertical="center" wrapText="1"/>
      <protection locked="0"/>
    </xf>
    <xf numFmtId="9" fontId="49" fillId="0" borderId="20" xfId="0" applyNumberFormat="1" applyFont="1" applyFill="1" applyBorder="1" applyAlignment="1" applyProtection="1">
      <alignment horizontal="center" vertical="center" wrapText="1"/>
      <protection locked="0"/>
    </xf>
    <xf numFmtId="9" fontId="49" fillId="0" borderId="101" xfId="0" applyNumberFormat="1" applyFont="1" applyFill="1" applyBorder="1" applyAlignment="1" applyProtection="1">
      <alignment horizontal="center" vertical="center" wrapText="1"/>
      <protection locked="0"/>
    </xf>
    <xf numFmtId="9" fontId="49" fillId="0" borderId="6" xfId="0" applyNumberFormat="1" applyFont="1" applyFill="1" applyBorder="1" applyAlignment="1" applyProtection="1">
      <alignment horizontal="center" vertical="center" wrapText="1"/>
      <protection locked="0"/>
    </xf>
    <xf numFmtId="0" fontId="28" fillId="0" borderId="53" xfId="0" applyFont="1" applyFill="1" applyBorder="1" applyAlignment="1">
      <alignment horizontal="center" vertical="center" wrapText="1"/>
    </xf>
    <xf numFmtId="0" fontId="44" fillId="13" borderId="20" xfId="0" applyFont="1" applyFill="1" applyBorder="1" applyAlignment="1">
      <alignment horizontal="center" vertical="center"/>
    </xf>
    <xf numFmtId="0" fontId="28" fillId="0" borderId="12" xfId="0" applyFont="1" applyFill="1" applyBorder="1" applyAlignment="1" applyProtection="1">
      <alignment horizontal="left" vertical="top" wrapText="1"/>
      <protection locked="0"/>
    </xf>
    <xf numFmtId="0" fontId="28" fillId="0" borderId="13" xfId="0" applyFont="1" applyFill="1" applyBorder="1" applyAlignment="1" applyProtection="1">
      <alignment horizontal="left" vertical="top" wrapText="1"/>
      <protection locked="0"/>
    </xf>
    <xf numFmtId="0" fontId="49" fillId="0" borderId="48" xfId="0" applyFont="1" applyFill="1" applyBorder="1" applyAlignment="1" applyProtection="1">
      <alignment horizontal="center" vertical="center" wrapText="1"/>
      <protection locked="0"/>
    </xf>
    <xf numFmtId="0" fontId="49" fillId="0" borderId="18" xfId="0" applyFont="1" applyFill="1" applyBorder="1" applyAlignment="1" applyProtection="1">
      <alignment horizontal="center" vertical="center" wrapText="1"/>
      <protection locked="0"/>
    </xf>
    <xf numFmtId="0" fontId="49" fillId="0" borderId="20" xfId="0" applyFont="1" applyFill="1" applyBorder="1" applyAlignment="1" applyProtection="1">
      <alignment horizontal="center" vertical="center" wrapText="1"/>
      <protection locked="0"/>
    </xf>
    <xf numFmtId="0" fontId="49" fillId="0" borderId="22" xfId="0" applyFont="1" applyFill="1" applyBorder="1" applyAlignment="1" applyProtection="1">
      <alignment horizontal="center" vertical="center" wrapText="1"/>
      <protection locked="0"/>
    </xf>
    <xf numFmtId="0" fontId="49" fillId="0" borderId="6" xfId="0" applyFont="1" applyFill="1" applyBorder="1" applyAlignment="1" applyProtection="1">
      <alignment horizontal="center" vertical="center" wrapText="1"/>
      <protection locked="0"/>
    </xf>
    <xf numFmtId="14" fontId="49" fillId="0" borderId="46" xfId="0" applyNumberFormat="1" applyFont="1" applyFill="1" applyBorder="1" applyAlignment="1" applyProtection="1">
      <alignment horizontal="center" vertical="center" wrapText="1"/>
      <protection locked="0"/>
    </xf>
    <xf numFmtId="14" fontId="49" fillId="0" borderId="33" xfId="0" applyNumberFormat="1" applyFont="1" applyFill="1" applyBorder="1" applyAlignment="1" applyProtection="1">
      <alignment horizontal="center" vertical="center" wrapText="1"/>
      <protection locked="0"/>
    </xf>
    <xf numFmtId="9" fontId="49" fillId="0" borderId="144" xfId="2" applyFont="1" applyFill="1" applyBorder="1" applyAlignment="1" applyProtection="1">
      <alignment horizontal="center" vertical="center" wrapText="1"/>
      <protection locked="0"/>
    </xf>
    <xf numFmtId="9" fontId="49" fillId="0" borderId="20" xfId="2" applyFont="1" applyFill="1" applyBorder="1" applyAlignment="1" applyProtection="1">
      <alignment horizontal="center" vertical="center" wrapText="1"/>
      <protection locked="0"/>
    </xf>
    <xf numFmtId="9" fontId="49" fillId="0" borderId="101" xfId="2" applyFont="1" applyFill="1" applyBorder="1" applyAlignment="1" applyProtection="1">
      <alignment horizontal="center" vertical="center" wrapText="1"/>
      <protection locked="0"/>
    </xf>
    <xf numFmtId="9" fontId="49" fillId="0" borderId="6" xfId="2" applyFont="1" applyFill="1" applyBorder="1" applyAlignment="1" applyProtection="1">
      <alignment horizontal="center" vertical="center" wrapText="1"/>
      <protection locked="0"/>
    </xf>
    <xf numFmtId="0" fontId="35" fillId="21" borderId="25" xfId="0" applyFont="1" applyFill="1" applyBorder="1" applyAlignment="1">
      <alignment horizontal="center" vertical="center" wrapText="1"/>
    </xf>
    <xf numFmtId="0" fontId="35" fillId="21" borderId="26" xfId="0" applyFont="1" applyFill="1" applyBorder="1" applyAlignment="1">
      <alignment horizontal="center" vertical="center" wrapText="1"/>
    </xf>
    <xf numFmtId="14" fontId="32" fillId="18" borderId="53" xfId="0" applyNumberFormat="1" applyFont="1" applyFill="1" applyBorder="1" applyAlignment="1">
      <alignment horizontal="center" vertical="center" wrapText="1"/>
    </xf>
    <xf numFmtId="0" fontId="20" fillId="15" borderId="53" xfId="0" applyFont="1" applyFill="1" applyBorder="1" applyAlignment="1">
      <alignment horizontal="center" vertical="top" wrapText="1"/>
    </xf>
    <xf numFmtId="0" fontId="20" fillId="15" borderId="53" xfId="0" applyFont="1" applyFill="1" applyBorder="1" applyAlignment="1">
      <alignment horizontal="center" vertical="center" wrapText="1"/>
    </xf>
    <xf numFmtId="0" fontId="42" fillId="12" borderId="18" xfId="0" applyFont="1" applyFill="1" applyBorder="1" applyAlignment="1">
      <alignment horizontal="center" vertical="center" wrapText="1"/>
    </xf>
    <xf numFmtId="0" fontId="42" fillId="12" borderId="20" xfId="0" applyFont="1" applyFill="1" applyBorder="1" applyAlignment="1">
      <alignment horizontal="center" vertical="center" wrapText="1"/>
    </xf>
    <xf numFmtId="0" fontId="42" fillId="12" borderId="22" xfId="0" applyFont="1" applyFill="1" applyBorder="1" applyAlignment="1">
      <alignment horizontal="center" vertical="center" wrapText="1"/>
    </xf>
    <xf numFmtId="0" fontId="42" fillId="12" borderId="6" xfId="0" applyFont="1" applyFill="1" applyBorder="1" applyAlignment="1">
      <alignment horizontal="center" vertical="center" wrapText="1"/>
    </xf>
    <xf numFmtId="0" fontId="42" fillId="0" borderId="41" xfId="0" applyFont="1" applyBorder="1" applyAlignment="1">
      <alignment horizontal="center" vertical="center"/>
    </xf>
    <xf numFmtId="0" fontId="42" fillId="0" borderId="17" xfId="0" applyFont="1" applyBorder="1" applyAlignment="1">
      <alignment horizontal="center" vertical="center"/>
    </xf>
    <xf numFmtId="0" fontId="42" fillId="0" borderId="41" xfId="0" applyFont="1" applyBorder="1" applyAlignment="1">
      <alignment horizontal="left" vertical="center" wrapText="1"/>
    </xf>
    <xf numFmtId="0" fontId="42" fillId="0" borderId="17" xfId="0" applyFont="1" applyBorder="1" applyAlignment="1">
      <alignment horizontal="left" vertical="center" wrapText="1"/>
    </xf>
    <xf numFmtId="0" fontId="42" fillId="12" borderId="41" xfId="0" applyFont="1" applyFill="1" applyBorder="1" applyAlignment="1">
      <alignment horizontal="center" vertical="center" wrapText="1"/>
    </xf>
    <xf numFmtId="0" fontId="42" fillId="12" borderId="17" xfId="0" applyFont="1" applyFill="1" applyBorder="1" applyAlignment="1">
      <alignment horizontal="center" vertical="center" wrapText="1"/>
    </xf>
    <xf numFmtId="0" fontId="35" fillId="21" borderId="7" xfId="0" applyFont="1" applyFill="1" applyBorder="1" applyAlignment="1">
      <alignment horizontal="center" vertical="center" wrapText="1"/>
    </xf>
    <xf numFmtId="0" fontId="41" fillId="12" borderId="25" xfId="0" applyFont="1" applyFill="1" applyBorder="1" applyAlignment="1">
      <alignment horizontal="left" vertical="center" wrapText="1"/>
    </xf>
    <xf numFmtId="0" fontId="41" fillId="12" borderId="7" xfId="0" applyFont="1" applyFill="1" applyBorder="1" applyAlignment="1">
      <alignment horizontal="left" vertical="center" wrapText="1"/>
    </xf>
    <xf numFmtId="0" fontId="42" fillId="0" borderId="18" xfId="0" applyFont="1" applyBorder="1" applyAlignment="1">
      <alignment horizontal="center" vertical="center"/>
    </xf>
    <xf numFmtId="0" fontId="42" fillId="0" borderId="20" xfId="0" applyFont="1" applyBorder="1" applyAlignment="1">
      <alignment horizontal="center" vertical="center"/>
    </xf>
    <xf numFmtId="0" fontId="42" fillId="0" borderId="22" xfId="0" applyFont="1" applyBorder="1" applyAlignment="1">
      <alignment horizontal="center" vertical="center"/>
    </xf>
    <xf numFmtId="0" fontId="42" fillId="0" borderId="6" xfId="0" applyFont="1" applyBorder="1" applyAlignment="1">
      <alignment horizontal="center" vertical="center"/>
    </xf>
    <xf numFmtId="0" fontId="42" fillId="0" borderId="18" xfId="0" applyFont="1" applyBorder="1" applyAlignment="1">
      <alignment horizontal="left" vertical="center" wrapText="1"/>
    </xf>
    <xf numFmtId="0" fontId="42" fillId="0" borderId="20" xfId="0" applyFont="1" applyBorder="1" applyAlignment="1">
      <alignment horizontal="left" vertical="center" wrapText="1"/>
    </xf>
    <xf numFmtId="0" fontId="42" fillId="0" borderId="22" xfId="0" applyFont="1" applyBorder="1" applyAlignment="1">
      <alignment horizontal="left" vertical="center" wrapText="1"/>
    </xf>
    <xf numFmtId="0" fontId="42" fillId="0" borderId="6" xfId="0" applyFont="1" applyBorder="1" applyAlignment="1">
      <alignment horizontal="left" vertical="center" wrapText="1"/>
    </xf>
    <xf numFmtId="0" fontId="33" fillId="12" borderId="41" xfId="0" applyFont="1" applyFill="1" applyBorder="1" applyAlignment="1">
      <alignment horizontal="center" vertical="center" wrapText="1"/>
    </xf>
    <xf numFmtId="0" fontId="33" fillId="12" borderId="28" xfId="0" applyFont="1" applyFill="1" applyBorder="1" applyAlignment="1">
      <alignment horizontal="center" vertical="center" wrapText="1"/>
    </xf>
    <xf numFmtId="0" fontId="33" fillId="12" borderId="17" xfId="0" applyFont="1" applyFill="1" applyBorder="1" applyAlignment="1">
      <alignment horizontal="center" vertical="center" wrapText="1"/>
    </xf>
    <xf numFmtId="0" fontId="33" fillId="12" borderId="41" xfId="0" applyFont="1" applyFill="1" applyBorder="1" applyAlignment="1">
      <alignment horizontal="center"/>
    </xf>
    <xf numFmtId="0" fontId="33" fillId="12" borderId="28" xfId="0" applyFont="1" applyFill="1" applyBorder="1" applyAlignment="1">
      <alignment horizontal="center"/>
    </xf>
    <xf numFmtId="0" fontId="36" fillId="21" borderId="41" xfId="0" applyFont="1" applyFill="1" applyBorder="1" applyAlignment="1">
      <alignment horizontal="center" vertical="center" wrapText="1"/>
    </xf>
    <xf numFmtId="0" fontId="36" fillId="21" borderId="28" xfId="0" applyFont="1" applyFill="1" applyBorder="1" applyAlignment="1">
      <alignment horizontal="center" vertical="center" wrapText="1"/>
    </xf>
    <xf numFmtId="0" fontId="36" fillId="21" borderId="17" xfId="0" applyFont="1" applyFill="1" applyBorder="1" applyAlignment="1">
      <alignment horizontal="center" vertical="center" wrapText="1"/>
    </xf>
    <xf numFmtId="0" fontId="36" fillId="21" borderId="18" xfId="0" applyFont="1" applyFill="1" applyBorder="1" applyAlignment="1">
      <alignment horizontal="center" vertical="center" wrapText="1"/>
    </xf>
    <xf numFmtId="0" fontId="36" fillId="21" borderId="20" xfId="0" applyFont="1" applyFill="1" applyBorder="1" applyAlignment="1">
      <alignment horizontal="center" vertical="center" wrapText="1"/>
    </xf>
    <xf numFmtId="0" fontId="36" fillId="21" borderId="22" xfId="0" applyFont="1" applyFill="1" applyBorder="1" applyAlignment="1">
      <alignment horizontal="center" vertical="center" wrapText="1"/>
    </xf>
    <xf numFmtId="0" fontId="36" fillId="21" borderId="6" xfId="0" applyFont="1" applyFill="1" applyBorder="1" applyAlignment="1">
      <alignment horizontal="center" vertical="center" wrapText="1"/>
    </xf>
    <xf numFmtId="0" fontId="38" fillId="12" borderId="50" xfId="0" applyFont="1" applyFill="1" applyBorder="1" applyAlignment="1">
      <alignment horizontal="center" vertical="center" wrapText="1"/>
    </xf>
    <xf numFmtId="0" fontId="38" fillId="12" borderId="158" xfId="0" applyFont="1" applyFill="1" applyBorder="1" applyAlignment="1">
      <alignment horizontal="center" vertical="center" wrapText="1"/>
    </xf>
    <xf numFmtId="0" fontId="41" fillId="12" borderId="21" xfId="0" applyFont="1" applyFill="1" applyBorder="1" applyAlignment="1">
      <alignment horizontal="center" vertical="center" wrapText="1"/>
    </xf>
    <xf numFmtId="0" fontId="41" fillId="12" borderId="0" xfId="0" applyFont="1" applyFill="1" applyAlignment="1">
      <alignment horizontal="center" vertical="center" wrapText="1"/>
    </xf>
    <xf numFmtId="0" fontId="41" fillId="12" borderId="5" xfId="0" applyFont="1" applyFill="1" applyBorder="1" applyAlignment="1">
      <alignment horizontal="center" vertical="center" wrapText="1"/>
    </xf>
    <xf numFmtId="0" fontId="41" fillId="12" borderId="22" xfId="0" applyFont="1" applyFill="1" applyBorder="1" applyAlignment="1">
      <alignment horizontal="center" vertical="center" wrapText="1"/>
    </xf>
    <xf numFmtId="0" fontId="41" fillId="12" borderId="2" xfId="0" applyFont="1" applyFill="1" applyBorder="1" applyAlignment="1">
      <alignment horizontal="center" vertical="center" wrapText="1"/>
    </xf>
    <xf numFmtId="0" fontId="41" fillId="12" borderId="6" xfId="0" applyFont="1" applyFill="1" applyBorder="1" applyAlignment="1">
      <alignment horizontal="center" vertical="center" wrapText="1"/>
    </xf>
    <xf numFmtId="0" fontId="36" fillId="21" borderId="25" xfId="0" applyFont="1" applyFill="1" applyBorder="1" applyAlignment="1">
      <alignment horizontal="center" vertical="center" wrapText="1"/>
    </xf>
    <xf numFmtId="0" fontId="36" fillId="21" borderId="7" xfId="0" applyFont="1" applyFill="1" applyBorder="1" applyAlignment="1">
      <alignment horizontal="center" vertical="center" wrapText="1"/>
    </xf>
    <xf numFmtId="0" fontId="32" fillId="18" borderId="92" xfId="0" applyFont="1" applyFill="1" applyBorder="1" applyAlignment="1" applyProtection="1">
      <alignment wrapText="1"/>
      <protection locked="0"/>
    </xf>
    <xf numFmtId="0" fontId="32" fillId="18" borderId="53" xfId="0" applyFont="1" applyFill="1" applyBorder="1" applyAlignment="1" applyProtection="1">
      <alignment wrapText="1"/>
      <protection locked="0"/>
    </xf>
    <xf numFmtId="0" fontId="32" fillId="18" borderId="53" xfId="0" applyFont="1" applyFill="1" applyBorder="1" applyAlignment="1" applyProtection="1">
      <alignment horizontal="center" wrapText="1"/>
      <protection locked="0"/>
    </xf>
    <xf numFmtId="0" fontId="32" fillId="18" borderId="56" xfId="0" applyFont="1" applyFill="1" applyBorder="1" applyAlignment="1">
      <alignment horizontal="center" vertical="center" wrapText="1"/>
    </xf>
    <xf numFmtId="0" fontId="32" fillId="18" borderId="10" xfId="0" applyFont="1" applyFill="1" applyBorder="1" applyAlignment="1">
      <alignment horizontal="center" vertical="center" wrapText="1"/>
    </xf>
    <xf numFmtId="0" fontId="32" fillId="18" borderId="48" xfId="0" applyFont="1" applyFill="1" applyBorder="1" applyAlignment="1">
      <alignment horizontal="center" vertical="center" wrapText="1"/>
    </xf>
    <xf numFmtId="0" fontId="32" fillId="18" borderId="45" xfId="0" applyFont="1" applyFill="1" applyBorder="1" applyAlignment="1">
      <alignment horizontal="center" vertical="center" wrapText="1"/>
    </xf>
    <xf numFmtId="0" fontId="32" fillId="18" borderId="101" xfId="0" applyFont="1" applyFill="1" applyBorder="1" applyAlignment="1">
      <alignment horizontal="center" vertical="center" wrapText="1"/>
    </xf>
    <xf numFmtId="0" fontId="32" fillId="18" borderId="102" xfId="0" applyFont="1" applyFill="1" applyBorder="1" applyAlignment="1">
      <alignment horizontal="center" vertical="center" wrapText="1"/>
    </xf>
    <xf numFmtId="0" fontId="26" fillId="18" borderId="92" xfId="0" applyFont="1" applyFill="1" applyBorder="1" applyAlignment="1" applyProtection="1">
      <alignment vertical="center" wrapText="1"/>
      <protection locked="0"/>
    </xf>
    <xf numFmtId="0" fontId="26" fillId="18" borderId="53" xfId="0" applyFont="1" applyFill="1" applyBorder="1" applyAlignment="1" applyProtection="1">
      <alignment vertical="center" wrapText="1"/>
      <protection locked="0"/>
    </xf>
    <xf numFmtId="14" fontId="26" fillId="18" borderId="53" xfId="0" applyNumberFormat="1" applyFont="1" applyFill="1" applyBorder="1" applyAlignment="1">
      <alignment horizontal="center" vertical="top" wrapText="1"/>
    </xf>
    <xf numFmtId="0" fontId="26" fillId="18" borderId="53" xfId="0" applyFont="1" applyFill="1" applyBorder="1" applyAlignment="1" applyProtection="1">
      <alignment horizontal="center" vertical="center" wrapText="1"/>
      <protection locked="0"/>
    </xf>
    <xf numFmtId="0" fontId="26" fillId="18" borderId="36" xfId="0" applyFont="1" applyFill="1" applyBorder="1" applyAlignment="1" applyProtection="1">
      <alignment vertical="center" wrapText="1"/>
      <protection locked="0"/>
    </xf>
    <xf numFmtId="0" fontId="26" fillId="18" borderId="55" xfId="0" applyFont="1" applyFill="1" applyBorder="1" applyAlignment="1" applyProtection="1">
      <alignment vertical="center" wrapText="1"/>
      <protection locked="0"/>
    </xf>
    <xf numFmtId="14" fontId="26" fillId="18" borderId="55" xfId="0" applyNumberFormat="1" applyFont="1" applyFill="1" applyBorder="1" applyAlignment="1">
      <alignment horizontal="center" vertical="top" wrapText="1"/>
    </xf>
    <xf numFmtId="0" fontId="26" fillId="18" borderId="55" xfId="0" applyFont="1" applyFill="1" applyBorder="1" applyAlignment="1" applyProtection="1">
      <alignment horizontal="center" vertical="center" wrapText="1"/>
      <protection locked="0"/>
    </xf>
    <xf numFmtId="0" fontId="4" fillId="11" borderId="53" xfId="0" applyFont="1" applyFill="1" applyBorder="1" applyAlignment="1">
      <alignment horizontal="center" vertical="center" wrapText="1"/>
    </xf>
    <xf numFmtId="0" fontId="4" fillId="6" borderId="53"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7" borderId="53" xfId="0" applyFont="1" applyFill="1" applyBorder="1" applyAlignment="1">
      <alignment horizontal="center" vertical="center" wrapText="1"/>
    </xf>
  </cellXfs>
  <cellStyles count="3">
    <cellStyle name="Normal" xfId="0" builtinId="0"/>
    <cellStyle name="Normal 2" xfId="1" xr:uid="{00000000-0005-0000-0000-000001000000}"/>
    <cellStyle name="Porcentaje" xfId="2" builtinId="5"/>
  </cellStyles>
  <dxfs count="200">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3</xdr:row>
      <xdr:rowOff>133185</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184150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155575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Mapa%20de%20riesgos%20SEPG%20201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sbarreto/Downloads/mapa_de_riesgos_sistemas_de_la_informacion_y_comunicacion_2019%2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imaldonado.ANI/Downloads/matriz_riesgos_proceso_de_contratacion_1_29-06-2018_revisado%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SEPG-F-012"/>
      <sheetName val="Fm-20 "/>
      <sheetName val="DB"/>
      <sheetName val="SEPG-F-061"/>
      <sheetName val="SEPG-F-030 "/>
      <sheetName val="Matriz de cambios"/>
      <sheetName val="ZB"/>
      <sheetName val="Hoja1"/>
    </sheetNames>
    <sheetDataSet>
      <sheetData sheetId="0"/>
      <sheetData sheetId="1"/>
      <sheetData sheetId="2"/>
      <sheetData sheetId="3"/>
      <sheetData sheetId="4">
        <row r="5">
          <cell r="B5" t="str">
            <v>ESTRATEGICO</v>
          </cell>
          <cell r="D5">
            <v>1</v>
          </cell>
        </row>
        <row r="6">
          <cell r="B6" t="str">
            <v>OPERATIVO</v>
          </cell>
          <cell r="D6">
            <v>0</v>
          </cell>
        </row>
        <row r="7">
          <cell r="B7" t="str">
            <v>FINANCIERO</v>
          </cell>
        </row>
        <row r="8">
          <cell r="B8" t="str">
            <v>CUMPLIMIENTO</v>
          </cell>
        </row>
        <row r="9">
          <cell r="B9" t="str">
            <v>IMAGEN</v>
          </cell>
        </row>
        <row r="10">
          <cell r="B10" t="str">
            <v>TECNOLOGIA</v>
          </cell>
        </row>
        <row r="11">
          <cell r="B11" t="str">
            <v>TECNICO</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sheetData sheetId="1"/>
      <sheetData sheetId="2"/>
      <sheetData sheetId="3"/>
      <sheetData sheetId="4"/>
      <sheetData sheetId="5"/>
      <sheetData sheetId="6"/>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Fm-20 "/>
      <sheetName val="DB"/>
      <sheetName val="SEPG-F-030"/>
      <sheetName val="Matriz de cambios"/>
      <sheetName val="Hoja1"/>
    </sheetNames>
    <sheetDataSet>
      <sheetData sheetId="0"/>
      <sheetData sheetId="1"/>
      <sheetData sheetId="2"/>
      <sheetData sheetId="3"/>
      <sheetData sheetId="4"/>
      <sheetData sheetId="5">
        <row r="5">
          <cell r="N5" t="str">
            <v>EVITAR EL RIESGO</v>
          </cell>
        </row>
        <row r="6">
          <cell r="N6" t="str">
            <v>REDUCIR EL RIESGO</v>
          </cell>
        </row>
        <row r="7">
          <cell r="N7" t="str">
            <v>COMPARTIR O 
TRANSFERIR EL RIESGO</v>
          </cell>
        </row>
        <row r="8">
          <cell r="N8" t="str">
            <v>ASUMIR EL RIESGO</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SEPG-F-014"/>
      <sheetName val="Matriz de cambios"/>
      <sheetName val="Reportes de Riesgo"/>
      <sheetName val="Fm-20 "/>
      <sheetName val="DB"/>
      <sheetName val="Hoja1"/>
    </sheetNames>
    <sheetDataSet>
      <sheetData sheetId="0"/>
      <sheetData sheetId="1">
        <row r="16">
          <cell r="C16" t="str">
            <v>Proyecto de comunicación interna de los procesos de selección</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7"/>
  <sheetViews>
    <sheetView topLeftCell="D1" workbookViewId="0">
      <selection activeCell="F11" sqref="F11"/>
    </sheetView>
  </sheetViews>
  <sheetFormatPr baseColWidth="10" defaultRowHeight="12" x14ac:dyDescent="0.2"/>
  <cols>
    <col min="1" max="1" width="6.5703125" style="192" customWidth="1"/>
    <col min="2" max="2" width="21.85546875" style="192" customWidth="1"/>
    <col min="3" max="3" width="38.140625" style="193" customWidth="1"/>
    <col min="4" max="4" width="36.7109375" style="193" customWidth="1"/>
    <col min="5" max="7" width="36.42578125" style="192" customWidth="1"/>
    <col min="8" max="257" width="11.42578125" style="192"/>
    <col min="258" max="258" width="21.85546875" style="192" customWidth="1"/>
    <col min="259" max="259" width="24" style="192" customWidth="1"/>
    <col min="260" max="260" width="21" style="192" customWidth="1"/>
    <col min="261" max="261" width="25.28515625" style="192" customWidth="1"/>
    <col min="262" max="263" width="27.140625" style="192" customWidth="1"/>
    <col min="264" max="513" width="11.42578125" style="192"/>
    <col min="514" max="514" width="21.85546875" style="192" customWidth="1"/>
    <col min="515" max="515" width="24" style="192" customWidth="1"/>
    <col min="516" max="516" width="21" style="192" customWidth="1"/>
    <col min="517" max="517" width="25.28515625" style="192" customWidth="1"/>
    <col min="518" max="519" width="27.140625" style="192" customWidth="1"/>
    <col min="520" max="769" width="11.42578125" style="192"/>
    <col min="770" max="770" width="21.85546875" style="192" customWidth="1"/>
    <col min="771" max="771" width="24" style="192" customWidth="1"/>
    <col min="772" max="772" width="21" style="192" customWidth="1"/>
    <col min="773" max="773" width="25.28515625" style="192" customWidth="1"/>
    <col min="774" max="775" width="27.140625" style="192" customWidth="1"/>
    <col min="776" max="1025" width="11.42578125" style="192"/>
    <col min="1026" max="1026" width="21.85546875" style="192" customWidth="1"/>
    <col min="1027" max="1027" width="24" style="192" customWidth="1"/>
    <col min="1028" max="1028" width="21" style="192" customWidth="1"/>
    <col min="1029" max="1029" width="25.28515625" style="192" customWidth="1"/>
    <col min="1030" max="1031" width="27.140625" style="192" customWidth="1"/>
    <col min="1032" max="1281" width="11.42578125" style="192"/>
    <col min="1282" max="1282" width="21.85546875" style="192" customWidth="1"/>
    <col min="1283" max="1283" width="24" style="192" customWidth="1"/>
    <col min="1284" max="1284" width="21" style="192" customWidth="1"/>
    <col min="1285" max="1285" width="25.28515625" style="192" customWidth="1"/>
    <col min="1286" max="1287" width="27.140625" style="192" customWidth="1"/>
    <col min="1288" max="1537" width="11.42578125" style="192"/>
    <col min="1538" max="1538" width="21.85546875" style="192" customWidth="1"/>
    <col min="1539" max="1539" width="24" style="192" customWidth="1"/>
    <col min="1540" max="1540" width="21" style="192" customWidth="1"/>
    <col min="1541" max="1541" width="25.28515625" style="192" customWidth="1"/>
    <col min="1542" max="1543" width="27.140625" style="192" customWidth="1"/>
    <col min="1544" max="1793" width="11.42578125" style="192"/>
    <col min="1794" max="1794" width="21.85546875" style="192" customWidth="1"/>
    <col min="1795" max="1795" width="24" style="192" customWidth="1"/>
    <col min="1796" max="1796" width="21" style="192" customWidth="1"/>
    <col min="1797" max="1797" width="25.28515625" style="192" customWidth="1"/>
    <col min="1798" max="1799" width="27.140625" style="192" customWidth="1"/>
    <col min="1800" max="2049" width="11.42578125" style="192"/>
    <col min="2050" max="2050" width="21.85546875" style="192" customWidth="1"/>
    <col min="2051" max="2051" width="24" style="192" customWidth="1"/>
    <col min="2052" max="2052" width="21" style="192" customWidth="1"/>
    <col min="2053" max="2053" width="25.28515625" style="192" customWidth="1"/>
    <col min="2054" max="2055" width="27.140625" style="192" customWidth="1"/>
    <col min="2056" max="2305" width="11.42578125" style="192"/>
    <col min="2306" max="2306" width="21.85546875" style="192" customWidth="1"/>
    <col min="2307" max="2307" width="24" style="192" customWidth="1"/>
    <col min="2308" max="2308" width="21" style="192" customWidth="1"/>
    <col min="2309" max="2309" width="25.28515625" style="192" customWidth="1"/>
    <col min="2310" max="2311" width="27.140625" style="192" customWidth="1"/>
    <col min="2312" max="2561" width="11.42578125" style="192"/>
    <col min="2562" max="2562" width="21.85546875" style="192" customWidth="1"/>
    <col min="2563" max="2563" width="24" style="192" customWidth="1"/>
    <col min="2564" max="2564" width="21" style="192" customWidth="1"/>
    <col min="2565" max="2565" width="25.28515625" style="192" customWidth="1"/>
    <col min="2566" max="2567" width="27.140625" style="192" customWidth="1"/>
    <col min="2568" max="2817" width="11.42578125" style="192"/>
    <col min="2818" max="2818" width="21.85546875" style="192" customWidth="1"/>
    <col min="2819" max="2819" width="24" style="192" customWidth="1"/>
    <col min="2820" max="2820" width="21" style="192" customWidth="1"/>
    <col min="2821" max="2821" width="25.28515625" style="192" customWidth="1"/>
    <col min="2822" max="2823" width="27.140625" style="192" customWidth="1"/>
    <col min="2824" max="3073" width="11.42578125" style="192"/>
    <col min="3074" max="3074" width="21.85546875" style="192" customWidth="1"/>
    <col min="3075" max="3075" width="24" style="192" customWidth="1"/>
    <col min="3076" max="3076" width="21" style="192" customWidth="1"/>
    <col min="3077" max="3077" width="25.28515625" style="192" customWidth="1"/>
    <col min="3078" max="3079" width="27.140625" style="192" customWidth="1"/>
    <col min="3080" max="3329" width="11.42578125" style="192"/>
    <col min="3330" max="3330" width="21.85546875" style="192" customWidth="1"/>
    <col min="3331" max="3331" width="24" style="192" customWidth="1"/>
    <col min="3332" max="3332" width="21" style="192" customWidth="1"/>
    <col min="3333" max="3333" width="25.28515625" style="192" customWidth="1"/>
    <col min="3334" max="3335" width="27.140625" style="192" customWidth="1"/>
    <col min="3336" max="3585" width="11.42578125" style="192"/>
    <col min="3586" max="3586" width="21.85546875" style="192" customWidth="1"/>
    <col min="3587" max="3587" width="24" style="192" customWidth="1"/>
    <col min="3588" max="3588" width="21" style="192" customWidth="1"/>
    <col min="3589" max="3589" width="25.28515625" style="192" customWidth="1"/>
    <col min="3590" max="3591" width="27.140625" style="192" customWidth="1"/>
    <col min="3592" max="3841" width="11.42578125" style="192"/>
    <col min="3842" max="3842" width="21.85546875" style="192" customWidth="1"/>
    <col min="3843" max="3843" width="24" style="192" customWidth="1"/>
    <col min="3844" max="3844" width="21" style="192" customWidth="1"/>
    <col min="3845" max="3845" width="25.28515625" style="192" customWidth="1"/>
    <col min="3846" max="3847" width="27.140625" style="192" customWidth="1"/>
    <col min="3848" max="4097" width="11.42578125" style="192"/>
    <col min="4098" max="4098" width="21.85546875" style="192" customWidth="1"/>
    <col min="4099" max="4099" width="24" style="192" customWidth="1"/>
    <col min="4100" max="4100" width="21" style="192" customWidth="1"/>
    <col min="4101" max="4101" width="25.28515625" style="192" customWidth="1"/>
    <col min="4102" max="4103" width="27.140625" style="192" customWidth="1"/>
    <col min="4104" max="4353" width="11.42578125" style="192"/>
    <col min="4354" max="4354" width="21.85546875" style="192" customWidth="1"/>
    <col min="4355" max="4355" width="24" style="192" customWidth="1"/>
    <col min="4356" max="4356" width="21" style="192" customWidth="1"/>
    <col min="4357" max="4357" width="25.28515625" style="192" customWidth="1"/>
    <col min="4358" max="4359" width="27.140625" style="192" customWidth="1"/>
    <col min="4360" max="4609" width="11.42578125" style="192"/>
    <col min="4610" max="4610" width="21.85546875" style="192" customWidth="1"/>
    <col min="4611" max="4611" width="24" style="192" customWidth="1"/>
    <col min="4612" max="4612" width="21" style="192" customWidth="1"/>
    <col min="4613" max="4613" width="25.28515625" style="192" customWidth="1"/>
    <col min="4614" max="4615" width="27.140625" style="192" customWidth="1"/>
    <col min="4616" max="4865" width="11.42578125" style="192"/>
    <col min="4866" max="4866" width="21.85546875" style="192" customWidth="1"/>
    <col min="4867" max="4867" width="24" style="192" customWidth="1"/>
    <col min="4868" max="4868" width="21" style="192" customWidth="1"/>
    <col min="4869" max="4869" width="25.28515625" style="192" customWidth="1"/>
    <col min="4870" max="4871" width="27.140625" style="192" customWidth="1"/>
    <col min="4872" max="5121" width="11.42578125" style="192"/>
    <col min="5122" max="5122" width="21.85546875" style="192" customWidth="1"/>
    <col min="5123" max="5123" width="24" style="192" customWidth="1"/>
    <col min="5124" max="5124" width="21" style="192" customWidth="1"/>
    <col min="5125" max="5125" width="25.28515625" style="192" customWidth="1"/>
    <col min="5126" max="5127" width="27.140625" style="192" customWidth="1"/>
    <col min="5128" max="5377" width="11.42578125" style="192"/>
    <col min="5378" max="5378" width="21.85546875" style="192" customWidth="1"/>
    <col min="5379" max="5379" width="24" style="192" customWidth="1"/>
    <col min="5380" max="5380" width="21" style="192" customWidth="1"/>
    <col min="5381" max="5381" width="25.28515625" style="192" customWidth="1"/>
    <col min="5382" max="5383" width="27.140625" style="192" customWidth="1"/>
    <col min="5384" max="5633" width="11.42578125" style="192"/>
    <col min="5634" max="5634" width="21.85546875" style="192" customWidth="1"/>
    <col min="5635" max="5635" width="24" style="192" customWidth="1"/>
    <col min="5636" max="5636" width="21" style="192" customWidth="1"/>
    <col min="5637" max="5637" width="25.28515625" style="192" customWidth="1"/>
    <col min="5638" max="5639" width="27.140625" style="192" customWidth="1"/>
    <col min="5640" max="5889" width="11.42578125" style="192"/>
    <col min="5890" max="5890" width="21.85546875" style="192" customWidth="1"/>
    <col min="5891" max="5891" width="24" style="192" customWidth="1"/>
    <col min="5892" max="5892" width="21" style="192" customWidth="1"/>
    <col min="5893" max="5893" width="25.28515625" style="192" customWidth="1"/>
    <col min="5894" max="5895" width="27.140625" style="192" customWidth="1"/>
    <col min="5896" max="6145" width="11.42578125" style="192"/>
    <col min="6146" max="6146" width="21.85546875" style="192" customWidth="1"/>
    <col min="6147" max="6147" width="24" style="192" customWidth="1"/>
    <col min="6148" max="6148" width="21" style="192" customWidth="1"/>
    <col min="6149" max="6149" width="25.28515625" style="192" customWidth="1"/>
    <col min="6150" max="6151" width="27.140625" style="192" customWidth="1"/>
    <col min="6152" max="6401" width="11.42578125" style="192"/>
    <col min="6402" max="6402" width="21.85546875" style="192" customWidth="1"/>
    <col min="6403" max="6403" width="24" style="192" customWidth="1"/>
    <col min="6404" max="6404" width="21" style="192" customWidth="1"/>
    <col min="6405" max="6405" width="25.28515625" style="192" customWidth="1"/>
    <col min="6406" max="6407" width="27.140625" style="192" customWidth="1"/>
    <col min="6408" max="6657" width="11.42578125" style="192"/>
    <col min="6658" max="6658" width="21.85546875" style="192" customWidth="1"/>
    <col min="6659" max="6659" width="24" style="192" customWidth="1"/>
    <col min="6660" max="6660" width="21" style="192" customWidth="1"/>
    <col min="6661" max="6661" width="25.28515625" style="192" customWidth="1"/>
    <col min="6662" max="6663" width="27.140625" style="192" customWidth="1"/>
    <col min="6664" max="6913" width="11.42578125" style="192"/>
    <col min="6914" max="6914" width="21.85546875" style="192" customWidth="1"/>
    <col min="6915" max="6915" width="24" style="192" customWidth="1"/>
    <col min="6916" max="6916" width="21" style="192" customWidth="1"/>
    <col min="6917" max="6917" width="25.28515625" style="192" customWidth="1"/>
    <col min="6918" max="6919" width="27.140625" style="192" customWidth="1"/>
    <col min="6920" max="7169" width="11.42578125" style="192"/>
    <col min="7170" max="7170" width="21.85546875" style="192" customWidth="1"/>
    <col min="7171" max="7171" width="24" style="192" customWidth="1"/>
    <col min="7172" max="7172" width="21" style="192" customWidth="1"/>
    <col min="7173" max="7173" width="25.28515625" style="192" customWidth="1"/>
    <col min="7174" max="7175" width="27.140625" style="192" customWidth="1"/>
    <col min="7176" max="7425" width="11.42578125" style="192"/>
    <col min="7426" max="7426" width="21.85546875" style="192" customWidth="1"/>
    <col min="7427" max="7427" width="24" style="192" customWidth="1"/>
    <col min="7428" max="7428" width="21" style="192" customWidth="1"/>
    <col min="7429" max="7429" width="25.28515625" style="192" customWidth="1"/>
    <col min="7430" max="7431" width="27.140625" style="192" customWidth="1"/>
    <col min="7432" max="7681" width="11.42578125" style="192"/>
    <col min="7682" max="7682" width="21.85546875" style="192" customWidth="1"/>
    <col min="7683" max="7683" width="24" style="192" customWidth="1"/>
    <col min="7684" max="7684" width="21" style="192" customWidth="1"/>
    <col min="7685" max="7685" width="25.28515625" style="192" customWidth="1"/>
    <col min="7686" max="7687" width="27.140625" style="192" customWidth="1"/>
    <col min="7688" max="7937" width="11.42578125" style="192"/>
    <col min="7938" max="7938" width="21.85546875" style="192" customWidth="1"/>
    <col min="7939" max="7939" width="24" style="192" customWidth="1"/>
    <col min="7940" max="7940" width="21" style="192" customWidth="1"/>
    <col min="7941" max="7941" width="25.28515625" style="192" customWidth="1"/>
    <col min="7942" max="7943" width="27.140625" style="192" customWidth="1"/>
    <col min="7944" max="8193" width="11.42578125" style="192"/>
    <col min="8194" max="8194" width="21.85546875" style="192" customWidth="1"/>
    <col min="8195" max="8195" width="24" style="192" customWidth="1"/>
    <col min="8196" max="8196" width="21" style="192" customWidth="1"/>
    <col min="8197" max="8197" width="25.28515625" style="192" customWidth="1"/>
    <col min="8198" max="8199" width="27.140625" style="192" customWidth="1"/>
    <col min="8200" max="8449" width="11.42578125" style="192"/>
    <col min="8450" max="8450" width="21.85546875" style="192" customWidth="1"/>
    <col min="8451" max="8451" width="24" style="192" customWidth="1"/>
    <col min="8452" max="8452" width="21" style="192" customWidth="1"/>
    <col min="8453" max="8453" width="25.28515625" style="192" customWidth="1"/>
    <col min="8454" max="8455" width="27.140625" style="192" customWidth="1"/>
    <col min="8456" max="8705" width="11.42578125" style="192"/>
    <col min="8706" max="8706" width="21.85546875" style="192" customWidth="1"/>
    <col min="8707" max="8707" width="24" style="192" customWidth="1"/>
    <col min="8708" max="8708" width="21" style="192" customWidth="1"/>
    <col min="8709" max="8709" width="25.28515625" style="192" customWidth="1"/>
    <col min="8710" max="8711" width="27.140625" style="192" customWidth="1"/>
    <col min="8712" max="8961" width="11.42578125" style="192"/>
    <col min="8962" max="8962" width="21.85546875" style="192" customWidth="1"/>
    <col min="8963" max="8963" width="24" style="192" customWidth="1"/>
    <col min="8964" max="8964" width="21" style="192" customWidth="1"/>
    <col min="8965" max="8965" width="25.28515625" style="192" customWidth="1"/>
    <col min="8966" max="8967" width="27.140625" style="192" customWidth="1"/>
    <col min="8968" max="9217" width="11.42578125" style="192"/>
    <col min="9218" max="9218" width="21.85546875" style="192" customWidth="1"/>
    <col min="9219" max="9219" width="24" style="192" customWidth="1"/>
    <col min="9220" max="9220" width="21" style="192" customWidth="1"/>
    <col min="9221" max="9221" width="25.28515625" style="192" customWidth="1"/>
    <col min="9222" max="9223" width="27.140625" style="192" customWidth="1"/>
    <col min="9224" max="9473" width="11.42578125" style="192"/>
    <col min="9474" max="9474" width="21.85546875" style="192" customWidth="1"/>
    <col min="9475" max="9475" width="24" style="192" customWidth="1"/>
    <col min="9476" max="9476" width="21" style="192" customWidth="1"/>
    <col min="9477" max="9477" width="25.28515625" style="192" customWidth="1"/>
    <col min="9478" max="9479" width="27.140625" style="192" customWidth="1"/>
    <col min="9480" max="9729" width="11.42578125" style="192"/>
    <col min="9730" max="9730" width="21.85546875" style="192" customWidth="1"/>
    <col min="9731" max="9731" width="24" style="192" customWidth="1"/>
    <col min="9732" max="9732" width="21" style="192" customWidth="1"/>
    <col min="9733" max="9733" width="25.28515625" style="192" customWidth="1"/>
    <col min="9734" max="9735" width="27.140625" style="192" customWidth="1"/>
    <col min="9736" max="9985" width="11.42578125" style="192"/>
    <col min="9986" max="9986" width="21.85546875" style="192" customWidth="1"/>
    <col min="9987" max="9987" width="24" style="192" customWidth="1"/>
    <col min="9988" max="9988" width="21" style="192" customWidth="1"/>
    <col min="9989" max="9989" width="25.28515625" style="192" customWidth="1"/>
    <col min="9990" max="9991" width="27.140625" style="192" customWidth="1"/>
    <col min="9992" max="10241" width="11.42578125" style="192"/>
    <col min="10242" max="10242" width="21.85546875" style="192" customWidth="1"/>
    <col min="10243" max="10243" width="24" style="192" customWidth="1"/>
    <col min="10244" max="10244" width="21" style="192" customWidth="1"/>
    <col min="10245" max="10245" width="25.28515625" style="192" customWidth="1"/>
    <col min="10246" max="10247" width="27.140625" style="192" customWidth="1"/>
    <col min="10248" max="10497" width="11.42578125" style="192"/>
    <col min="10498" max="10498" width="21.85546875" style="192" customWidth="1"/>
    <col min="10499" max="10499" width="24" style="192" customWidth="1"/>
    <col min="10500" max="10500" width="21" style="192" customWidth="1"/>
    <col min="10501" max="10501" width="25.28515625" style="192" customWidth="1"/>
    <col min="10502" max="10503" width="27.140625" style="192" customWidth="1"/>
    <col min="10504" max="10753" width="11.42578125" style="192"/>
    <col min="10754" max="10754" width="21.85546875" style="192" customWidth="1"/>
    <col min="10755" max="10755" width="24" style="192" customWidth="1"/>
    <col min="10756" max="10756" width="21" style="192" customWidth="1"/>
    <col min="10757" max="10757" width="25.28515625" style="192" customWidth="1"/>
    <col min="10758" max="10759" width="27.140625" style="192" customWidth="1"/>
    <col min="10760" max="11009" width="11.42578125" style="192"/>
    <col min="11010" max="11010" width="21.85546875" style="192" customWidth="1"/>
    <col min="11011" max="11011" width="24" style="192" customWidth="1"/>
    <col min="11012" max="11012" width="21" style="192" customWidth="1"/>
    <col min="11013" max="11013" width="25.28515625" style="192" customWidth="1"/>
    <col min="11014" max="11015" width="27.140625" style="192" customWidth="1"/>
    <col min="11016" max="11265" width="11.42578125" style="192"/>
    <col min="11266" max="11266" width="21.85546875" style="192" customWidth="1"/>
    <col min="11267" max="11267" width="24" style="192" customWidth="1"/>
    <col min="11268" max="11268" width="21" style="192" customWidth="1"/>
    <col min="11269" max="11269" width="25.28515625" style="192" customWidth="1"/>
    <col min="11270" max="11271" width="27.140625" style="192" customWidth="1"/>
    <col min="11272" max="11521" width="11.42578125" style="192"/>
    <col min="11522" max="11522" width="21.85546875" style="192" customWidth="1"/>
    <col min="11523" max="11523" width="24" style="192" customWidth="1"/>
    <col min="11524" max="11524" width="21" style="192" customWidth="1"/>
    <col min="11525" max="11525" width="25.28515625" style="192" customWidth="1"/>
    <col min="11526" max="11527" width="27.140625" style="192" customWidth="1"/>
    <col min="11528" max="11777" width="11.42578125" style="192"/>
    <col min="11778" max="11778" width="21.85546875" style="192" customWidth="1"/>
    <col min="11779" max="11779" width="24" style="192" customWidth="1"/>
    <col min="11780" max="11780" width="21" style="192" customWidth="1"/>
    <col min="11781" max="11781" width="25.28515625" style="192" customWidth="1"/>
    <col min="11782" max="11783" width="27.140625" style="192" customWidth="1"/>
    <col min="11784" max="12033" width="11.42578125" style="192"/>
    <col min="12034" max="12034" width="21.85546875" style="192" customWidth="1"/>
    <col min="12035" max="12035" width="24" style="192" customWidth="1"/>
    <col min="12036" max="12036" width="21" style="192" customWidth="1"/>
    <col min="12037" max="12037" width="25.28515625" style="192" customWidth="1"/>
    <col min="12038" max="12039" width="27.140625" style="192" customWidth="1"/>
    <col min="12040" max="12289" width="11.42578125" style="192"/>
    <col min="12290" max="12290" width="21.85546875" style="192" customWidth="1"/>
    <col min="12291" max="12291" width="24" style="192" customWidth="1"/>
    <col min="12292" max="12292" width="21" style="192" customWidth="1"/>
    <col min="12293" max="12293" width="25.28515625" style="192" customWidth="1"/>
    <col min="12294" max="12295" width="27.140625" style="192" customWidth="1"/>
    <col min="12296" max="12545" width="11.42578125" style="192"/>
    <col min="12546" max="12546" width="21.85546875" style="192" customWidth="1"/>
    <col min="12547" max="12547" width="24" style="192" customWidth="1"/>
    <col min="12548" max="12548" width="21" style="192" customWidth="1"/>
    <col min="12549" max="12549" width="25.28515625" style="192" customWidth="1"/>
    <col min="12550" max="12551" width="27.140625" style="192" customWidth="1"/>
    <col min="12552" max="12801" width="11.42578125" style="192"/>
    <col min="12802" max="12802" width="21.85546875" style="192" customWidth="1"/>
    <col min="12803" max="12803" width="24" style="192" customWidth="1"/>
    <col min="12804" max="12804" width="21" style="192" customWidth="1"/>
    <col min="12805" max="12805" width="25.28515625" style="192" customWidth="1"/>
    <col min="12806" max="12807" width="27.140625" style="192" customWidth="1"/>
    <col min="12808" max="13057" width="11.42578125" style="192"/>
    <col min="13058" max="13058" width="21.85546875" style="192" customWidth="1"/>
    <col min="13059" max="13059" width="24" style="192" customWidth="1"/>
    <col min="13060" max="13060" width="21" style="192" customWidth="1"/>
    <col min="13061" max="13061" width="25.28515625" style="192" customWidth="1"/>
    <col min="13062" max="13063" width="27.140625" style="192" customWidth="1"/>
    <col min="13064" max="13313" width="11.42578125" style="192"/>
    <col min="13314" max="13314" width="21.85546875" style="192" customWidth="1"/>
    <col min="13315" max="13315" width="24" style="192" customWidth="1"/>
    <col min="13316" max="13316" width="21" style="192" customWidth="1"/>
    <col min="13317" max="13317" width="25.28515625" style="192" customWidth="1"/>
    <col min="13318" max="13319" width="27.140625" style="192" customWidth="1"/>
    <col min="13320" max="13569" width="11.42578125" style="192"/>
    <col min="13570" max="13570" width="21.85546875" style="192" customWidth="1"/>
    <col min="13571" max="13571" width="24" style="192" customWidth="1"/>
    <col min="13572" max="13572" width="21" style="192" customWidth="1"/>
    <col min="13573" max="13573" width="25.28515625" style="192" customWidth="1"/>
    <col min="13574" max="13575" width="27.140625" style="192" customWidth="1"/>
    <col min="13576" max="13825" width="11.42578125" style="192"/>
    <col min="13826" max="13826" width="21.85546875" style="192" customWidth="1"/>
    <col min="13827" max="13827" width="24" style="192" customWidth="1"/>
    <col min="13828" max="13828" width="21" style="192" customWidth="1"/>
    <col min="13829" max="13829" width="25.28515625" style="192" customWidth="1"/>
    <col min="13830" max="13831" width="27.140625" style="192" customWidth="1"/>
    <col min="13832" max="14081" width="11.42578125" style="192"/>
    <col min="14082" max="14082" width="21.85546875" style="192" customWidth="1"/>
    <col min="14083" max="14083" width="24" style="192" customWidth="1"/>
    <col min="14084" max="14084" width="21" style="192" customWidth="1"/>
    <col min="14085" max="14085" width="25.28515625" style="192" customWidth="1"/>
    <col min="14086" max="14087" width="27.140625" style="192" customWidth="1"/>
    <col min="14088" max="14337" width="11.42578125" style="192"/>
    <col min="14338" max="14338" width="21.85546875" style="192" customWidth="1"/>
    <col min="14339" max="14339" width="24" style="192" customWidth="1"/>
    <col min="14340" max="14340" width="21" style="192" customWidth="1"/>
    <col min="14341" max="14341" width="25.28515625" style="192" customWidth="1"/>
    <col min="14342" max="14343" width="27.140625" style="192" customWidth="1"/>
    <col min="14344" max="14593" width="11.42578125" style="192"/>
    <col min="14594" max="14594" width="21.85546875" style="192" customWidth="1"/>
    <col min="14595" max="14595" width="24" style="192" customWidth="1"/>
    <col min="14596" max="14596" width="21" style="192" customWidth="1"/>
    <col min="14597" max="14597" width="25.28515625" style="192" customWidth="1"/>
    <col min="14598" max="14599" width="27.140625" style="192" customWidth="1"/>
    <col min="14600" max="14849" width="11.42578125" style="192"/>
    <col min="14850" max="14850" width="21.85546875" style="192" customWidth="1"/>
    <col min="14851" max="14851" width="24" style="192" customWidth="1"/>
    <col min="14852" max="14852" width="21" style="192" customWidth="1"/>
    <col min="14853" max="14853" width="25.28515625" style="192" customWidth="1"/>
    <col min="14854" max="14855" width="27.140625" style="192" customWidth="1"/>
    <col min="14856" max="15105" width="11.42578125" style="192"/>
    <col min="15106" max="15106" width="21.85546875" style="192" customWidth="1"/>
    <col min="15107" max="15107" width="24" style="192" customWidth="1"/>
    <col min="15108" max="15108" width="21" style="192" customWidth="1"/>
    <col min="15109" max="15109" width="25.28515625" style="192" customWidth="1"/>
    <col min="15110" max="15111" width="27.140625" style="192" customWidth="1"/>
    <col min="15112" max="15361" width="11.42578125" style="192"/>
    <col min="15362" max="15362" width="21.85546875" style="192" customWidth="1"/>
    <col min="15363" max="15363" width="24" style="192" customWidth="1"/>
    <col min="15364" max="15364" width="21" style="192" customWidth="1"/>
    <col min="15365" max="15365" width="25.28515625" style="192" customWidth="1"/>
    <col min="15366" max="15367" width="27.140625" style="192" customWidth="1"/>
    <col min="15368" max="15617" width="11.42578125" style="192"/>
    <col min="15618" max="15618" width="21.85546875" style="192" customWidth="1"/>
    <col min="15619" max="15619" width="24" style="192" customWidth="1"/>
    <col min="15620" max="15620" width="21" style="192" customWidth="1"/>
    <col min="15621" max="15621" width="25.28515625" style="192" customWidth="1"/>
    <col min="15622" max="15623" width="27.140625" style="192" customWidth="1"/>
    <col min="15624" max="15873" width="11.42578125" style="192"/>
    <col min="15874" max="15874" width="21.85546875" style="192" customWidth="1"/>
    <col min="15875" max="15875" width="24" style="192" customWidth="1"/>
    <col min="15876" max="15876" width="21" style="192" customWidth="1"/>
    <col min="15877" max="15877" width="25.28515625" style="192" customWidth="1"/>
    <col min="15878" max="15879" width="27.140625" style="192" customWidth="1"/>
    <col min="15880" max="16129" width="11.42578125" style="192"/>
    <col min="16130" max="16130" width="21.85546875" style="192" customWidth="1"/>
    <col min="16131" max="16131" width="24" style="192" customWidth="1"/>
    <col min="16132" max="16132" width="21" style="192" customWidth="1"/>
    <col min="16133" max="16133" width="25.28515625" style="192" customWidth="1"/>
    <col min="16134" max="16135" width="27.140625" style="192" customWidth="1"/>
    <col min="16136" max="16384" width="11.42578125" style="192"/>
  </cols>
  <sheetData>
    <row r="1" spans="2:7" ht="12.75" thickBot="1" x14ac:dyDescent="0.25"/>
    <row r="2" spans="2:7" ht="12.75" thickBot="1" x14ac:dyDescent="0.25">
      <c r="B2" s="412" t="s">
        <v>316</v>
      </c>
      <c r="C2" s="413"/>
      <c r="D2" s="413"/>
      <c r="E2" s="413"/>
      <c r="F2" s="413"/>
      <c r="G2" s="414"/>
    </row>
    <row r="3" spans="2:7" ht="12.75" thickBot="1" x14ac:dyDescent="0.25"/>
    <row r="4" spans="2:7" x14ac:dyDescent="0.2">
      <c r="B4" s="415" t="s">
        <v>288</v>
      </c>
      <c r="C4" s="418" t="s">
        <v>317</v>
      </c>
      <c r="D4" s="419"/>
      <c r="E4" s="419"/>
      <c r="F4" s="419"/>
      <c r="G4" s="420"/>
    </row>
    <row r="5" spans="2:7" x14ac:dyDescent="0.2">
      <c r="B5" s="416"/>
      <c r="C5" s="421"/>
      <c r="D5" s="422"/>
      <c r="E5" s="422"/>
      <c r="F5" s="422"/>
      <c r="G5" s="423"/>
    </row>
    <row r="6" spans="2:7" ht="12.75" thickBot="1" x14ac:dyDescent="0.25">
      <c r="B6" s="417"/>
      <c r="C6" s="424"/>
      <c r="D6" s="425"/>
      <c r="E6" s="425"/>
      <c r="F6" s="425"/>
      <c r="G6" s="426"/>
    </row>
    <row r="7" spans="2:7" ht="12.75" thickBot="1" x14ac:dyDescent="0.25"/>
    <row r="8" spans="2:7" ht="12.75" thickBot="1" x14ac:dyDescent="0.25">
      <c r="B8" s="194" t="s">
        <v>289</v>
      </c>
      <c r="C8" s="195" t="s">
        <v>290</v>
      </c>
      <c r="D8" s="195" t="s">
        <v>291</v>
      </c>
      <c r="E8" s="196">
        <v>2017</v>
      </c>
      <c r="F8" s="196">
        <v>2018</v>
      </c>
      <c r="G8" s="196">
        <v>2019</v>
      </c>
    </row>
    <row r="9" spans="2:7" ht="24" x14ac:dyDescent="0.2">
      <c r="B9" s="401" t="s">
        <v>292</v>
      </c>
      <c r="C9" s="197" t="s">
        <v>318</v>
      </c>
      <c r="D9" s="197" t="s">
        <v>319</v>
      </c>
      <c r="E9" s="404"/>
      <c r="F9" s="198" t="s">
        <v>320</v>
      </c>
      <c r="G9" s="199"/>
    </row>
    <row r="10" spans="2:7" ht="12.75" thickBot="1" x14ac:dyDescent="0.25">
      <c r="B10" s="402"/>
      <c r="C10" s="197" t="s">
        <v>321</v>
      </c>
      <c r="D10" s="197" t="s">
        <v>319</v>
      </c>
      <c r="E10" s="405"/>
      <c r="F10" s="199"/>
      <c r="G10" s="199"/>
    </row>
    <row r="11" spans="2:7" ht="36" x14ac:dyDescent="0.2">
      <c r="B11" s="407" t="s">
        <v>293</v>
      </c>
      <c r="C11" s="200" t="s">
        <v>322</v>
      </c>
      <c r="D11" s="200" t="s">
        <v>323</v>
      </c>
      <c r="E11" s="201" t="s">
        <v>324</v>
      </c>
      <c r="F11" s="202" t="s">
        <v>325</v>
      </c>
      <c r="G11" s="203" t="s">
        <v>353</v>
      </c>
    </row>
    <row r="12" spans="2:7" x14ac:dyDescent="0.2">
      <c r="B12" s="408"/>
      <c r="C12" s="204" t="s">
        <v>326</v>
      </c>
      <c r="D12" s="204" t="s">
        <v>327</v>
      </c>
      <c r="E12" s="199"/>
      <c r="F12" s="199"/>
      <c r="G12" s="205"/>
    </row>
    <row r="13" spans="2:7" x14ac:dyDescent="0.2">
      <c r="B13" s="408"/>
      <c r="C13" s="204" t="s">
        <v>328</v>
      </c>
      <c r="D13" s="204" t="s">
        <v>329</v>
      </c>
      <c r="E13" s="199"/>
      <c r="F13" s="199"/>
      <c r="G13" s="205"/>
    </row>
    <row r="14" spans="2:7" ht="24" x14ac:dyDescent="0.2">
      <c r="B14" s="408"/>
      <c r="C14" s="204" t="s">
        <v>330</v>
      </c>
      <c r="D14" s="204" t="s">
        <v>331</v>
      </c>
      <c r="E14" s="199"/>
      <c r="F14" s="199"/>
      <c r="G14" s="198" t="s">
        <v>332</v>
      </c>
    </row>
    <row r="15" spans="2:7" ht="24" x14ac:dyDescent="0.2">
      <c r="B15" s="408"/>
      <c r="C15" s="204" t="s">
        <v>333</v>
      </c>
      <c r="D15" s="204"/>
      <c r="E15" s="199"/>
      <c r="F15" s="199"/>
    </row>
    <row r="16" spans="2:7" ht="24" x14ac:dyDescent="0.2">
      <c r="B16" s="408"/>
      <c r="C16" s="204" t="s">
        <v>334</v>
      </c>
      <c r="D16" s="204"/>
      <c r="E16" s="199"/>
      <c r="F16" s="199"/>
      <c r="G16" s="206" t="s">
        <v>387</v>
      </c>
    </row>
    <row r="17" spans="2:7" ht="24.75" thickBot="1" x14ac:dyDescent="0.25">
      <c r="B17" s="409"/>
      <c r="C17" s="207" t="s">
        <v>336</v>
      </c>
      <c r="D17" s="207"/>
      <c r="E17" s="208"/>
      <c r="F17" s="208"/>
      <c r="G17" s="209"/>
    </row>
    <row r="18" spans="2:7" ht="24" x14ac:dyDescent="0.2">
      <c r="B18" s="402" t="s">
        <v>294</v>
      </c>
      <c r="C18" s="197" t="s">
        <v>337</v>
      </c>
      <c r="D18" s="204" t="s">
        <v>338</v>
      </c>
      <c r="E18" s="410"/>
      <c r="F18" s="405"/>
      <c r="G18" s="405"/>
    </row>
    <row r="19" spans="2:7" x14ac:dyDescent="0.2">
      <c r="B19" s="402"/>
      <c r="C19" s="197" t="s">
        <v>339</v>
      </c>
      <c r="D19" s="204" t="s">
        <v>340</v>
      </c>
      <c r="E19" s="410"/>
      <c r="F19" s="405"/>
      <c r="G19" s="405"/>
    </row>
    <row r="20" spans="2:7" ht="24" x14ac:dyDescent="0.2">
      <c r="B20" s="402"/>
      <c r="C20" s="197" t="s">
        <v>341</v>
      </c>
      <c r="D20" s="204" t="s">
        <v>342</v>
      </c>
      <c r="E20" s="410"/>
      <c r="F20" s="405"/>
      <c r="G20" s="405"/>
    </row>
    <row r="21" spans="2:7" ht="24" x14ac:dyDescent="0.2">
      <c r="B21" s="402"/>
      <c r="C21" s="197" t="s">
        <v>343</v>
      </c>
      <c r="D21" s="204"/>
      <c r="E21" s="410"/>
      <c r="F21" s="405"/>
      <c r="G21" s="405"/>
    </row>
    <row r="22" spans="2:7" ht="12.75" thickBot="1" x14ac:dyDescent="0.25">
      <c r="B22" s="403"/>
      <c r="C22" s="207" t="s">
        <v>344</v>
      </c>
      <c r="D22" s="207"/>
      <c r="E22" s="411"/>
      <c r="F22" s="406"/>
      <c r="G22" s="406"/>
    </row>
    <row r="23" spans="2:7" ht="24" x14ac:dyDescent="0.2">
      <c r="B23" s="401" t="s">
        <v>295</v>
      </c>
      <c r="C23" s="197" t="s">
        <v>345</v>
      </c>
      <c r="D23" s="204" t="s">
        <v>346</v>
      </c>
      <c r="E23" s="404"/>
      <c r="F23" s="199"/>
      <c r="G23" s="199"/>
    </row>
    <row r="24" spans="2:7" x14ac:dyDescent="0.2">
      <c r="B24" s="402"/>
      <c r="C24" s="197" t="s">
        <v>347</v>
      </c>
      <c r="D24" s="204" t="s">
        <v>348</v>
      </c>
      <c r="E24" s="405"/>
      <c r="F24" s="206" t="s">
        <v>349</v>
      </c>
      <c r="G24" s="199"/>
    </row>
    <row r="25" spans="2:7" x14ac:dyDescent="0.2">
      <c r="B25" s="402"/>
      <c r="C25" s="197" t="s">
        <v>351</v>
      </c>
      <c r="D25" s="204"/>
      <c r="E25" s="405"/>
      <c r="F25" s="210"/>
      <c r="G25" s="210"/>
    </row>
    <row r="26" spans="2:7" x14ac:dyDescent="0.2">
      <c r="B26" s="402"/>
      <c r="C26" s="197" t="s">
        <v>350</v>
      </c>
      <c r="D26" s="204"/>
      <c r="E26" s="405"/>
      <c r="F26" s="199"/>
      <c r="G26" s="199"/>
    </row>
    <row r="27" spans="2:7" ht="12.75" thickBot="1" x14ac:dyDescent="0.25">
      <c r="B27" s="403"/>
      <c r="C27" s="211"/>
      <c r="D27" s="212"/>
      <c r="E27" s="406"/>
      <c r="F27" s="213"/>
      <c r="G27" s="213"/>
    </row>
  </sheetData>
  <mergeCells count="12">
    <mergeCell ref="B2:G2"/>
    <mergeCell ref="B4:B6"/>
    <mergeCell ref="C4:G6"/>
    <mergeCell ref="F18:F22"/>
    <mergeCell ref="G18:G22"/>
    <mergeCell ref="B23:B27"/>
    <mergeCell ref="E23:E27"/>
    <mergeCell ref="B9:B10"/>
    <mergeCell ref="E9:E10"/>
    <mergeCell ref="B11:B17"/>
    <mergeCell ref="B18:B22"/>
    <mergeCell ref="E18:E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49"/>
    <col min="2" max="2" width="39.28515625" style="49" customWidth="1"/>
    <col min="3" max="3" width="45.28515625" style="49" customWidth="1"/>
    <col min="4" max="4" width="41.7109375" style="49" customWidth="1"/>
    <col min="5" max="5" width="40" style="49" customWidth="1"/>
    <col min="6" max="16384" width="11.28515625" style="49"/>
  </cols>
  <sheetData>
    <row r="3" spans="2:5" x14ac:dyDescent="0.2">
      <c r="B3" s="19"/>
      <c r="C3" s="19"/>
      <c r="D3" s="19"/>
      <c r="E3" s="19"/>
    </row>
    <row r="4" spans="2:5" ht="33.75" customHeight="1" x14ac:dyDescent="0.2"/>
    <row r="5" spans="2:5" ht="41.25" customHeight="1" x14ac:dyDescent="0.2"/>
    <row r="6" spans="2:5" ht="25.5" customHeight="1" x14ac:dyDescent="0.2">
      <c r="B6" s="19"/>
      <c r="C6" s="19"/>
      <c r="D6" s="19"/>
      <c r="E6" s="19"/>
    </row>
    <row r="7" spans="2:5" ht="39.75" customHeight="1" x14ac:dyDescent="0.2">
      <c r="B7" s="19"/>
      <c r="C7" s="19"/>
      <c r="D7" s="19"/>
      <c r="E7" s="19"/>
    </row>
    <row r="8" spans="2:5" ht="40.5" customHeight="1" x14ac:dyDescent="0.2">
      <c r="B8" s="19"/>
      <c r="C8" s="19"/>
      <c r="D8" s="19"/>
    </row>
    <row r="9" spans="2:5" ht="51.75" customHeight="1" x14ac:dyDescent="0.2">
      <c r="B9" s="19"/>
      <c r="C9" s="19"/>
    </row>
    <row r="15" spans="2:5" x14ac:dyDescent="0.2">
      <c r="B15" s="19"/>
    </row>
    <row r="17" spans="2:2" x14ac:dyDescent="0.2">
      <c r="B17" s="19"/>
    </row>
    <row r="18" spans="2:2" x14ac:dyDescent="0.2">
      <c r="B18" s="19"/>
    </row>
    <row r="19" spans="2:2" x14ac:dyDescent="0.2">
      <c r="B19" s="19"/>
    </row>
    <row r="20" spans="2:2" x14ac:dyDescent="0.2">
      <c r="B20" s="19"/>
    </row>
    <row r="21" spans="2:2" x14ac:dyDescent="0.2">
      <c r="B21" s="19"/>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21"/>
  <sheetViews>
    <sheetView topLeftCell="A3" workbookViewId="0">
      <selection activeCell="A10" sqref="A10"/>
    </sheetView>
  </sheetViews>
  <sheetFormatPr baseColWidth="10" defaultRowHeight="12" x14ac:dyDescent="0.2"/>
  <cols>
    <col min="1" max="1" width="13.7109375" style="192" customWidth="1"/>
    <col min="2" max="2" width="25.140625" style="192" customWidth="1"/>
    <col min="3" max="3" width="32.7109375" style="192" customWidth="1"/>
    <col min="4" max="4" width="17.5703125" style="192" customWidth="1"/>
    <col min="5" max="5" width="14.85546875" style="192" customWidth="1"/>
    <col min="6" max="6" width="24.5703125" style="192" customWidth="1"/>
    <col min="7" max="7" width="73.5703125" style="192" customWidth="1"/>
    <col min="8" max="12" width="10.5703125" style="192" customWidth="1"/>
    <col min="13" max="13" width="19.5703125" style="192" bestFit="1" customWidth="1"/>
    <col min="14" max="14" width="13.85546875" style="216" bestFit="1" customWidth="1"/>
    <col min="15" max="83" width="11.42578125" style="216"/>
    <col min="84" max="256" width="11.42578125" style="192"/>
    <col min="257" max="257" width="13.7109375" style="192" customWidth="1"/>
    <col min="258" max="258" width="25.140625" style="192" customWidth="1"/>
    <col min="259" max="259" width="32.7109375" style="192" customWidth="1"/>
    <col min="260" max="260" width="17.5703125" style="192" customWidth="1"/>
    <col min="261" max="261" width="14.85546875" style="192" customWidth="1"/>
    <col min="262" max="262" width="24.5703125" style="192" customWidth="1"/>
    <col min="263" max="263" width="73.5703125" style="192" customWidth="1"/>
    <col min="264" max="264" width="35.140625" style="192" customWidth="1"/>
    <col min="265" max="265" width="10.5703125" style="192" customWidth="1"/>
    <col min="266" max="266" width="11.140625" style="192" customWidth="1"/>
    <col min="267" max="267" width="40.7109375" style="192" customWidth="1"/>
    <col min="268" max="268" width="38.140625" style="192" customWidth="1"/>
    <col min="269" max="269" width="31.7109375" style="192" customWidth="1"/>
    <col min="270" max="270" width="13.85546875" style="192" bestFit="1" customWidth="1"/>
    <col min="271" max="512" width="11.42578125" style="192"/>
    <col min="513" max="513" width="13.7109375" style="192" customWidth="1"/>
    <col min="514" max="514" width="25.140625" style="192" customWidth="1"/>
    <col min="515" max="515" width="32.7109375" style="192" customWidth="1"/>
    <col min="516" max="516" width="17.5703125" style="192" customWidth="1"/>
    <col min="517" max="517" width="14.85546875" style="192" customWidth="1"/>
    <col min="518" max="518" width="24.5703125" style="192" customWidth="1"/>
    <col min="519" max="519" width="73.5703125" style="192" customWidth="1"/>
    <col min="520" max="520" width="35.140625" style="192" customWidth="1"/>
    <col min="521" max="521" width="10.5703125" style="192" customWidth="1"/>
    <col min="522" max="522" width="11.140625" style="192" customWidth="1"/>
    <col min="523" max="523" width="40.7109375" style="192" customWidth="1"/>
    <col min="524" max="524" width="38.140625" style="192" customWidth="1"/>
    <col min="525" max="525" width="31.7109375" style="192" customWidth="1"/>
    <col min="526" max="526" width="13.85546875" style="192" bestFit="1" customWidth="1"/>
    <col min="527" max="768" width="11.42578125" style="192"/>
    <col min="769" max="769" width="13.7109375" style="192" customWidth="1"/>
    <col min="770" max="770" width="25.140625" style="192" customWidth="1"/>
    <col min="771" max="771" width="32.7109375" style="192" customWidth="1"/>
    <col min="772" max="772" width="17.5703125" style="192" customWidth="1"/>
    <col min="773" max="773" width="14.85546875" style="192" customWidth="1"/>
    <col min="774" max="774" width="24.5703125" style="192" customWidth="1"/>
    <col min="775" max="775" width="73.5703125" style="192" customWidth="1"/>
    <col min="776" max="776" width="35.140625" style="192" customWidth="1"/>
    <col min="777" max="777" width="10.5703125" style="192" customWidth="1"/>
    <col min="778" max="778" width="11.140625" style="192" customWidth="1"/>
    <col min="779" max="779" width="40.7109375" style="192" customWidth="1"/>
    <col min="780" max="780" width="38.140625" style="192" customWidth="1"/>
    <col min="781" max="781" width="31.7109375" style="192" customWidth="1"/>
    <col min="782" max="782" width="13.85546875" style="192" bestFit="1" customWidth="1"/>
    <col min="783" max="1024" width="11.42578125" style="192"/>
    <col min="1025" max="1025" width="13.7109375" style="192" customWidth="1"/>
    <col min="1026" max="1026" width="25.140625" style="192" customWidth="1"/>
    <col min="1027" max="1027" width="32.7109375" style="192" customWidth="1"/>
    <col min="1028" max="1028" width="17.5703125" style="192" customWidth="1"/>
    <col min="1029" max="1029" width="14.85546875" style="192" customWidth="1"/>
    <col min="1030" max="1030" width="24.5703125" style="192" customWidth="1"/>
    <col min="1031" max="1031" width="73.5703125" style="192" customWidth="1"/>
    <col min="1032" max="1032" width="35.140625" style="192" customWidth="1"/>
    <col min="1033" max="1033" width="10.5703125" style="192" customWidth="1"/>
    <col min="1034" max="1034" width="11.140625" style="192" customWidth="1"/>
    <col min="1035" max="1035" width="40.7109375" style="192" customWidth="1"/>
    <col min="1036" max="1036" width="38.140625" style="192" customWidth="1"/>
    <col min="1037" max="1037" width="31.7109375" style="192" customWidth="1"/>
    <col min="1038" max="1038" width="13.85546875" style="192" bestFit="1" customWidth="1"/>
    <col min="1039" max="1280" width="11.42578125" style="192"/>
    <col min="1281" max="1281" width="13.7109375" style="192" customWidth="1"/>
    <col min="1282" max="1282" width="25.140625" style="192" customWidth="1"/>
    <col min="1283" max="1283" width="32.7109375" style="192" customWidth="1"/>
    <col min="1284" max="1284" width="17.5703125" style="192" customWidth="1"/>
    <col min="1285" max="1285" width="14.85546875" style="192" customWidth="1"/>
    <col min="1286" max="1286" width="24.5703125" style="192" customWidth="1"/>
    <col min="1287" max="1287" width="73.5703125" style="192" customWidth="1"/>
    <col min="1288" max="1288" width="35.140625" style="192" customWidth="1"/>
    <col min="1289" max="1289" width="10.5703125" style="192" customWidth="1"/>
    <col min="1290" max="1290" width="11.140625" style="192" customWidth="1"/>
    <col min="1291" max="1291" width="40.7109375" style="192" customWidth="1"/>
    <col min="1292" max="1292" width="38.140625" style="192" customWidth="1"/>
    <col min="1293" max="1293" width="31.7109375" style="192" customWidth="1"/>
    <col min="1294" max="1294" width="13.85546875" style="192" bestFit="1" customWidth="1"/>
    <col min="1295" max="1536" width="11.42578125" style="192"/>
    <col min="1537" max="1537" width="13.7109375" style="192" customWidth="1"/>
    <col min="1538" max="1538" width="25.140625" style="192" customWidth="1"/>
    <col min="1539" max="1539" width="32.7109375" style="192" customWidth="1"/>
    <col min="1540" max="1540" width="17.5703125" style="192" customWidth="1"/>
    <col min="1541" max="1541" width="14.85546875" style="192" customWidth="1"/>
    <col min="1542" max="1542" width="24.5703125" style="192" customWidth="1"/>
    <col min="1543" max="1543" width="73.5703125" style="192" customWidth="1"/>
    <col min="1544" max="1544" width="35.140625" style="192" customWidth="1"/>
    <col min="1545" max="1545" width="10.5703125" style="192" customWidth="1"/>
    <col min="1546" max="1546" width="11.140625" style="192" customWidth="1"/>
    <col min="1547" max="1547" width="40.7109375" style="192" customWidth="1"/>
    <col min="1548" max="1548" width="38.140625" style="192" customWidth="1"/>
    <col min="1549" max="1549" width="31.7109375" style="192" customWidth="1"/>
    <col min="1550" max="1550" width="13.85546875" style="192" bestFit="1" customWidth="1"/>
    <col min="1551" max="1792" width="11.42578125" style="192"/>
    <col min="1793" max="1793" width="13.7109375" style="192" customWidth="1"/>
    <col min="1794" max="1794" width="25.140625" style="192" customWidth="1"/>
    <col min="1795" max="1795" width="32.7109375" style="192" customWidth="1"/>
    <col min="1796" max="1796" width="17.5703125" style="192" customWidth="1"/>
    <col min="1797" max="1797" width="14.85546875" style="192" customWidth="1"/>
    <col min="1798" max="1798" width="24.5703125" style="192" customWidth="1"/>
    <col min="1799" max="1799" width="73.5703125" style="192" customWidth="1"/>
    <col min="1800" max="1800" width="35.140625" style="192" customWidth="1"/>
    <col min="1801" max="1801" width="10.5703125" style="192" customWidth="1"/>
    <col min="1802" max="1802" width="11.140625" style="192" customWidth="1"/>
    <col min="1803" max="1803" width="40.7109375" style="192" customWidth="1"/>
    <col min="1804" max="1804" width="38.140625" style="192" customWidth="1"/>
    <col min="1805" max="1805" width="31.7109375" style="192" customWidth="1"/>
    <col min="1806" max="1806" width="13.85546875" style="192" bestFit="1" customWidth="1"/>
    <col min="1807" max="2048" width="11.42578125" style="192"/>
    <col min="2049" max="2049" width="13.7109375" style="192" customWidth="1"/>
    <col min="2050" max="2050" width="25.140625" style="192" customWidth="1"/>
    <col min="2051" max="2051" width="32.7109375" style="192" customWidth="1"/>
    <col min="2052" max="2052" width="17.5703125" style="192" customWidth="1"/>
    <col min="2053" max="2053" width="14.85546875" style="192" customWidth="1"/>
    <col min="2054" max="2054" width="24.5703125" style="192" customWidth="1"/>
    <col min="2055" max="2055" width="73.5703125" style="192" customWidth="1"/>
    <col min="2056" max="2056" width="35.140625" style="192" customWidth="1"/>
    <col min="2057" max="2057" width="10.5703125" style="192" customWidth="1"/>
    <col min="2058" max="2058" width="11.140625" style="192" customWidth="1"/>
    <col min="2059" max="2059" width="40.7109375" style="192" customWidth="1"/>
    <col min="2060" max="2060" width="38.140625" style="192" customWidth="1"/>
    <col min="2061" max="2061" width="31.7109375" style="192" customWidth="1"/>
    <col min="2062" max="2062" width="13.85546875" style="192" bestFit="1" customWidth="1"/>
    <col min="2063" max="2304" width="11.42578125" style="192"/>
    <col min="2305" max="2305" width="13.7109375" style="192" customWidth="1"/>
    <col min="2306" max="2306" width="25.140625" style="192" customWidth="1"/>
    <col min="2307" max="2307" width="32.7109375" style="192" customWidth="1"/>
    <col min="2308" max="2308" width="17.5703125" style="192" customWidth="1"/>
    <col min="2309" max="2309" width="14.85546875" style="192" customWidth="1"/>
    <col min="2310" max="2310" width="24.5703125" style="192" customWidth="1"/>
    <col min="2311" max="2311" width="73.5703125" style="192" customWidth="1"/>
    <col min="2312" max="2312" width="35.140625" style="192" customWidth="1"/>
    <col min="2313" max="2313" width="10.5703125" style="192" customWidth="1"/>
    <col min="2314" max="2314" width="11.140625" style="192" customWidth="1"/>
    <col min="2315" max="2315" width="40.7109375" style="192" customWidth="1"/>
    <col min="2316" max="2316" width="38.140625" style="192" customWidth="1"/>
    <col min="2317" max="2317" width="31.7109375" style="192" customWidth="1"/>
    <col min="2318" max="2318" width="13.85546875" style="192" bestFit="1" customWidth="1"/>
    <col min="2319" max="2560" width="11.42578125" style="192"/>
    <col min="2561" max="2561" width="13.7109375" style="192" customWidth="1"/>
    <col min="2562" max="2562" width="25.140625" style="192" customWidth="1"/>
    <col min="2563" max="2563" width="32.7109375" style="192" customWidth="1"/>
    <col min="2564" max="2564" width="17.5703125" style="192" customWidth="1"/>
    <col min="2565" max="2565" width="14.85546875" style="192" customWidth="1"/>
    <col min="2566" max="2566" width="24.5703125" style="192" customWidth="1"/>
    <col min="2567" max="2567" width="73.5703125" style="192" customWidth="1"/>
    <col min="2568" max="2568" width="35.140625" style="192" customWidth="1"/>
    <col min="2569" max="2569" width="10.5703125" style="192" customWidth="1"/>
    <col min="2570" max="2570" width="11.140625" style="192" customWidth="1"/>
    <col min="2571" max="2571" width="40.7109375" style="192" customWidth="1"/>
    <col min="2572" max="2572" width="38.140625" style="192" customWidth="1"/>
    <col min="2573" max="2573" width="31.7109375" style="192" customWidth="1"/>
    <col min="2574" max="2574" width="13.85546875" style="192" bestFit="1" customWidth="1"/>
    <col min="2575" max="2816" width="11.42578125" style="192"/>
    <col min="2817" max="2817" width="13.7109375" style="192" customWidth="1"/>
    <col min="2818" max="2818" width="25.140625" style="192" customWidth="1"/>
    <col min="2819" max="2819" width="32.7109375" style="192" customWidth="1"/>
    <col min="2820" max="2820" width="17.5703125" style="192" customWidth="1"/>
    <col min="2821" max="2821" width="14.85546875" style="192" customWidth="1"/>
    <col min="2822" max="2822" width="24.5703125" style="192" customWidth="1"/>
    <col min="2823" max="2823" width="73.5703125" style="192" customWidth="1"/>
    <col min="2824" max="2824" width="35.140625" style="192" customWidth="1"/>
    <col min="2825" max="2825" width="10.5703125" style="192" customWidth="1"/>
    <col min="2826" max="2826" width="11.140625" style="192" customWidth="1"/>
    <col min="2827" max="2827" width="40.7109375" style="192" customWidth="1"/>
    <col min="2828" max="2828" width="38.140625" style="192" customWidth="1"/>
    <col min="2829" max="2829" width="31.7109375" style="192" customWidth="1"/>
    <col min="2830" max="2830" width="13.85546875" style="192" bestFit="1" customWidth="1"/>
    <col min="2831" max="3072" width="11.42578125" style="192"/>
    <col min="3073" max="3073" width="13.7109375" style="192" customWidth="1"/>
    <col min="3074" max="3074" width="25.140625" style="192" customWidth="1"/>
    <col min="3075" max="3075" width="32.7109375" style="192" customWidth="1"/>
    <col min="3076" max="3076" width="17.5703125" style="192" customWidth="1"/>
    <col min="3077" max="3077" width="14.85546875" style="192" customWidth="1"/>
    <col min="3078" max="3078" width="24.5703125" style="192" customWidth="1"/>
    <col min="3079" max="3079" width="73.5703125" style="192" customWidth="1"/>
    <col min="3080" max="3080" width="35.140625" style="192" customWidth="1"/>
    <col min="3081" max="3081" width="10.5703125" style="192" customWidth="1"/>
    <col min="3082" max="3082" width="11.140625" style="192" customWidth="1"/>
    <col min="3083" max="3083" width="40.7109375" style="192" customWidth="1"/>
    <col min="3084" max="3084" width="38.140625" style="192" customWidth="1"/>
    <col min="3085" max="3085" width="31.7109375" style="192" customWidth="1"/>
    <col min="3086" max="3086" width="13.85546875" style="192" bestFit="1" customWidth="1"/>
    <col min="3087" max="3328" width="11.42578125" style="192"/>
    <col min="3329" max="3329" width="13.7109375" style="192" customWidth="1"/>
    <col min="3330" max="3330" width="25.140625" style="192" customWidth="1"/>
    <col min="3331" max="3331" width="32.7109375" style="192" customWidth="1"/>
    <col min="3332" max="3332" width="17.5703125" style="192" customWidth="1"/>
    <col min="3333" max="3333" width="14.85546875" style="192" customWidth="1"/>
    <col min="3334" max="3334" width="24.5703125" style="192" customWidth="1"/>
    <col min="3335" max="3335" width="73.5703125" style="192" customWidth="1"/>
    <col min="3336" max="3336" width="35.140625" style="192" customWidth="1"/>
    <col min="3337" max="3337" width="10.5703125" style="192" customWidth="1"/>
    <col min="3338" max="3338" width="11.140625" style="192" customWidth="1"/>
    <col min="3339" max="3339" width="40.7109375" style="192" customWidth="1"/>
    <col min="3340" max="3340" width="38.140625" style="192" customWidth="1"/>
    <col min="3341" max="3341" width="31.7109375" style="192" customWidth="1"/>
    <col min="3342" max="3342" width="13.85546875" style="192" bestFit="1" customWidth="1"/>
    <col min="3343" max="3584" width="11.42578125" style="192"/>
    <col min="3585" max="3585" width="13.7109375" style="192" customWidth="1"/>
    <col min="3586" max="3586" width="25.140625" style="192" customWidth="1"/>
    <col min="3587" max="3587" width="32.7109375" style="192" customWidth="1"/>
    <col min="3588" max="3588" width="17.5703125" style="192" customWidth="1"/>
    <col min="3589" max="3589" width="14.85546875" style="192" customWidth="1"/>
    <col min="3590" max="3590" width="24.5703125" style="192" customWidth="1"/>
    <col min="3591" max="3591" width="73.5703125" style="192" customWidth="1"/>
    <col min="3592" max="3592" width="35.140625" style="192" customWidth="1"/>
    <col min="3593" max="3593" width="10.5703125" style="192" customWidth="1"/>
    <col min="3594" max="3594" width="11.140625" style="192" customWidth="1"/>
    <col min="3595" max="3595" width="40.7109375" style="192" customWidth="1"/>
    <col min="3596" max="3596" width="38.140625" style="192" customWidth="1"/>
    <col min="3597" max="3597" width="31.7109375" style="192" customWidth="1"/>
    <col min="3598" max="3598" width="13.85546875" style="192" bestFit="1" customWidth="1"/>
    <col min="3599" max="3840" width="11.42578125" style="192"/>
    <col min="3841" max="3841" width="13.7109375" style="192" customWidth="1"/>
    <col min="3842" max="3842" width="25.140625" style="192" customWidth="1"/>
    <col min="3843" max="3843" width="32.7109375" style="192" customWidth="1"/>
    <col min="3844" max="3844" width="17.5703125" style="192" customWidth="1"/>
    <col min="3845" max="3845" width="14.85546875" style="192" customWidth="1"/>
    <col min="3846" max="3846" width="24.5703125" style="192" customWidth="1"/>
    <col min="3847" max="3847" width="73.5703125" style="192" customWidth="1"/>
    <col min="3848" max="3848" width="35.140625" style="192" customWidth="1"/>
    <col min="3849" max="3849" width="10.5703125" style="192" customWidth="1"/>
    <col min="3850" max="3850" width="11.140625" style="192" customWidth="1"/>
    <col min="3851" max="3851" width="40.7109375" style="192" customWidth="1"/>
    <col min="3852" max="3852" width="38.140625" style="192" customWidth="1"/>
    <col min="3853" max="3853" width="31.7109375" style="192" customWidth="1"/>
    <col min="3854" max="3854" width="13.85546875" style="192" bestFit="1" customWidth="1"/>
    <col min="3855" max="4096" width="11.42578125" style="192"/>
    <col min="4097" max="4097" width="13.7109375" style="192" customWidth="1"/>
    <col min="4098" max="4098" width="25.140625" style="192" customWidth="1"/>
    <col min="4099" max="4099" width="32.7109375" style="192" customWidth="1"/>
    <col min="4100" max="4100" width="17.5703125" style="192" customWidth="1"/>
    <col min="4101" max="4101" width="14.85546875" style="192" customWidth="1"/>
    <col min="4102" max="4102" width="24.5703125" style="192" customWidth="1"/>
    <col min="4103" max="4103" width="73.5703125" style="192" customWidth="1"/>
    <col min="4104" max="4104" width="35.140625" style="192" customWidth="1"/>
    <col min="4105" max="4105" width="10.5703125" style="192" customWidth="1"/>
    <col min="4106" max="4106" width="11.140625" style="192" customWidth="1"/>
    <col min="4107" max="4107" width="40.7109375" style="192" customWidth="1"/>
    <col min="4108" max="4108" width="38.140625" style="192" customWidth="1"/>
    <col min="4109" max="4109" width="31.7109375" style="192" customWidth="1"/>
    <col min="4110" max="4110" width="13.85546875" style="192" bestFit="1" customWidth="1"/>
    <col min="4111" max="4352" width="11.42578125" style="192"/>
    <col min="4353" max="4353" width="13.7109375" style="192" customWidth="1"/>
    <col min="4354" max="4354" width="25.140625" style="192" customWidth="1"/>
    <col min="4355" max="4355" width="32.7109375" style="192" customWidth="1"/>
    <col min="4356" max="4356" width="17.5703125" style="192" customWidth="1"/>
    <col min="4357" max="4357" width="14.85546875" style="192" customWidth="1"/>
    <col min="4358" max="4358" width="24.5703125" style="192" customWidth="1"/>
    <col min="4359" max="4359" width="73.5703125" style="192" customWidth="1"/>
    <col min="4360" max="4360" width="35.140625" style="192" customWidth="1"/>
    <col min="4361" max="4361" width="10.5703125" style="192" customWidth="1"/>
    <col min="4362" max="4362" width="11.140625" style="192" customWidth="1"/>
    <col min="4363" max="4363" width="40.7109375" style="192" customWidth="1"/>
    <col min="4364" max="4364" width="38.140625" style="192" customWidth="1"/>
    <col min="4365" max="4365" width="31.7109375" style="192" customWidth="1"/>
    <col min="4366" max="4366" width="13.85546875" style="192" bestFit="1" customWidth="1"/>
    <col min="4367" max="4608" width="11.42578125" style="192"/>
    <col min="4609" max="4609" width="13.7109375" style="192" customWidth="1"/>
    <col min="4610" max="4610" width="25.140625" style="192" customWidth="1"/>
    <col min="4611" max="4611" width="32.7109375" style="192" customWidth="1"/>
    <col min="4612" max="4612" width="17.5703125" style="192" customWidth="1"/>
    <col min="4613" max="4613" width="14.85546875" style="192" customWidth="1"/>
    <col min="4614" max="4614" width="24.5703125" style="192" customWidth="1"/>
    <col min="4615" max="4615" width="73.5703125" style="192" customWidth="1"/>
    <col min="4616" max="4616" width="35.140625" style="192" customWidth="1"/>
    <col min="4617" max="4617" width="10.5703125" style="192" customWidth="1"/>
    <col min="4618" max="4618" width="11.140625" style="192" customWidth="1"/>
    <col min="4619" max="4619" width="40.7109375" style="192" customWidth="1"/>
    <col min="4620" max="4620" width="38.140625" style="192" customWidth="1"/>
    <col min="4621" max="4621" width="31.7109375" style="192" customWidth="1"/>
    <col min="4622" max="4622" width="13.85546875" style="192" bestFit="1" customWidth="1"/>
    <col min="4623" max="4864" width="11.42578125" style="192"/>
    <col min="4865" max="4865" width="13.7109375" style="192" customWidth="1"/>
    <col min="4866" max="4866" width="25.140625" style="192" customWidth="1"/>
    <col min="4867" max="4867" width="32.7109375" style="192" customWidth="1"/>
    <col min="4868" max="4868" width="17.5703125" style="192" customWidth="1"/>
    <col min="4869" max="4869" width="14.85546875" style="192" customWidth="1"/>
    <col min="4870" max="4870" width="24.5703125" style="192" customWidth="1"/>
    <col min="4871" max="4871" width="73.5703125" style="192" customWidth="1"/>
    <col min="4872" max="4872" width="35.140625" style="192" customWidth="1"/>
    <col min="4873" max="4873" width="10.5703125" style="192" customWidth="1"/>
    <col min="4874" max="4874" width="11.140625" style="192" customWidth="1"/>
    <col min="4875" max="4875" width="40.7109375" style="192" customWidth="1"/>
    <col min="4876" max="4876" width="38.140625" style="192" customWidth="1"/>
    <col min="4877" max="4877" width="31.7109375" style="192" customWidth="1"/>
    <col min="4878" max="4878" width="13.85546875" style="192" bestFit="1" customWidth="1"/>
    <col min="4879" max="5120" width="11.42578125" style="192"/>
    <col min="5121" max="5121" width="13.7109375" style="192" customWidth="1"/>
    <col min="5122" max="5122" width="25.140625" style="192" customWidth="1"/>
    <col min="5123" max="5123" width="32.7109375" style="192" customWidth="1"/>
    <col min="5124" max="5124" width="17.5703125" style="192" customWidth="1"/>
    <col min="5125" max="5125" width="14.85546875" style="192" customWidth="1"/>
    <col min="5126" max="5126" width="24.5703125" style="192" customWidth="1"/>
    <col min="5127" max="5127" width="73.5703125" style="192" customWidth="1"/>
    <col min="5128" max="5128" width="35.140625" style="192" customWidth="1"/>
    <col min="5129" max="5129" width="10.5703125" style="192" customWidth="1"/>
    <col min="5130" max="5130" width="11.140625" style="192" customWidth="1"/>
    <col min="5131" max="5131" width="40.7109375" style="192" customWidth="1"/>
    <col min="5132" max="5132" width="38.140625" style="192" customWidth="1"/>
    <col min="5133" max="5133" width="31.7109375" style="192" customWidth="1"/>
    <col min="5134" max="5134" width="13.85546875" style="192" bestFit="1" customWidth="1"/>
    <col min="5135" max="5376" width="11.42578125" style="192"/>
    <col min="5377" max="5377" width="13.7109375" style="192" customWidth="1"/>
    <col min="5378" max="5378" width="25.140625" style="192" customWidth="1"/>
    <col min="5379" max="5379" width="32.7109375" style="192" customWidth="1"/>
    <col min="5380" max="5380" width="17.5703125" style="192" customWidth="1"/>
    <col min="5381" max="5381" width="14.85546875" style="192" customWidth="1"/>
    <col min="5382" max="5382" width="24.5703125" style="192" customWidth="1"/>
    <col min="5383" max="5383" width="73.5703125" style="192" customWidth="1"/>
    <col min="5384" max="5384" width="35.140625" style="192" customWidth="1"/>
    <col min="5385" max="5385" width="10.5703125" style="192" customWidth="1"/>
    <col min="5386" max="5386" width="11.140625" style="192" customWidth="1"/>
    <col min="5387" max="5387" width="40.7109375" style="192" customWidth="1"/>
    <col min="5388" max="5388" width="38.140625" style="192" customWidth="1"/>
    <col min="5389" max="5389" width="31.7109375" style="192" customWidth="1"/>
    <col min="5390" max="5390" width="13.85546875" style="192" bestFit="1" customWidth="1"/>
    <col min="5391" max="5632" width="11.42578125" style="192"/>
    <col min="5633" max="5633" width="13.7109375" style="192" customWidth="1"/>
    <col min="5634" max="5634" width="25.140625" style="192" customWidth="1"/>
    <col min="5635" max="5635" width="32.7109375" style="192" customWidth="1"/>
    <col min="5636" max="5636" width="17.5703125" style="192" customWidth="1"/>
    <col min="5637" max="5637" width="14.85546875" style="192" customWidth="1"/>
    <col min="5638" max="5638" width="24.5703125" style="192" customWidth="1"/>
    <col min="5639" max="5639" width="73.5703125" style="192" customWidth="1"/>
    <col min="5640" max="5640" width="35.140625" style="192" customWidth="1"/>
    <col min="5641" max="5641" width="10.5703125" style="192" customWidth="1"/>
    <col min="5642" max="5642" width="11.140625" style="192" customWidth="1"/>
    <col min="5643" max="5643" width="40.7109375" style="192" customWidth="1"/>
    <col min="5644" max="5644" width="38.140625" style="192" customWidth="1"/>
    <col min="5645" max="5645" width="31.7109375" style="192" customWidth="1"/>
    <col min="5646" max="5646" width="13.85546875" style="192" bestFit="1" customWidth="1"/>
    <col min="5647" max="5888" width="11.42578125" style="192"/>
    <col min="5889" max="5889" width="13.7109375" style="192" customWidth="1"/>
    <col min="5890" max="5890" width="25.140625" style="192" customWidth="1"/>
    <col min="5891" max="5891" width="32.7109375" style="192" customWidth="1"/>
    <col min="5892" max="5892" width="17.5703125" style="192" customWidth="1"/>
    <col min="5893" max="5893" width="14.85546875" style="192" customWidth="1"/>
    <col min="5894" max="5894" width="24.5703125" style="192" customWidth="1"/>
    <col min="5895" max="5895" width="73.5703125" style="192" customWidth="1"/>
    <col min="5896" max="5896" width="35.140625" style="192" customWidth="1"/>
    <col min="5897" max="5897" width="10.5703125" style="192" customWidth="1"/>
    <col min="5898" max="5898" width="11.140625" style="192" customWidth="1"/>
    <col min="5899" max="5899" width="40.7109375" style="192" customWidth="1"/>
    <col min="5900" max="5900" width="38.140625" style="192" customWidth="1"/>
    <col min="5901" max="5901" width="31.7109375" style="192" customWidth="1"/>
    <col min="5902" max="5902" width="13.85546875" style="192" bestFit="1" customWidth="1"/>
    <col min="5903" max="6144" width="11.42578125" style="192"/>
    <col min="6145" max="6145" width="13.7109375" style="192" customWidth="1"/>
    <col min="6146" max="6146" width="25.140625" style="192" customWidth="1"/>
    <col min="6147" max="6147" width="32.7109375" style="192" customWidth="1"/>
    <col min="6148" max="6148" width="17.5703125" style="192" customWidth="1"/>
    <col min="6149" max="6149" width="14.85546875" style="192" customWidth="1"/>
    <col min="6150" max="6150" width="24.5703125" style="192" customWidth="1"/>
    <col min="6151" max="6151" width="73.5703125" style="192" customWidth="1"/>
    <col min="6152" max="6152" width="35.140625" style="192" customWidth="1"/>
    <col min="6153" max="6153" width="10.5703125" style="192" customWidth="1"/>
    <col min="6154" max="6154" width="11.140625" style="192" customWidth="1"/>
    <col min="6155" max="6155" width="40.7109375" style="192" customWidth="1"/>
    <col min="6156" max="6156" width="38.140625" style="192" customWidth="1"/>
    <col min="6157" max="6157" width="31.7109375" style="192" customWidth="1"/>
    <col min="6158" max="6158" width="13.85546875" style="192" bestFit="1" customWidth="1"/>
    <col min="6159" max="6400" width="11.42578125" style="192"/>
    <col min="6401" max="6401" width="13.7109375" style="192" customWidth="1"/>
    <col min="6402" max="6402" width="25.140625" style="192" customWidth="1"/>
    <col min="6403" max="6403" width="32.7109375" style="192" customWidth="1"/>
    <col min="6404" max="6404" width="17.5703125" style="192" customWidth="1"/>
    <col min="6405" max="6405" width="14.85546875" style="192" customWidth="1"/>
    <col min="6406" max="6406" width="24.5703125" style="192" customWidth="1"/>
    <col min="6407" max="6407" width="73.5703125" style="192" customWidth="1"/>
    <col min="6408" max="6408" width="35.140625" style="192" customWidth="1"/>
    <col min="6409" max="6409" width="10.5703125" style="192" customWidth="1"/>
    <col min="6410" max="6410" width="11.140625" style="192" customWidth="1"/>
    <col min="6411" max="6411" width="40.7109375" style="192" customWidth="1"/>
    <col min="6412" max="6412" width="38.140625" style="192" customWidth="1"/>
    <col min="6413" max="6413" width="31.7109375" style="192" customWidth="1"/>
    <col min="6414" max="6414" width="13.85546875" style="192" bestFit="1" customWidth="1"/>
    <col min="6415" max="6656" width="11.42578125" style="192"/>
    <col min="6657" max="6657" width="13.7109375" style="192" customWidth="1"/>
    <col min="6658" max="6658" width="25.140625" style="192" customWidth="1"/>
    <col min="6659" max="6659" width="32.7109375" style="192" customWidth="1"/>
    <col min="6660" max="6660" width="17.5703125" style="192" customWidth="1"/>
    <col min="6661" max="6661" width="14.85546875" style="192" customWidth="1"/>
    <col min="6662" max="6662" width="24.5703125" style="192" customWidth="1"/>
    <col min="6663" max="6663" width="73.5703125" style="192" customWidth="1"/>
    <col min="6664" max="6664" width="35.140625" style="192" customWidth="1"/>
    <col min="6665" max="6665" width="10.5703125" style="192" customWidth="1"/>
    <col min="6666" max="6666" width="11.140625" style="192" customWidth="1"/>
    <col min="6667" max="6667" width="40.7109375" style="192" customWidth="1"/>
    <col min="6668" max="6668" width="38.140625" style="192" customWidth="1"/>
    <col min="6669" max="6669" width="31.7109375" style="192" customWidth="1"/>
    <col min="6670" max="6670" width="13.85546875" style="192" bestFit="1" customWidth="1"/>
    <col min="6671" max="6912" width="11.42578125" style="192"/>
    <col min="6913" max="6913" width="13.7109375" style="192" customWidth="1"/>
    <col min="6914" max="6914" width="25.140625" style="192" customWidth="1"/>
    <col min="6915" max="6915" width="32.7109375" style="192" customWidth="1"/>
    <col min="6916" max="6916" width="17.5703125" style="192" customWidth="1"/>
    <col min="6917" max="6917" width="14.85546875" style="192" customWidth="1"/>
    <col min="6918" max="6918" width="24.5703125" style="192" customWidth="1"/>
    <col min="6919" max="6919" width="73.5703125" style="192" customWidth="1"/>
    <col min="6920" max="6920" width="35.140625" style="192" customWidth="1"/>
    <col min="6921" max="6921" width="10.5703125" style="192" customWidth="1"/>
    <col min="6922" max="6922" width="11.140625" style="192" customWidth="1"/>
    <col min="6923" max="6923" width="40.7109375" style="192" customWidth="1"/>
    <col min="6924" max="6924" width="38.140625" style="192" customWidth="1"/>
    <col min="6925" max="6925" width="31.7109375" style="192" customWidth="1"/>
    <col min="6926" max="6926" width="13.85546875" style="192" bestFit="1" customWidth="1"/>
    <col min="6927" max="7168" width="11.42578125" style="192"/>
    <col min="7169" max="7169" width="13.7109375" style="192" customWidth="1"/>
    <col min="7170" max="7170" width="25.140625" style="192" customWidth="1"/>
    <col min="7171" max="7171" width="32.7109375" style="192" customWidth="1"/>
    <col min="7172" max="7172" width="17.5703125" style="192" customWidth="1"/>
    <col min="7173" max="7173" width="14.85546875" style="192" customWidth="1"/>
    <col min="7174" max="7174" width="24.5703125" style="192" customWidth="1"/>
    <col min="7175" max="7175" width="73.5703125" style="192" customWidth="1"/>
    <col min="7176" max="7176" width="35.140625" style="192" customWidth="1"/>
    <col min="7177" max="7177" width="10.5703125" style="192" customWidth="1"/>
    <col min="7178" max="7178" width="11.140625" style="192" customWidth="1"/>
    <col min="7179" max="7179" width="40.7109375" style="192" customWidth="1"/>
    <col min="7180" max="7180" width="38.140625" style="192" customWidth="1"/>
    <col min="7181" max="7181" width="31.7109375" style="192" customWidth="1"/>
    <col min="7182" max="7182" width="13.85546875" style="192" bestFit="1" customWidth="1"/>
    <col min="7183" max="7424" width="11.42578125" style="192"/>
    <col min="7425" max="7425" width="13.7109375" style="192" customWidth="1"/>
    <col min="7426" max="7426" width="25.140625" style="192" customWidth="1"/>
    <col min="7427" max="7427" width="32.7109375" style="192" customWidth="1"/>
    <col min="7428" max="7428" width="17.5703125" style="192" customWidth="1"/>
    <col min="7429" max="7429" width="14.85546875" style="192" customWidth="1"/>
    <col min="7430" max="7430" width="24.5703125" style="192" customWidth="1"/>
    <col min="7431" max="7431" width="73.5703125" style="192" customWidth="1"/>
    <col min="7432" max="7432" width="35.140625" style="192" customWidth="1"/>
    <col min="7433" max="7433" width="10.5703125" style="192" customWidth="1"/>
    <col min="7434" max="7434" width="11.140625" style="192" customWidth="1"/>
    <col min="7435" max="7435" width="40.7109375" style="192" customWidth="1"/>
    <col min="7436" max="7436" width="38.140625" style="192" customWidth="1"/>
    <col min="7437" max="7437" width="31.7109375" style="192" customWidth="1"/>
    <col min="7438" max="7438" width="13.85546875" style="192" bestFit="1" customWidth="1"/>
    <col min="7439" max="7680" width="11.42578125" style="192"/>
    <col min="7681" max="7681" width="13.7109375" style="192" customWidth="1"/>
    <col min="7682" max="7682" width="25.140625" style="192" customWidth="1"/>
    <col min="7683" max="7683" width="32.7109375" style="192" customWidth="1"/>
    <col min="7684" max="7684" width="17.5703125" style="192" customWidth="1"/>
    <col min="7685" max="7685" width="14.85546875" style="192" customWidth="1"/>
    <col min="7686" max="7686" width="24.5703125" style="192" customWidth="1"/>
    <col min="7687" max="7687" width="73.5703125" style="192" customWidth="1"/>
    <col min="7688" max="7688" width="35.140625" style="192" customWidth="1"/>
    <col min="7689" max="7689" width="10.5703125" style="192" customWidth="1"/>
    <col min="7690" max="7690" width="11.140625" style="192" customWidth="1"/>
    <col min="7691" max="7691" width="40.7109375" style="192" customWidth="1"/>
    <col min="7692" max="7692" width="38.140625" style="192" customWidth="1"/>
    <col min="7693" max="7693" width="31.7109375" style="192" customWidth="1"/>
    <col min="7694" max="7694" width="13.85546875" style="192" bestFit="1" customWidth="1"/>
    <col min="7695" max="7936" width="11.42578125" style="192"/>
    <col min="7937" max="7937" width="13.7109375" style="192" customWidth="1"/>
    <col min="7938" max="7938" width="25.140625" style="192" customWidth="1"/>
    <col min="7939" max="7939" width="32.7109375" style="192" customWidth="1"/>
    <col min="7940" max="7940" width="17.5703125" style="192" customWidth="1"/>
    <col min="7941" max="7941" width="14.85546875" style="192" customWidth="1"/>
    <col min="7942" max="7942" width="24.5703125" style="192" customWidth="1"/>
    <col min="7943" max="7943" width="73.5703125" style="192" customWidth="1"/>
    <col min="7944" max="7944" width="35.140625" style="192" customWidth="1"/>
    <col min="7945" max="7945" width="10.5703125" style="192" customWidth="1"/>
    <col min="7946" max="7946" width="11.140625" style="192" customWidth="1"/>
    <col min="7947" max="7947" width="40.7109375" style="192" customWidth="1"/>
    <col min="7948" max="7948" width="38.140625" style="192" customWidth="1"/>
    <col min="7949" max="7949" width="31.7109375" style="192" customWidth="1"/>
    <col min="7950" max="7950" width="13.85546875" style="192" bestFit="1" customWidth="1"/>
    <col min="7951" max="8192" width="11.42578125" style="192"/>
    <col min="8193" max="8193" width="13.7109375" style="192" customWidth="1"/>
    <col min="8194" max="8194" width="25.140625" style="192" customWidth="1"/>
    <col min="8195" max="8195" width="32.7109375" style="192" customWidth="1"/>
    <col min="8196" max="8196" width="17.5703125" style="192" customWidth="1"/>
    <col min="8197" max="8197" width="14.85546875" style="192" customWidth="1"/>
    <col min="8198" max="8198" width="24.5703125" style="192" customWidth="1"/>
    <col min="8199" max="8199" width="73.5703125" style="192" customWidth="1"/>
    <col min="8200" max="8200" width="35.140625" style="192" customWidth="1"/>
    <col min="8201" max="8201" width="10.5703125" style="192" customWidth="1"/>
    <col min="8202" max="8202" width="11.140625" style="192" customWidth="1"/>
    <col min="8203" max="8203" width="40.7109375" style="192" customWidth="1"/>
    <col min="8204" max="8204" width="38.140625" style="192" customWidth="1"/>
    <col min="8205" max="8205" width="31.7109375" style="192" customWidth="1"/>
    <col min="8206" max="8206" width="13.85546875" style="192" bestFit="1" customWidth="1"/>
    <col min="8207" max="8448" width="11.42578125" style="192"/>
    <col min="8449" max="8449" width="13.7109375" style="192" customWidth="1"/>
    <col min="8450" max="8450" width="25.140625" style="192" customWidth="1"/>
    <col min="8451" max="8451" width="32.7109375" style="192" customWidth="1"/>
    <col min="8452" max="8452" width="17.5703125" style="192" customWidth="1"/>
    <col min="8453" max="8453" width="14.85546875" style="192" customWidth="1"/>
    <col min="8454" max="8454" width="24.5703125" style="192" customWidth="1"/>
    <col min="8455" max="8455" width="73.5703125" style="192" customWidth="1"/>
    <col min="8456" max="8456" width="35.140625" style="192" customWidth="1"/>
    <col min="8457" max="8457" width="10.5703125" style="192" customWidth="1"/>
    <col min="8458" max="8458" width="11.140625" style="192" customWidth="1"/>
    <col min="8459" max="8459" width="40.7109375" style="192" customWidth="1"/>
    <col min="8460" max="8460" width="38.140625" style="192" customWidth="1"/>
    <col min="8461" max="8461" width="31.7109375" style="192" customWidth="1"/>
    <col min="8462" max="8462" width="13.85546875" style="192" bestFit="1" customWidth="1"/>
    <col min="8463" max="8704" width="11.42578125" style="192"/>
    <col min="8705" max="8705" width="13.7109375" style="192" customWidth="1"/>
    <col min="8706" max="8706" width="25.140625" style="192" customWidth="1"/>
    <col min="8707" max="8707" width="32.7109375" style="192" customWidth="1"/>
    <col min="8708" max="8708" width="17.5703125" style="192" customWidth="1"/>
    <col min="8709" max="8709" width="14.85546875" style="192" customWidth="1"/>
    <col min="8710" max="8710" width="24.5703125" style="192" customWidth="1"/>
    <col min="8711" max="8711" width="73.5703125" style="192" customWidth="1"/>
    <col min="8712" max="8712" width="35.140625" style="192" customWidth="1"/>
    <col min="8713" max="8713" width="10.5703125" style="192" customWidth="1"/>
    <col min="8714" max="8714" width="11.140625" style="192" customWidth="1"/>
    <col min="8715" max="8715" width="40.7109375" style="192" customWidth="1"/>
    <col min="8716" max="8716" width="38.140625" style="192" customWidth="1"/>
    <col min="8717" max="8717" width="31.7109375" style="192" customWidth="1"/>
    <col min="8718" max="8718" width="13.85546875" style="192" bestFit="1" customWidth="1"/>
    <col min="8719" max="8960" width="11.42578125" style="192"/>
    <col min="8961" max="8961" width="13.7109375" style="192" customWidth="1"/>
    <col min="8962" max="8962" width="25.140625" style="192" customWidth="1"/>
    <col min="8963" max="8963" width="32.7109375" style="192" customWidth="1"/>
    <col min="8964" max="8964" width="17.5703125" style="192" customWidth="1"/>
    <col min="8965" max="8965" width="14.85546875" style="192" customWidth="1"/>
    <col min="8966" max="8966" width="24.5703125" style="192" customWidth="1"/>
    <col min="8967" max="8967" width="73.5703125" style="192" customWidth="1"/>
    <col min="8968" max="8968" width="35.140625" style="192" customWidth="1"/>
    <col min="8969" max="8969" width="10.5703125" style="192" customWidth="1"/>
    <col min="8970" max="8970" width="11.140625" style="192" customWidth="1"/>
    <col min="8971" max="8971" width="40.7109375" style="192" customWidth="1"/>
    <col min="8972" max="8972" width="38.140625" style="192" customWidth="1"/>
    <col min="8973" max="8973" width="31.7109375" style="192" customWidth="1"/>
    <col min="8974" max="8974" width="13.85546875" style="192" bestFit="1" customWidth="1"/>
    <col min="8975" max="9216" width="11.42578125" style="192"/>
    <col min="9217" max="9217" width="13.7109375" style="192" customWidth="1"/>
    <col min="9218" max="9218" width="25.140625" style="192" customWidth="1"/>
    <col min="9219" max="9219" width="32.7109375" style="192" customWidth="1"/>
    <col min="9220" max="9220" width="17.5703125" style="192" customWidth="1"/>
    <col min="9221" max="9221" width="14.85546875" style="192" customWidth="1"/>
    <col min="9222" max="9222" width="24.5703125" style="192" customWidth="1"/>
    <col min="9223" max="9223" width="73.5703125" style="192" customWidth="1"/>
    <col min="9224" max="9224" width="35.140625" style="192" customWidth="1"/>
    <col min="9225" max="9225" width="10.5703125" style="192" customWidth="1"/>
    <col min="9226" max="9226" width="11.140625" style="192" customWidth="1"/>
    <col min="9227" max="9227" width="40.7109375" style="192" customWidth="1"/>
    <col min="9228" max="9228" width="38.140625" style="192" customWidth="1"/>
    <col min="9229" max="9229" width="31.7109375" style="192" customWidth="1"/>
    <col min="9230" max="9230" width="13.85546875" style="192" bestFit="1" customWidth="1"/>
    <col min="9231" max="9472" width="11.42578125" style="192"/>
    <col min="9473" max="9473" width="13.7109375" style="192" customWidth="1"/>
    <col min="9474" max="9474" width="25.140625" style="192" customWidth="1"/>
    <col min="9475" max="9475" width="32.7109375" style="192" customWidth="1"/>
    <col min="9476" max="9476" width="17.5703125" style="192" customWidth="1"/>
    <col min="9477" max="9477" width="14.85546875" style="192" customWidth="1"/>
    <col min="9478" max="9478" width="24.5703125" style="192" customWidth="1"/>
    <col min="9479" max="9479" width="73.5703125" style="192" customWidth="1"/>
    <col min="9480" max="9480" width="35.140625" style="192" customWidth="1"/>
    <col min="9481" max="9481" width="10.5703125" style="192" customWidth="1"/>
    <col min="9482" max="9482" width="11.140625" style="192" customWidth="1"/>
    <col min="9483" max="9483" width="40.7109375" style="192" customWidth="1"/>
    <col min="9484" max="9484" width="38.140625" style="192" customWidth="1"/>
    <col min="9485" max="9485" width="31.7109375" style="192" customWidth="1"/>
    <col min="9486" max="9486" width="13.85546875" style="192" bestFit="1" customWidth="1"/>
    <col min="9487" max="9728" width="11.42578125" style="192"/>
    <col min="9729" max="9729" width="13.7109375" style="192" customWidth="1"/>
    <col min="9730" max="9730" width="25.140625" style="192" customWidth="1"/>
    <col min="9731" max="9731" width="32.7109375" style="192" customWidth="1"/>
    <col min="9732" max="9732" width="17.5703125" style="192" customWidth="1"/>
    <col min="9733" max="9733" width="14.85546875" style="192" customWidth="1"/>
    <col min="9734" max="9734" width="24.5703125" style="192" customWidth="1"/>
    <col min="9735" max="9735" width="73.5703125" style="192" customWidth="1"/>
    <col min="9736" max="9736" width="35.140625" style="192" customWidth="1"/>
    <col min="9737" max="9737" width="10.5703125" style="192" customWidth="1"/>
    <col min="9738" max="9738" width="11.140625" style="192" customWidth="1"/>
    <col min="9739" max="9739" width="40.7109375" style="192" customWidth="1"/>
    <col min="9740" max="9740" width="38.140625" style="192" customWidth="1"/>
    <col min="9741" max="9741" width="31.7109375" style="192" customWidth="1"/>
    <col min="9742" max="9742" width="13.85546875" style="192" bestFit="1" customWidth="1"/>
    <col min="9743" max="9984" width="11.42578125" style="192"/>
    <col min="9985" max="9985" width="13.7109375" style="192" customWidth="1"/>
    <col min="9986" max="9986" width="25.140625" style="192" customWidth="1"/>
    <col min="9987" max="9987" width="32.7109375" style="192" customWidth="1"/>
    <col min="9988" max="9988" width="17.5703125" style="192" customWidth="1"/>
    <col min="9989" max="9989" width="14.85546875" style="192" customWidth="1"/>
    <col min="9990" max="9990" width="24.5703125" style="192" customWidth="1"/>
    <col min="9991" max="9991" width="73.5703125" style="192" customWidth="1"/>
    <col min="9992" max="9992" width="35.140625" style="192" customWidth="1"/>
    <col min="9993" max="9993" width="10.5703125" style="192" customWidth="1"/>
    <col min="9994" max="9994" width="11.140625" style="192" customWidth="1"/>
    <col min="9995" max="9995" width="40.7109375" style="192" customWidth="1"/>
    <col min="9996" max="9996" width="38.140625" style="192" customWidth="1"/>
    <col min="9997" max="9997" width="31.7109375" style="192" customWidth="1"/>
    <col min="9998" max="9998" width="13.85546875" style="192" bestFit="1" customWidth="1"/>
    <col min="9999" max="10240" width="11.42578125" style="192"/>
    <col min="10241" max="10241" width="13.7109375" style="192" customWidth="1"/>
    <col min="10242" max="10242" width="25.140625" style="192" customWidth="1"/>
    <col min="10243" max="10243" width="32.7109375" style="192" customWidth="1"/>
    <col min="10244" max="10244" width="17.5703125" style="192" customWidth="1"/>
    <col min="10245" max="10245" width="14.85546875" style="192" customWidth="1"/>
    <col min="10246" max="10246" width="24.5703125" style="192" customWidth="1"/>
    <col min="10247" max="10247" width="73.5703125" style="192" customWidth="1"/>
    <col min="10248" max="10248" width="35.140625" style="192" customWidth="1"/>
    <col min="10249" max="10249" width="10.5703125" style="192" customWidth="1"/>
    <col min="10250" max="10250" width="11.140625" style="192" customWidth="1"/>
    <col min="10251" max="10251" width="40.7109375" style="192" customWidth="1"/>
    <col min="10252" max="10252" width="38.140625" style="192" customWidth="1"/>
    <col min="10253" max="10253" width="31.7109375" style="192" customWidth="1"/>
    <col min="10254" max="10254" width="13.85546875" style="192" bestFit="1" customWidth="1"/>
    <col min="10255" max="10496" width="11.42578125" style="192"/>
    <col min="10497" max="10497" width="13.7109375" style="192" customWidth="1"/>
    <col min="10498" max="10498" width="25.140625" style="192" customWidth="1"/>
    <col min="10499" max="10499" width="32.7109375" style="192" customWidth="1"/>
    <col min="10500" max="10500" width="17.5703125" style="192" customWidth="1"/>
    <col min="10501" max="10501" width="14.85546875" style="192" customWidth="1"/>
    <col min="10502" max="10502" width="24.5703125" style="192" customWidth="1"/>
    <col min="10503" max="10503" width="73.5703125" style="192" customWidth="1"/>
    <col min="10504" max="10504" width="35.140625" style="192" customWidth="1"/>
    <col min="10505" max="10505" width="10.5703125" style="192" customWidth="1"/>
    <col min="10506" max="10506" width="11.140625" style="192" customWidth="1"/>
    <col min="10507" max="10507" width="40.7109375" style="192" customWidth="1"/>
    <col min="10508" max="10508" width="38.140625" style="192" customWidth="1"/>
    <col min="10509" max="10509" width="31.7109375" style="192" customWidth="1"/>
    <col min="10510" max="10510" width="13.85546875" style="192" bestFit="1" customWidth="1"/>
    <col min="10511" max="10752" width="11.42578125" style="192"/>
    <col min="10753" max="10753" width="13.7109375" style="192" customWidth="1"/>
    <col min="10754" max="10754" width="25.140625" style="192" customWidth="1"/>
    <col min="10755" max="10755" width="32.7109375" style="192" customWidth="1"/>
    <col min="10756" max="10756" width="17.5703125" style="192" customWidth="1"/>
    <col min="10757" max="10757" width="14.85546875" style="192" customWidth="1"/>
    <col min="10758" max="10758" width="24.5703125" style="192" customWidth="1"/>
    <col min="10759" max="10759" width="73.5703125" style="192" customWidth="1"/>
    <col min="10760" max="10760" width="35.140625" style="192" customWidth="1"/>
    <col min="10761" max="10761" width="10.5703125" style="192" customWidth="1"/>
    <col min="10762" max="10762" width="11.140625" style="192" customWidth="1"/>
    <col min="10763" max="10763" width="40.7109375" style="192" customWidth="1"/>
    <col min="10764" max="10764" width="38.140625" style="192" customWidth="1"/>
    <col min="10765" max="10765" width="31.7109375" style="192" customWidth="1"/>
    <col min="10766" max="10766" width="13.85546875" style="192" bestFit="1" customWidth="1"/>
    <col min="10767" max="11008" width="11.42578125" style="192"/>
    <col min="11009" max="11009" width="13.7109375" style="192" customWidth="1"/>
    <col min="11010" max="11010" width="25.140625" style="192" customWidth="1"/>
    <col min="11011" max="11011" width="32.7109375" style="192" customWidth="1"/>
    <col min="11012" max="11012" width="17.5703125" style="192" customWidth="1"/>
    <col min="11013" max="11013" width="14.85546875" style="192" customWidth="1"/>
    <col min="11014" max="11014" width="24.5703125" style="192" customWidth="1"/>
    <col min="11015" max="11015" width="73.5703125" style="192" customWidth="1"/>
    <col min="11016" max="11016" width="35.140625" style="192" customWidth="1"/>
    <col min="11017" max="11017" width="10.5703125" style="192" customWidth="1"/>
    <col min="11018" max="11018" width="11.140625" style="192" customWidth="1"/>
    <col min="11019" max="11019" width="40.7109375" style="192" customWidth="1"/>
    <col min="11020" max="11020" width="38.140625" style="192" customWidth="1"/>
    <col min="11021" max="11021" width="31.7109375" style="192" customWidth="1"/>
    <col min="11022" max="11022" width="13.85546875" style="192" bestFit="1" customWidth="1"/>
    <col min="11023" max="11264" width="11.42578125" style="192"/>
    <col min="11265" max="11265" width="13.7109375" style="192" customWidth="1"/>
    <col min="11266" max="11266" width="25.140625" style="192" customWidth="1"/>
    <col min="11267" max="11267" width="32.7109375" style="192" customWidth="1"/>
    <col min="11268" max="11268" width="17.5703125" style="192" customWidth="1"/>
    <col min="11269" max="11269" width="14.85546875" style="192" customWidth="1"/>
    <col min="11270" max="11270" width="24.5703125" style="192" customWidth="1"/>
    <col min="11271" max="11271" width="73.5703125" style="192" customWidth="1"/>
    <col min="11272" max="11272" width="35.140625" style="192" customWidth="1"/>
    <col min="11273" max="11273" width="10.5703125" style="192" customWidth="1"/>
    <col min="11274" max="11274" width="11.140625" style="192" customWidth="1"/>
    <col min="11275" max="11275" width="40.7109375" style="192" customWidth="1"/>
    <col min="11276" max="11276" width="38.140625" style="192" customWidth="1"/>
    <col min="11277" max="11277" width="31.7109375" style="192" customWidth="1"/>
    <col min="11278" max="11278" width="13.85546875" style="192" bestFit="1" customWidth="1"/>
    <col min="11279" max="11520" width="11.42578125" style="192"/>
    <col min="11521" max="11521" width="13.7109375" style="192" customWidth="1"/>
    <col min="11522" max="11522" width="25.140625" style="192" customWidth="1"/>
    <col min="11523" max="11523" width="32.7109375" style="192" customWidth="1"/>
    <col min="11524" max="11524" width="17.5703125" style="192" customWidth="1"/>
    <col min="11525" max="11525" width="14.85546875" style="192" customWidth="1"/>
    <col min="11526" max="11526" width="24.5703125" style="192" customWidth="1"/>
    <col min="11527" max="11527" width="73.5703125" style="192" customWidth="1"/>
    <col min="11528" max="11528" width="35.140625" style="192" customWidth="1"/>
    <col min="11529" max="11529" width="10.5703125" style="192" customWidth="1"/>
    <col min="11530" max="11530" width="11.140625" style="192" customWidth="1"/>
    <col min="11531" max="11531" width="40.7109375" style="192" customWidth="1"/>
    <col min="11532" max="11532" width="38.140625" style="192" customWidth="1"/>
    <col min="11533" max="11533" width="31.7109375" style="192" customWidth="1"/>
    <col min="11534" max="11534" width="13.85546875" style="192" bestFit="1" customWidth="1"/>
    <col min="11535" max="11776" width="11.42578125" style="192"/>
    <col min="11777" max="11777" width="13.7109375" style="192" customWidth="1"/>
    <col min="11778" max="11778" width="25.140625" style="192" customWidth="1"/>
    <col min="11779" max="11779" width="32.7109375" style="192" customWidth="1"/>
    <col min="11780" max="11780" width="17.5703125" style="192" customWidth="1"/>
    <col min="11781" max="11781" width="14.85546875" style="192" customWidth="1"/>
    <col min="11782" max="11782" width="24.5703125" style="192" customWidth="1"/>
    <col min="11783" max="11783" width="73.5703125" style="192" customWidth="1"/>
    <col min="11784" max="11784" width="35.140625" style="192" customWidth="1"/>
    <col min="11785" max="11785" width="10.5703125" style="192" customWidth="1"/>
    <col min="11786" max="11786" width="11.140625" style="192" customWidth="1"/>
    <col min="11787" max="11787" width="40.7109375" style="192" customWidth="1"/>
    <col min="11788" max="11788" width="38.140625" style="192" customWidth="1"/>
    <col min="11789" max="11789" width="31.7109375" style="192" customWidth="1"/>
    <col min="11790" max="11790" width="13.85546875" style="192" bestFit="1" customWidth="1"/>
    <col min="11791" max="12032" width="11.42578125" style="192"/>
    <col min="12033" max="12033" width="13.7109375" style="192" customWidth="1"/>
    <col min="12034" max="12034" width="25.140625" style="192" customWidth="1"/>
    <col min="12035" max="12035" width="32.7109375" style="192" customWidth="1"/>
    <col min="12036" max="12036" width="17.5703125" style="192" customWidth="1"/>
    <col min="12037" max="12037" width="14.85546875" style="192" customWidth="1"/>
    <col min="12038" max="12038" width="24.5703125" style="192" customWidth="1"/>
    <col min="12039" max="12039" width="73.5703125" style="192" customWidth="1"/>
    <col min="12040" max="12040" width="35.140625" style="192" customWidth="1"/>
    <col min="12041" max="12041" width="10.5703125" style="192" customWidth="1"/>
    <col min="12042" max="12042" width="11.140625" style="192" customWidth="1"/>
    <col min="12043" max="12043" width="40.7109375" style="192" customWidth="1"/>
    <col min="12044" max="12044" width="38.140625" style="192" customWidth="1"/>
    <col min="12045" max="12045" width="31.7109375" style="192" customWidth="1"/>
    <col min="12046" max="12046" width="13.85546875" style="192" bestFit="1" customWidth="1"/>
    <col min="12047" max="12288" width="11.42578125" style="192"/>
    <col min="12289" max="12289" width="13.7109375" style="192" customWidth="1"/>
    <col min="12290" max="12290" width="25.140625" style="192" customWidth="1"/>
    <col min="12291" max="12291" width="32.7109375" style="192" customWidth="1"/>
    <col min="12292" max="12292" width="17.5703125" style="192" customWidth="1"/>
    <col min="12293" max="12293" width="14.85546875" style="192" customWidth="1"/>
    <col min="12294" max="12294" width="24.5703125" style="192" customWidth="1"/>
    <col min="12295" max="12295" width="73.5703125" style="192" customWidth="1"/>
    <col min="12296" max="12296" width="35.140625" style="192" customWidth="1"/>
    <col min="12297" max="12297" width="10.5703125" style="192" customWidth="1"/>
    <col min="12298" max="12298" width="11.140625" style="192" customWidth="1"/>
    <col min="12299" max="12299" width="40.7109375" style="192" customWidth="1"/>
    <col min="12300" max="12300" width="38.140625" style="192" customWidth="1"/>
    <col min="12301" max="12301" width="31.7109375" style="192" customWidth="1"/>
    <col min="12302" max="12302" width="13.85546875" style="192" bestFit="1" customWidth="1"/>
    <col min="12303" max="12544" width="11.42578125" style="192"/>
    <col min="12545" max="12545" width="13.7109375" style="192" customWidth="1"/>
    <col min="12546" max="12546" width="25.140625" style="192" customWidth="1"/>
    <col min="12547" max="12547" width="32.7109375" style="192" customWidth="1"/>
    <col min="12548" max="12548" width="17.5703125" style="192" customWidth="1"/>
    <col min="12549" max="12549" width="14.85546875" style="192" customWidth="1"/>
    <col min="12550" max="12550" width="24.5703125" style="192" customWidth="1"/>
    <col min="12551" max="12551" width="73.5703125" style="192" customWidth="1"/>
    <col min="12552" max="12552" width="35.140625" style="192" customWidth="1"/>
    <col min="12553" max="12553" width="10.5703125" style="192" customWidth="1"/>
    <col min="12554" max="12554" width="11.140625" style="192" customWidth="1"/>
    <col min="12555" max="12555" width="40.7109375" style="192" customWidth="1"/>
    <col min="12556" max="12556" width="38.140625" style="192" customWidth="1"/>
    <col min="12557" max="12557" width="31.7109375" style="192" customWidth="1"/>
    <col min="12558" max="12558" width="13.85546875" style="192" bestFit="1" customWidth="1"/>
    <col min="12559" max="12800" width="11.42578125" style="192"/>
    <col min="12801" max="12801" width="13.7109375" style="192" customWidth="1"/>
    <col min="12802" max="12802" width="25.140625" style="192" customWidth="1"/>
    <col min="12803" max="12803" width="32.7109375" style="192" customWidth="1"/>
    <col min="12804" max="12804" width="17.5703125" style="192" customWidth="1"/>
    <col min="12805" max="12805" width="14.85546875" style="192" customWidth="1"/>
    <col min="12806" max="12806" width="24.5703125" style="192" customWidth="1"/>
    <col min="12807" max="12807" width="73.5703125" style="192" customWidth="1"/>
    <col min="12808" max="12808" width="35.140625" style="192" customWidth="1"/>
    <col min="12809" max="12809" width="10.5703125" style="192" customWidth="1"/>
    <col min="12810" max="12810" width="11.140625" style="192" customWidth="1"/>
    <col min="12811" max="12811" width="40.7109375" style="192" customWidth="1"/>
    <col min="12812" max="12812" width="38.140625" style="192" customWidth="1"/>
    <col min="12813" max="12813" width="31.7109375" style="192" customWidth="1"/>
    <col min="12814" max="12814" width="13.85546875" style="192" bestFit="1" customWidth="1"/>
    <col min="12815" max="13056" width="11.42578125" style="192"/>
    <col min="13057" max="13057" width="13.7109375" style="192" customWidth="1"/>
    <col min="13058" max="13058" width="25.140625" style="192" customWidth="1"/>
    <col min="13059" max="13059" width="32.7109375" style="192" customWidth="1"/>
    <col min="13060" max="13060" width="17.5703125" style="192" customWidth="1"/>
    <col min="13061" max="13061" width="14.85546875" style="192" customWidth="1"/>
    <col min="13062" max="13062" width="24.5703125" style="192" customWidth="1"/>
    <col min="13063" max="13063" width="73.5703125" style="192" customWidth="1"/>
    <col min="13064" max="13064" width="35.140625" style="192" customWidth="1"/>
    <col min="13065" max="13065" width="10.5703125" style="192" customWidth="1"/>
    <col min="13066" max="13066" width="11.140625" style="192" customWidth="1"/>
    <col min="13067" max="13067" width="40.7109375" style="192" customWidth="1"/>
    <col min="13068" max="13068" width="38.140625" style="192" customWidth="1"/>
    <col min="13069" max="13069" width="31.7109375" style="192" customWidth="1"/>
    <col min="13070" max="13070" width="13.85546875" style="192" bestFit="1" customWidth="1"/>
    <col min="13071" max="13312" width="11.42578125" style="192"/>
    <col min="13313" max="13313" width="13.7109375" style="192" customWidth="1"/>
    <col min="13314" max="13314" width="25.140625" style="192" customWidth="1"/>
    <col min="13315" max="13315" width="32.7109375" style="192" customWidth="1"/>
    <col min="13316" max="13316" width="17.5703125" style="192" customWidth="1"/>
    <col min="13317" max="13317" width="14.85546875" style="192" customWidth="1"/>
    <col min="13318" max="13318" width="24.5703125" style="192" customWidth="1"/>
    <col min="13319" max="13319" width="73.5703125" style="192" customWidth="1"/>
    <col min="13320" max="13320" width="35.140625" style="192" customWidth="1"/>
    <col min="13321" max="13321" width="10.5703125" style="192" customWidth="1"/>
    <col min="13322" max="13322" width="11.140625" style="192" customWidth="1"/>
    <col min="13323" max="13323" width="40.7109375" style="192" customWidth="1"/>
    <col min="13324" max="13324" width="38.140625" style="192" customWidth="1"/>
    <col min="13325" max="13325" width="31.7109375" style="192" customWidth="1"/>
    <col min="13326" max="13326" width="13.85546875" style="192" bestFit="1" customWidth="1"/>
    <col min="13327" max="13568" width="11.42578125" style="192"/>
    <col min="13569" max="13569" width="13.7109375" style="192" customWidth="1"/>
    <col min="13570" max="13570" width="25.140625" style="192" customWidth="1"/>
    <col min="13571" max="13571" width="32.7109375" style="192" customWidth="1"/>
    <col min="13572" max="13572" width="17.5703125" style="192" customWidth="1"/>
    <col min="13573" max="13573" width="14.85546875" style="192" customWidth="1"/>
    <col min="13574" max="13574" width="24.5703125" style="192" customWidth="1"/>
    <col min="13575" max="13575" width="73.5703125" style="192" customWidth="1"/>
    <col min="13576" max="13576" width="35.140625" style="192" customWidth="1"/>
    <col min="13577" max="13577" width="10.5703125" style="192" customWidth="1"/>
    <col min="13578" max="13578" width="11.140625" style="192" customWidth="1"/>
    <col min="13579" max="13579" width="40.7109375" style="192" customWidth="1"/>
    <col min="13580" max="13580" width="38.140625" style="192" customWidth="1"/>
    <col min="13581" max="13581" width="31.7109375" style="192" customWidth="1"/>
    <col min="13582" max="13582" width="13.85546875" style="192" bestFit="1" customWidth="1"/>
    <col min="13583" max="13824" width="11.42578125" style="192"/>
    <col min="13825" max="13825" width="13.7109375" style="192" customWidth="1"/>
    <col min="13826" max="13826" width="25.140625" style="192" customWidth="1"/>
    <col min="13827" max="13827" width="32.7109375" style="192" customWidth="1"/>
    <col min="13828" max="13828" width="17.5703125" style="192" customWidth="1"/>
    <col min="13829" max="13829" width="14.85546875" style="192" customWidth="1"/>
    <col min="13830" max="13830" width="24.5703125" style="192" customWidth="1"/>
    <col min="13831" max="13831" width="73.5703125" style="192" customWidth="1"/>
    <col min="13832" max="13832" width="35.140625" style="192" customWidth="1"/>
    <col min="13833" max="13833" width="10.5703125" style="192" customWidth="1"/>
    <col min="13834" max="13834" width="11.140625" style="192" customWidth="1"/>
    <col min="13835" max="13835" width="40.7109375" style="192" customWidth="1"/>
    <col min="13836" max="13836" width="38.140625" style="192" customWidth="1"/>
    <col min="13837" max="13837" width="31.7109375" style="192" customWidth="1"/>
    <col min="13838" max="13838" width="13.85546875" style="192" bestFit="1" customWidth="1"/>
    <col min="13839" max="14080" width="11.42578125" style="192"/>
    <col min="14081" max="14081" width="13.7109375" style="192" customWidth="1"/>
    <col min="14082" max="14082" width="25.140625" style="192" customWidth="1"/>
    <col min="14083" max="14083" width="32.7109375" style="192" customWidth="1"/>
    <col min="14084" max="14084" width="17.5703125" style="192" customWidth="1"/>
    <col min="14085" max="14085" width="14.85546875" style="192" customWidth="1"/>
    <col min="14086" max="14086" width="24.5703125" style="192" customWidth="1"/>
    <col min="14087" max="14087" width="73.5703125" style="192" customWidth="1"/>
    <col min="14088" max="14088" width="35.140625" style="192" customWidth="1"/>
    <col min="14089" max="14089" width="10.5703125" style="192" customWidth="1"/>
    <col min="14090" max="14090" width="11.140625" style="192" customWidth="1"/>
    <col min="14091" max="14091" width="40.7109375" style="192" customWidth="1"/>
    <col min="14092" max="14092" width="38.140625" style="192" customWidth="1"/>
    <col min="14093" max="14093" width="31.7109375" style="192" customWidth="1"/>
    <col min="14094" max="14094" width="13.85546875" style="192" bestFit="1" customWidth="1"/>
    <col min="14095" max="14336" width="11.42578125" style="192"/>
    <col min="14337" max="14337" width="13.7109375" style="192" customWidth="1"/>
    <col min="14338" max="14338" width="25.140625" style="192" customWidth="1"/>
    <col min="14339" max="14339" width="32.7109375" style="192" customWidth="1"/>
    <col min="14340" max="14340" width="17.5703125" style="192" customWidth="1"/>
    <col min="14341" max="14341" width="14.85546875" style="192" customWidth="1"/>
    <col min="14342" max="14342" width="24.5703125" style="192" customWidth="1"/>
    <col min="14343" max="14343" width="73.5703125" style="192" customWidth="1"/>
    <col min="14344" max="14344" width="35.140625" style="192" customWidth="1"/>
    <col min="14345" max="14345" width="10.5703125" style="192" customWidth="1"/>
    <col min="14346" max="14346" width="11.140625" style="192" customWidth="1"/>
    <col min="14347" max="14347" width="40.7109375" style="192" customWidth="1"/>
    <col min="14348" max="14348" width="38.140625" style="192" customWidth="1"/>
    <col min="14349" max="14349" width="31.7109375" style="192" customWidth="1"/>
    <col min="14350" max="14350" width="13.85546875" style="192" bestFit="1" customWidth="1"/>
    <col min="14351" max="14592" width="11.42578125" style="192"/>
    <col min="14593" max="14593" width="13.7109375" style="192" customWidth="1"/>
    <col min="14594" max="14594" width="25.140625" style="192" customWidth="1"/>
    <col min="14595" max="14595" width="32.7109375" style="192" customWidth="1"/>
    <col min="14596" max="14596" width="17.5703125" style="192" customWidth="1"/>
    <col min="14597" max="14597" width="14.85546875" style="192" customWidth="1"/>
    <col min="14598" max="14598" width="24.5703125" style="192" customWidth="1"/>
    <col min="14599" max="14599" width="73.5703125" style="192" customWidth="1"/>
    <col min="14600" max="14600" width="35.140625" style="192" customWidth="1"/>
    <col min="14601" max="14601" width="10.5703125" style="192" customWidth="1"/>
    <col min="14602" max="14602" width="11.140625" style="192" customWidth="1"/>
    <col min="14603" max="14603" width="40.7109375" style="192" customWidth="1"/>
    <col min="14604" max="14604" width="38.140625" style="192" customWidth="1"/>
    <col min="14605" max="14605" width="31.7109375" style="192" customWidth="1"/>
    <col min="14606" max="14606" width="13.85546875" style="192" bestFit="1" customWidth="1"/>
    <col min="14607" max="14848" width="11.42578125" style="192"/>
    <col min="14849" max="14849" width="13.7109375" style="192" customWidth="1"/>
    <col min="14850" max="14850" width="25.140625" style="192" customWidth="1"/>
    <col min="14851" max="14851" width="32.7109375" style="192" customWidth="1"/>
    <col min="14852" max="14852" width="17.5703125" style="192" customWidth="1"/>
    <col min="14853" max="14853" width="14.85546875" style="192" customWidth="1"/>
    <col min="14854" max="14854" width="24.5703125" style="192" customWidth="1"/>
    <col min="14855" max="14855" width="73.5703125" style="192" customWidth="1"/>
    <col min="14856" max="14856" width="35.140625" style="192" customWidth="1"/>
    <col min="14857" max="14857" width="10.5703125" style="192" customWidth="1"/>
    <col min="14858" max="14858" width="11.140625" style="192" customWidth="1"/>
    <col min="14859" max="14859" width="40.7109375" style="192" customWidth="1"/>
    <col min="14860" max="14860" width="38.140625" style="192" customWidth="1"/>
    <col min="14861" max="14861" width="31.7109375" style="192" customWidth="1"/>
    <col min="14862" max="14862" width="13.85546875" style="192" bestFit="1" customWidth="1"/>
    <col min="14863" max="15104" width="11.42578125" style="192"/>
    <col min="15105" max="15105" width="13.7109375" style="192" customWidth="1"/>
    <col min="15106" max="15106" width="25.140625" style="192" customWidth="1"/>
    <col min="15107" max="15107" width="32.7109375" style="192" customWidth="1"/>
    <col min="15108" max="15108" width="17.5703125" style="192" customWidth="1"/>
    <col min="15109" max="15109" width="14.85546875" style="192" customWidth="1"/>
    <col min="15110" max="15110" width="24.5703125" style="192" customWidth="1"/>
    <col min="15111" max="15111" width="73.5703125" style="192" customWidth="1"/>
    <col min="15112" max="15112" width="35.140625" style="192" customWidth="1"/>
    <col min="15113" max="15113" width="10.5703125" style="192" customWidth="1"/>
    <col min="15114" max="15114" width="11.140625" style="192" customWidth="1"/>
    <col min="15115" max="15115" width="40.7109375" style="192" customWidth="1"/>
    <col min="15116" max="15116" width="38.140625" style="192" customWidth="1"/>
    <col min="15117" max="15117" width="31.7109375" style="192" customWidth="1"/>
    <col min="15118" max="15118" width="13.85546875" style="192" bestFit="1" customWidth="1"/>
    <col min="15119" max="15360" width="11.42578125" style="192"/>
    <col min="15361" max="15361" width="13.7109375" style="192" customWidth="1"/>
    <col min="15362" max="15362" width="25.140625" style="192" customWidth="1"/>
    <col min="15363" max="15363" width="32.7109375" style="192" customWidth="1"/>
    <col min="15364" max="15364" width="17.5703125" style="192" customWidth="1"/>
    <col min="15365" max="15365" width="14.85546875" style="192" customWidth="1"/>
    <col min="15366" max="15366" width="24.5703125" style="192" customWidth="1"/>
    <col min="15367" max="15367" width="73.5703125" style="192" customWidth="1"/>
    <col min="15368" max="15368" width="35.140625" style="192" customWidth="1"/>
    <col min="15369" max="15369" width="10.5703125" style="192" customWidth="1"/>
    <col min="15370" max="15370" width="11.140625" style="192" customWidth="1"/>
    <col min="15371" max="15371" width="40.7109375" style="192" customWidth="1"/>
    <col min="15372" max="15372" width="38.140625" style="192" customWidth="1"/>
    <col min="15373" max="15373" width="31.7109375" style="192" customWidth="1"/>
    <col min="15374" max="15374" width="13.85546875" style="192" bestFit="1" customWidth="1"/>
    <col min="15375" max="15616" width="11.42578125" style="192"/>
    <col min="15617" max="15617" width="13.7109375" style="192" customWidth="1"/>
    <col min="15618" max="15618" width="25.140625" style="192" customWidth="1"/>
    <col min="15619" max="15619" width="32.7109375" style="192" customWidth="1"/>
    <col min="15620" max="15620" width="17.5703125" style="192" customWidth="1"/>
    <col min="15621" max="15621" width="14.85546875" style="192" customWidth="1"/>
    <col min="15622" max="15622" width="24.5703125" style="192" customWidth="1"/>
    <col min="15623" max="15623" width="73.5703125" style="192" customWidth="1"/>
    <col min="15624" max="15624" width="35.140625" style="192" customWidth="1"/>
    <col min="15625" max="15625" width="10.5703125" style="192" customWidth="1"/>
    <col min="15626" max="15626" width="11.140625" style="192" customWidth="1"/>
    <col min="15627" max="15627" width="40.7109375" style="192" customWidth="1"/>
    <col min="15628" max="15628" width="38.140625" style="192" customWidth="1"/>
    <col min="15629" max="15629" width="31.7109375" style="192" customWidth="1"/>
    <col min="15630" max="15630" width="13.85546875" style="192" bestFit="1" customWidth="1"/>
    <col min="15631" max="15872" width="11.42578125" style="192"/>
    <col min="15873" max="15873" width="13.7109375" style="192" customWidth="1"/>
    <col min="15874" max="15874" width="25.140625" style="192" customWidth="1"/>
    <col min="15875" max="15875" width="32.7109375" style="192" customWidth="1"/>
    <col min="15876" max="15876" width="17.5703125" style="192" customWidth="1"/>
    <col min="15877" max="15877" width="14.85546875" style="192" customWidth="1"/>
    <col min="15878" max="15878" width="24.5703125" style="192" customWidth="1"/>
    <col min="15879" max="15879" width="73.5703125" style="192" customWidth="1"/>
    <col min="15880" max="15880" width="35.140625" style="192" customWidth="1"/>
    <col min="15881" max="15881" width="10.5703125" style="192" customWidth="1"/>
    <col min="15882" max="15882" width="11.140625" style="192" customWidth="1"/>
    <col min="15883" max="15883" width="40.7109375" style="192" customWidth="1"/>
    <col min="15884" max="15884" width="38.140625" style="192" customWidth="1"/>
    <col min="15885" max="15885" width="31.7109375" style="192" customWidth="1"/>
    <col min="15886" max="15886" width="13.85546875" style="192" bestFit="1" customWidth="1"/>
    <col min="15887" max="16128" width="11.42578125" style="192"/>
    <col min="16129" max="16129" width="13.7109375" style="192" customWidth="1"/>
    <col min="16130" max="16130" width="25.140625" style="192" customWidth="1"/>
    <col min="16131" max="16131" width="32.7109375" style="192" customWidth="1"/>
    <col min="16132" max="16132" width="17.5703125" style="192" customWidth="1"/>
    <col min="16133" max="16133" width="14.85546875" style="192" customWidth="1"/>
    <col min="16134" max="16134" width="24.5703125" style="192" customWidth="1"/>
    <col min="16135" max="16135" width="73.5703125" style="192" customWidth="1"/>
    <col min="16136" max="16136" width="35.140625" style="192" customWidth="1"/>
    <col min="16137" max="16137" width="10.5703125" style="192" customWidth="1"/>
    <col min="16138" max="16138" width="11.140625" style="192" customWidth="1"/>
    <col min="16139" max="16139" width="40.7109375" style="192" customWidth="1"/>
    <col min="16140" max="16140" width="38.140625" style="192" customWidth="1"/>
    <col min="16141" max="16141" width="31.7109375" style="192" customWidth="1"/>
    <col min="16142" max="16142" width="13.85546875" style="192" bestFit="1" customWidth="1"/>
    <col min="16143" max="16384" width="11.42578125" style="192"/>
  </cols>
  <sheetData>
    <row r="1" spans="1:15" x14ac:dyDescent="0.2">
      <c r="A1" s="431"/>
      <c r="B1" s="432"/>
      <c r="C1" s="437" t="s">
        <v>1</v>
      </c>
      <c r="D1" s="438"/>
      <c r="E1" s="438"/>
      <c r="F1" s="438"/>
      <c r="G1" s="438"/>
      <c r="H1" s="438"/>
      <c r="I1" s="438"/>
      <c r="J1" s="438"/>
      <c r="K1" s="439"/>
      <c r="L1" s="214" t="s">
        <v>181</v>
      </c>
      <c r="M1" s="215" t="s">
        <v>277</v>
      </c>
    </row>
    <row r="2" spans="1:15" x14ac:dyDescent="0.2">
      <c r="A2" s="433"/>
      <c r="B2" s="434"/>
      <c r="C2" s="217" t="s">
        <v>96</v>
      </c>
      <c r="D2" s="440" t="s">
        <v>182</v>
      </c>
      <c r="E2" s="440"/>
      <c r="F2" s="440"/>
      <c r="G2" s="440"/>
      <c r="H2" s="440"/>
      <c r="I2" s="440"/>
      <c r="J2" s="440"/>
      <c r="K2" s="441"/>
      <c r="L2" s="218" t="s">
        <v>183</v>
      </c>
      <c r="M2" s="219">
        <v>2</v>
      </c>
    </row>
    <row r="3" spans="1:15" ht="12.75" thickBot="1" x14ac:dyDescent="0.25">
      <c r="A3" s="435"/>
      <c r="B3" s="436"/>
      <c r="C3" s="220" t="s">
        <v>184</v>
      </c>
      <c r="D3" s="442" t="s">
        <v>278</v>
      </c>
      <c r="E3" s="442"/>
      <c r="F3" s="442"/>
      <c r="G3" s="442"/>
      <c r="H3" s="442"/>
      <c r="I3" s="442"/>
      <c r="J3" s="442"/>
      <c r="K3" s="443"/>
      <c r="L3" s="221" t="s">
        <v>185</v>
      </c>
      <c r="M3" s="222">
        <v>43123</v>
      </c>
    </row>
    <row r="4" spans="1:15" ht="12.75" thickBot="1" x14ac:dyDescent="0.25">
      <c r="A4" s="444"/>
      <c r="B4" s="444"/>
      <c r="C4" s="444"/>
      <c r="M4" s="223"/>
    </row>
    <row r="5" spans="1:15" ht="12.75" thickBot="1" x14ac:dyDescent="0.25">
      <c r="A5" s="444"/>
      <c r="B5" s="444"/>
      <c r="C5" s="444"/>
      <c r="K5" s="224" t="s">
        <v>6</v>
      </c>
      <c r="L5" s="445"/>
      <c r="M5" s="446"/>
    </row>
    <row r="6" spans="1:15" x14ac:dyDescent="0.2">
      <c r="A6" s="447" t="s">
        <v>316</v>
      </c>
      <c r="B6" s="448"/>
      <c r="C6" s="448"/>
      <c r="D6" s="448"/>
      <c r="E6" s="448"/>
      <c r="F6" s="448"/>
      <c r="G6" s="448"/>
      <c r="H6" s="448"/>
      <c r="I6" s="448"/>
      <c r="J6" s="448"/>
      <c r="K6" s="448"/>
      <c r="L6" s="448"/>
      <c r="M6" s="449"/>
    </row>
    <row r="7" spans="1:15" ht="40.5" customHeight="1" thickBot="1" x14ac:dyDescent="0.25">
      <c r="A7" s="450" t="s">
        <v>193</v>
      </c>
      <c r="B7" s="451"/>
      <c r="C7" s="452"/>
      <c r="D7" s="453" t="s">
        <v>317</v>
      </c>
      <c r="E7" s="453"/>
      <c r="F7" s="453"/>
      <c r="G7" s="453"/>
      <c r="H7" s="453"/>
      <c r="I7" s="453"/>
      <c r="J7" s="453"/>
      <c r="K7" s="453"/>
      <c r="L7" s="453"/>
      <c r="M7" s="454"/>
      <c r="O7" s="225" t="s">
        <v>197</v>
      </c>
    </row>
    <row r="8" spans="1:15" ht="12.75" thickBot="1" x14ac:dyDescent="0.25">
      <c r="A8" s="455"/>
      <c r="B8" s="455"/>
      <c r="C8" s="455"/>
      <c r="D8" s="456"/>
      <c r="E8" s="456"/>
      <c r="F8" s="456"/>
      <c r="G8" s="456"/>
      <c r="H8" s="457"/>
      <c r="I8" s="457"/>
      <c r="J8" s="457"/>
      <c r="K8" s="457"/>
      <c r="L8" s="457"/>
    </row>
    <row r="9" spans="1:15" ht="12.75" thickBot="1" x14ac:dyDescent="0.25">
      <c r="A9" s="226" t="s">
        <v>7</v>
      </c>
      <c r="B9" s="227" t="s">
        <v>279</v>
      </c>
      <c r="C9" s="227" t="s">
        <v>8</v>
      </c>
      <c r="D9" s="427" t="s">
        <v>280</v>
      </c>
      <c r="E9" s="427"/>
      <c r="F9" s="427"/>
      <c r="G9" s="227" t="s">
        <v>9</v>
      </c>
      <c r="H9" s="428" t="s">
        <v>281</v>
      </c>
      <c r="I9" s="429"/>
      <c r="J9" s="429"/>
      <c r="K9" s="429"/>
      <c r="L9" s="430"/>
      <c r="M9" s="228" t="s">
        <v>10</v>
      </c>
    </row>
    <row r="10" spans="1:15" ht="130.5" customHeight="1" thickTop="1" thickBot="1" x14ac:dyDescent="0.25">
      <c r="A10" s="229" t="s">
        <v>230</v>
      </c>
      <c r="B10" s="230" t="s">
        <v>388</v>
      </c>
      <c r="C10" s="231" t="s">
        <v>354</v>
      </c>
      <c r="D10" s="458" t="s">
        <v>389</v>
      </c>
      <c r="E10" s="459"/>
      <c r="F10" s="460"/>
      <c r="G10" s="232" t="s">
        <v>352</v>
      </c>
      <c r="H10" s="458" t="s">
        <v>390</v>
      </c>
      <c r="I10" s="459"/>
      <c r="J10" s="459"/>
      <c r="K10" s="459"/>
      <c r="L10" s="460"/>
      <c r="M10" s="233" t="s">
        <v>136</v>
      </c>
    </row>
    <row r="11" spans="1:15" ht="75" customHeight="1" thickTop="1" thickBot="1" x14ac:dyDescent="0.25">
      <c r="A11" s="229" t="s">
        <v>231</v>
      </c>
      <c r="B11" s="230" t="s">
        <v>388</v>
      </c>
      <c r="C11" s="231" t="s">
        <v>391</v>
      </c>
      <c r="D11" s="458" t="s">
        <v>392</v>
      </c>
      <c r="E11" s="459"/>
      <c r="F11" s="460"/>
      <c r="G11" s="232" t="s">
        <v>393</v>
      </c>
      <c r="H11" s="458" t="s">
        <v>394</v>
      </c>
      <c r="I11" s="459"/>
      <c r="J11" s="459"/>
      <c r="K11" s="459"/>
      <c r="L11" s="460"/>
      <c r="M11" s="233" t="s">
        <v>136</v>
      </c>
    </row>
    <row r="12" spans="1:15" ht="72.75" thickTop="1" x14ac:dyDescent="0.2">
      <c r="A12" s="229" t="s">
        <v>232</v>
      </c>
      <c r="B12" s="230" t="s">
        <v>388</v>
      </c>
      <c r="C12" s="231" t="s">
        <v>387</v>
      </c>
      <c r="D12" s="458" t="s">
        <v>395</v>
      </c>
      <c r="E12" s="459"/>
      <c r="F12" s="460"/>
      <c r="G12" s="232" t="s">
        <v>396</v>
      </c>
      <c r="H12" s="458" t="s">
        <v>397</v>
      </c>
      <c r="I12" s="459"/>
      <c r="J12" s="459"/>
      <c r="K12" s="459"/>
      <c r="L12" s="460"/>
      <c r="M12" s="233" t="s">
        <v>136</v>
      </c>
    </row>
    <row r="13" spans="1:15" ht="12.75" thickBot="1" x14ac:dyDescent="0.25">
      <c r="A13" s="234"/>
      <c r="B13" s="234"/>
      <c r="C13" s="235"/>
      <c r="D13" s="235"/>
      <c r="E13" s="235"/>
      <c r="F13" s="235"/>
      <c r="G13" s="235"/>
      <c r="H13" s="235"/>
      <c r="I13" s="235"/>
      <c r="J13" s="235"/>
      <c r="K13" s="235"/>
      <c r="L13" s="236"/>
    </row>
    <row r="14" spans="1:15" ht="12.75" thickBot="1" x14ac:dyDescent="0.25">
      <c r="A14" s="237" t="s">
        <v>7</v>
      </c>
      <c r="B14" s="238" t="s">
        <v>279</v>
      </c>
      <c r="C14" s="238" t="s">
        <v>282</v>
      </c>
      <c r="D14" s="461" t="s">
        <v>283</v>
      </c>
      <c r="E14" s="461"/>
      <c r="F14" s="461"/>
      <c r="G14" s="461" t="s">
        <v>284</v>
      </c>
      <c r="H14" s="461"/>
      <c r="I14" s="461" t="s">
        <v>285</v>
      </c>
      <c r="J14" s="461"/>
      <c r="K14" s="461"/>
      <c r="L14" s="461" t="s">
        <v>286</v>
      </c>
      <c r="M14" s="462"/>
    </row>
    <row r="15" spans="1:15" ht="12.75" thickBot="1" x14ac:dyDescent="0.25">
      <c r="A15" s="239"/>
      <c r="B15" s="240"/>
      <c r="C15" s="241"/>
      <c r="D15" s="463"/>
      <c r="E15" s="463"/>
      <c r="F15" s="463"/>
      <c r="G15" s="463"/>
      <c r="H15" s="463"/>
      <c r="I15" s="463"/>
      <c r="J15" s="463"/>
      <c r="K15" s="463"/>
      <c r="L15" s="463"/>
      <c r="M15" s="464"/>
    </row>
    <row r="16" spans="1:15" s="216" customFormat="1" ht="12.75" thickBot="1" x14ac:dyDescent="0.25">
      <c r="A16" s="242"/>
      <c r="B16" s="242"/>
      <c r="D16" s="234"/>
      <c r="E16" s="234"/>
      <c r="F16" s="234"/>
      <c r="G16" s="243"/>
    </row>
    <row r="17" spans="1:13" ht="31.5" customHeight="1" x14ac:dyDescent="0.2">
      <c r="A17" s="465" t="s">
        <v>287</v>
      </c>
      <c r="B17" s="466"/>
      <c r="C17" s="466"/>
      <c r="D17" s="466"/>
      <c r="E17" s="467"/>
      <c r="F17" s="468" t="s">
        <v>4</v>
      </c>
      <c r="G17" s="466"/>
      <c r="H17" s="466"/>
      <c r="I17" s="466"/>
      <c r="J17" s="469"/>
      <c r="K17" s="470" t="s">
        <v>195</v>
      </c>
      <c r="L17" s="466"/>
      <c r="M17" s="471"/>
    </row>
    <row r="18" spans="1:13" ht="12.75" thickBot="1" x14ac:dyDescent="0.25">
      <c r="A18" s="477" t="s">
        <v>32</v>
      </c>
      <c r="B18" s="472"/>
      <c r="C18" s="244" t="s">
        <v>99</v>
      </c>
      <c r="D18" s="472" t="s">
        <v>185</v>
      </c>
      <c r="E18" s="478"/>
      <c r="F18" s="479" t="s">
        <v>32</v>
      </c>
      <c r="G18" s="472"/>
      <c r="H18" s="244" t="s">
        <v>99</v>
      </c>
      <c r="I18" s="472" t="s">
        <v>185</v>
      </c>
      <c r="J18" s="473"/>
      <c r="K18" s="245" t="s">
        <v>32</v>
      </c>
      <c r="L18" s="244" t="s">
        <v>99</v>
      </c>
      <c r="M18" s="246" t="s">
        <v>185</v>
      </c>
    </row>
    <row r="19" spans="1:13" ht="48" x14ac:dyDescent="0.2">
      <c r="A19" s="474" t="s">
        <v>398</v>
      </c>
      <c r="B19" s="475"/>
      <c r="C19" s="247" t="s">
        <v>399</v>
      </c>
      <c r="D19" s="476">
        <v>43690</v>
      </c>
      <c r="E19" s="475"/>
      <c r="F19" s="475" t="s">
        <v>400</v>
      </c>
      <c r="G19" s="475"/>
      <c r="H19" s="247" t="s">
        <v>401</v>
      </c>
      <c r="I19" s="476">
        <v>43690</v>
      </c>
      <c r="J19" s="475"/>
      <c r="K19" s="248"/>
      <c r="L19" s="247"/>
      <c r="M19" s="249"/>
    </row>
    <row r="20" spans="1:13" x14ac:dyDescent="0.2">
      <c r="A20" s="483" t="s">
        <v>402</v>
      </c>
      <c r="B20" s="484"/>
      <c r="C20" s="250" t="s">
        <v>403</v>
      </c>
      <c r="D20" s="485">
        <v>43690</v>
      </c>
      <c r="E20" s="484"/>
      <c r="F20" s="484"/>
      <c r="G20" s="484"/>
      <c r="H20" s="250"/>
      <c r="I20" s="485"/>
      <c r="J20" s="484"/>
      <c r="K20" s="251"/>
      <c r="L20" s="250"/>
      <c r="M20" s="252"/>
    </row>
    <row r="21" spans="1:13" ht="12.75" thickBot="1" x14ac:dyDescent="0.25">
      <c r="A21" s="480" t="s">
        <v>404</v>
      </c>
      <c r="B21" s="481"/>
      <c r="C21" s="253" t="s">
        <v>403</v>
      </c>
      <c r="D21" s="482">
        <v>43690</v>
      </c>
      <c r="E21" s="481"/>
      <c r="F21" s="481"/>
      <c r="G21" s="481"/>
      <c r="H21" s="253"/>
      <c r="I21" s="482"/>
      <c r="J21" s="481"/>
      <c r="K21" s="254"/>
      <c r="L21" s="254"/>
      <c r="M21" s="255"/>
    </row>
  </sheetData>
  <mergeCells count="46">
    <mergeCell ref="A21:B21"/>
    <mergeCell ref="D21:E21"/>
    <mergeCell ref="F21:G21"/>
    <mergeCell ref="I21:J21"/>
    <mergeCell ref="A20:B20"/>
    <mergeCell ref="D20:E20"/>
    <mergeCell ref="F20:G20"/>
    <mergeCell ref="I20:J20"/>
    <mergeCell ref="I18:J18"/>
    <mergeCell ref="A19:B19"/>
    <mergeCell ref="D19:E19"/>
    <mergeCell ref="F19:G19"/>
    <mergeCell ref="I19:J19"/>
    <mergeCell ref="A18:B18"/>
    <mergeCell ref="D18:E18"/>
    <mergeCell ref="F18:G18"/>
    <mergeCell ref="I15:K15"/>
    <mergeCell ref="L15:M15"/>
    <mergeCell ref="A17:E17"/>
    <mergeCell ref="F17:J17"/>
    <mergeCell ref="K17:M17"/>
    <mergeCell ref="D15:F15"/>
    <mergeCell ref="G15:H15"/>
    <mergeCell ref="D10:F10"/>
    <mergeCell ref="H10:L10"/>
    <mergeCell ref="D14:F14"/>
    <mergeCell ref="G14:H14"/>
    <mergeCell ref="I14:K14"/>
    <mergeCell ref="L14:M14"/>
    <mergeCell ref="H11:L11"/>
    <mergeCell ref="H12:L12"/>
    <mergeCell ref="D11:F11"/>
    <mergeCell ref="D12:F12"/>
    <mergeCell ref="D9:F9"/>
    <mergeCell ref="H9:L9"/>
    <mergeCell ref="A1:B3"/>
    <mergeCell ref="C1:K1"/>
    <mergeCell ref="D2:K2"/>
    <mergeCell ref="D3:K3"/>
    <mergeCell ref="A4:C5"/>
    <mergeCell ref="L5:M5"/>
    <mergeCell ref="A6:M6"/>
    <mergeCell ref="A7:C7"/>
    <mergeCell ref="D7:M7"/>
    <mergeCell ref="A8:C8"/>
    <mergeCell ref="D8:L8"/>
  </mergeCells>
  <dataValidations count="1">
    <dataValidation type="list" errorStyle="warning" allowBlank="1" showInputMessage="1" showErrorMessage="1" errorTitle="RIESGO INCORRECTO" error="Este tipo de riesgo no es correcto" sqref="WVT983053 JI10:JI12 TE10:TE12 ADA10:ADA12 AMW10:AMW12 AWS10:AWS12 BGO10:BGO12 BQK10:BQK12 CAG10:CAG12 CKC10:CKC12 CTY10:CTY12 DDU10:DDU12 DNQ10:DNQ12 DXM10:DXM12 EHI10:EHI12 ERE10:ERE12 FBA10:FBA12 FKW10:FKW12 FUS10:FUS12 GEO10:GEO12 GOK10:GOK12 GYG10:GYG12 HIC10:HIC12 HRY10:HRY12 IBU10:IBU12 ILQ10:ILQ12 IVM10:IVM12 JFI10:JFI12 JPE10:JPE12 JZA10:JZA12 KIW10:KIW12 KSS10:KSS12 LCO10:LCO12 LMK10:LMK12 LWG10:LWG12 MGC10:MGC12 MPY10:MPY12 MZU10:MZU12 NJQ10:NJQ12 NTM10:NTM12 ODI10:ODI12 ONE10:ONE12 OXA10:OXA12 PGW10:PGW12 PQS10:PQS12 QAO10:QAO12 QKK10:QKK12 QUG10:QUG12 REC10:REC12 RNY10:RNY12 RXU10:RXU12 SHQ10:SHQ12 SRM10:SRM12 TBI10:TBI12 TLE10:TLE12 TVA10:TVA12 UEW10:UEW12 UOS10:UOS12 UYO10:UYO12 VIK10:VIK12 VSG10:VSG12 WCC10:WCC12 WLY10:WLY12 WVU10:WVU12 M65547:M65548 JI65547:JI65548 TE65547:TE65548 ADA65547:ADA65548 AMW65547:AMW65548 AWS65547:AWS65548 BGO65547:BGO65548 BQK65547:BQK65548 CAG65547:CAG65548 CKC65547:CKC65548 CTY65547:CTY65548 DDU65547:DDU65548 DNQ65547:DNQ65548 DXM65547:DXM65548 EHI65547:EHI65548 ERE65547:ERE65548 FBA65547:FBA65548 FKW65547:FKW65548 FUS65547:FUS65548 GEO65547:GEO65548 GOK65547:GOK65548 GYG65547:GYG65548 HIC65547:HIC65548 HRY65547:HRY65548 IBU65547:IBU65548 ILQ65547:ILQ65548 IVM65547:IVM65548 JFI65547:JFI65548 JPE65547:JPE65548 JZA65547:JZA65548 KIW65547:KIW65548 KSS65547:KSS65548 LCO65547:LCO65548 LMK65547:LMK65548 LWG65547:LWG65548 MGC65547:MGC65548 MPY65547:MPY65548 MZU65547:MZU65548 NJQ65547:NJQ65548 NTM65547:NTM65548 ODI65547:ODI65548 ONE65547:ONE65548 OXA65547:OXA65548 PGW65547:PGW65548 PQS65547:PQS65548 QAO65547:QAO65548 QKK65547:QKK65548 QUG65547:QUG65548 REC65547:REC65548 RNY65547:RNY65548 RXU65547:RXU65548 SHQ65547:SHQ65548 SRM65547:SRM65548 TBI65547:TBI65548 TLE65547:TLE65548 TVA65547:TVA65548 UEW65547:UEW65548 UOS65547:UOS65548 UYO65547:UYO65548 VIK65547:VIK65548 VSG65547:VSG65548 WCC65547:WCC65548 WLY65547:WLY65548 WVU65547:WVU65548 M131083:M131084 JI131083:JI131084 TE131083:TE131084 ADA131083:ADA131084 AMW131083:AMW131084 AWS131083:AWS131084 BGO131083:BGO131084 BQK131083:BQK131084 CAG131083:CAG131084 CKC131083:CKC131084 CTY131083:CTY131084 DDU131083:DDU131084 DNQ131083:DNQ131084 DXM131083:DXM131084 EHI131083:EHI131084 ERE131083:ERE131084 FBA131083:FBA131084 FKW131083:FKW131084 FUS131083:FUS131084 GEO131083:GEO131084 GOK131083:GOK131084 GYG131083:GYG131084 HIC131083:HIC131084 HRY131083:HRY131084 IBU131083:IBU131084 ILQ131083:ILQ131084 IVM131083:IVM131084 JFI131083:JFI131084 JPE131083:JPE131084 JZA131083:JZA131084 KIW131083:KIW131084 KSS131083:KSS131084 LCO131083:LCO131084 LMK131083:LMK131084 LWG131083:LWG131084 MGC131083:MGC131084 MPY131083:MPY131084 MZU131083:MZU131084 NJQ131083:NJQ131084 NTM131083:NTM131084 ODI131083:ODI131084 ONE131083:ONE131084 OXA131083:OXA131084 PGW131083:PGW131084 PQS131083:PQS131084 QAO131083:QAO131084 QKK131083:QKK131084 QUG131083:QUG131084 REC131083:REC131084 RNY131083:RNY131084 RXU131083:RXU131084 SHQ131083:SHQ131084 SRM131083:SRM131084 TBI131083:TBI131084 TLE131083:TLE131084 TVA131083:TVA131084 UEW131083:UEW131084 UOS131083:UOS131084 UYO131083:UYO131084 VIK131083:VIK131084 VSG131083:VSG131084 WCC131083:WCC131084 WLY131083:WLY131084 WVU131083:WVU131084 M196619:M196620 JI196619:JI196620 TE196619:TE196620 ADA196619:ADA196620 AMW196619:AMW196620 AWS196619:AWS196620 BGO196619:BGO196620 BQK196619:BQK196620 CAG196619:CAG196620 CKC196619:CKC196620 CTY196619:CTY196620 DDU196619:DDU196620 DNQ196619:DNQ196620 DXM196619:DXM196620 EHI196619:EHI196620 ERE196619:ERE196620 FBA196619:FBA196620 FKW196619:FKW196620 FUS196619:FUS196620 GEO196619:GEO196620 GOK196619:GOK196620 GYG196619:GYG196620 HIC196619:HIC196620 HRY196619:HRY196620 IBU196619:IBU196620 ILQ196619:ILQ196620 IVM196619:IVM196620 JFI196619:JFI196620 JPE196619:JPE196620 JZA196619:JZA196620 KIW196619:KIW196620 KSS196619:KSS196620 LCO196619:LCO196620 LMK196619:LMK196620 LWG196619:LWG196620 MGC196619:MGC196620 MPY196619:MPY196620 MZU196619:MZU196620 NJQ196619:NJQ196620 NTM196619:NTM196620 ODI196619:ODI196620 ONE196619:ONE196620 OXA196619:OXA196620 PGW196619:PGW196620 PQS196619:PQS196620 QAO196619:QAO196620 QKK196619:QKK196620 QUG196619:QUG196620 REC196619:REC196620 RNY196619:RNY196620 RXU196619:RXU196620 SHQ196619:SHQ196620 SRM196619:SRM196620 TBI196619:TBI196620 TLE196619:TLE196620 TVA196619:TVA196620 UEW196619:UEW196620 UOS196619:UOS196620 UYO196619:UYO196620 VIK196619:VIK196620 VSG196619:VSG196620 WCC196619:WCC196620 WLY196619:WLY196620 WVU196619:WVU196620 M262155:M262156 JI262155:JI262156 TE262155:TE262156 ADA262155:ADA262156 AMW262155:AMW262156 AWS262155:AWS262156 BGO262155:BGO262156 BQK262155:BQK262156 CAG262155:CAG262156 CKC262155:CKC262156 CTY262155:CTY262156 DDU262155:DDU262156 DNQ262155:DNQ262156 DXM262155:DXM262156 EHI262155:EHI262156 ERE262155:ERE262156 FBA262155:FBA262156 FKW262155:FKW262156 FUS262155:FUS262156 GEO262155:GEO262156 GOK262155:GOK262156 GYG262155:GYG262156 HIC262155:HIC262156 HRY262155:HRY262156 IBU262155:IBU262156 ILQ262155:ILQ262156 IVM262155:IVM262156 JFI262155:JFI262156 JPE262155:JPE262156 JZA262155:JZA262156 KIW262155:KIW262156 KSS262155:KSS262156 LCO262155:LCO262156 LMK262155:LMK262156 LWG262155:LWG262156 MGC262155:MGC262156 MPY262155:MPY262156 MZU262155:MZU262156 NJQ262155:NJQ262156 NTM262155:NTM262156 ODI262155:ODI262156 ONE262155:ONE262156 OXA262155:OXA262156 PGW262155:PGW262156 PQS262155:PQS262156 QAO262155:QAO262156 QKK262155:QKK262156 QUG262155:QUG262156 REC262155:REC262156 RNY262155:RNY262156 RXU262155:RXU262156 SHQ262155:SHQ262156 SRM262155:SRM262156 TBI262155:TBI262156 TLE262155:TLE262156 TVA262155:TVA262156 UEW262155:UEW262156 UOS262155:UOS262156 UYO262155:UYO262156 VIK262155:VIK262156 VSG262155:VSG262156 WCC262155:WCC262156 WLY262155:WLY262156 WVU262155:WVU262156 M327691:M327692 JI327691:JI327692 TE327691:TE327692 ADA327691:ADA327692 AMW327691:AMW327692 AWS327691:AWS327692 BGO327691:BGO327692 BQK327691:BQK327692 CAG327691:CAG327692 CKC327691:CKC327692 CTY327691:CTY327692 DDU327691:DDU327692 DNQ327691:DNQ327692 DXM327691:DXM327692 EHI327691:EHI327692 ERE327691:ERE327692 FBA327691:FBA327692 FKW327691:FKW327692 FUS327691:FUS327692 GEO327691:GEO327692 GOK327691:GOK327692 GYG327691:GYG327692 HIC327691:HIC327692 HRY327691:HRY327692 IBU327691:IBU327692 ILQ327691:ILQ327692 IVM327691:IVM327692 JFI327691:JFI327692 JPE327691:JPE327692 JZA327691:JZA327692 KIW327691:KIW327692 KSS327691:KSS327692 LCO327691:LCO327692 LMK327691:LMK327692 LWG327691:LWG327692 MGC327691:MGC327692 MPY327691:MPY327692 MZU327691:MZU327692 NJQ327691:NJQ327692 NTM327691:NTM327692 ODI327691:ODI327692 ONE327691:ONE327692 OXA327691:OXA327692 PGW327691:PGW327692 PQS327691:PQS327692 QAO327691:QAO327692 QKK327691:QKK327692 QUG327691:QUG327692 REC327691:REC327692 RNY327691:RNY327692 RXU327691:RXU327692 SHQ327691:SHQ327692 SRM327691:SRM327692 TBI327691:TBI327692 TLE327691:TLE327692 TVA327691:TVA327692 UEW327691:UEW327692 UOS327691:UOS327692 UYO327691:UYO327692 VIK327691:VIK327692 VSG327691:VSG327692 WCC327691:WCC327692 WLY327691:WLY327692 WVU327691:WVU327692 M393227:M393228 JI393227:JI393228 TE393227:TE393228 ADA393227:ADA393228 AMW393227:AMW393228 AWS393227:AWS393228 BGO393227:BGO393228 BQK393227:BQK393228 CAG393227:CAG393228 CKC393227:CKC393228 CTY393227:CTY393228 DDU393227:DDU393228 DNQ393227:DNQ393228 DXM393227:DXM393228 EHI393227:EHI393228 ERE393227:ERE393228 FBA393227:FBA393228 FKW393227:FKW393228 FUS393227:FUS393228 GEO393227:GEO393228 GOK393227:GOK393228 GYG393227:GYG393228 HIC393227:HIC393228 HRY393227:HRY393228 IBU393227:IBU393228 ILQ393227:ILQ393228 IVM393227:IVM393228 JFI393227:JFI393228 JPE393227:JPE393228 JZA393227:JZA393228 KIW393227:KIW393228 KSS393227:KSS393228 LCO393227:LCO393228 LMK393227:LMK393228 LWG393227:LWG393228 MGC393227:MGC393228 MPY393227:MPY393228 MZU393227:MZU393228 NJQ393227:NJQ393228 NTM393227:NTM393228 ODI393227:ODI393228 ONE393227:ONE393228 OXA393227:OXA393228 PGW393227:PGW393228 PQS393227:PQS393228 QAO393227:QAO393228 QKK393227:QKK393228 QUG393227:QUG393228 REC393227:REC393228 RNY393227:RNY393228 RXU393227:RXU393228 SHQ393227:SHQ393228 SRM393227:SRM393228 TBI393227:TBI393228 TLE393227:TLE393228 TVA393227:TVA393228 UEW393227:UEW393228 UOS393227:UOS393228 UYO393227:UYO393228 VIK393227:VIK393228 VSG393227:VSG393228 WCC393227:WCC393228 WLY393227:WLY393228 WVU393227:WVU393228 M458763:M458764 JI458763:JI458764 TE458763:TE458764 ADA458763:ADA458764 AMW458763:AMW458764 AWS458763:AWS458764 BGO458763:BGO458764 BQK458763:BQK458764 CAG458763:CAG458764 CKC458763:CKC458764 CTY458763:CTY458764 DDU458763:DDU458764 DNQ458763:DNQ458764 DXM458763:DXM458764 EHI458763:EHI458764 ERE458763:ERE458764 FBA458763:FBA458764 FKW458763:FKW458764 FUS458763:FUS458764 GEO458763:GEO458764 GOK458763:GOK458764 GYG458763:GYG458764 HIC458763:HIC458764 HRY458763:HRY458764 IBU458763:IBU458764 ILQ458763:ILQ458764 IVM458763:IVM458764 JFI458763:JFI458764 JPE458763:JPE458764 JZA458763:JZA458764 KIW458763:KIW458764 KSS458763:KSS458764 LCO458763:LCO458764 LMK458763:LMK458764 LWG458763:LWG458764 MGC458763:MGC458764 MPY458763:MPY458764 MZU458763:MZU458764 NJQ458763:NJQ458764 NTM458763:NTM458764 ODI458763:ODI458764 ONE458763:ONE458764 OXA458763:OXA458764 PGW458763:PGW458764 PQS458763:PQS458764 QAO458763:QAO458764 QKK458763:QKK458764 QUG458763:QUG458764 REC458763:REC458764 RNY458763:RNY458764 RXU458763:RXU458764 SHQ458763:SHQ458764 SRM458763:SRM458764 TBI458763:TBI458764 TLE458763:TLE458764 TVA458763:TVA458764 UEW458763:UEW458764 UOS458763:UOS458764 UYO458763:UYO458764 VIK458763:VIK458764 VSG458763:VSG458764 WCC458763:WCC458764 WLY458763:WLY458764 WVU458763:WVU458764 M524299:M524300 JI524299:JI524300 TE524299:TE524300 ADA524299:ADA524300 AMW524299:AMW524300 AWS524299:AWS524300 BGO524299:BGO524300 BQK524299:BQK524300 CAG524299:CAG524300 CKC524299:CKC524300 CTY524299:CTY524300 DDU524299:DDU524300 DNQ524299:DNQ524300 DXM524299:DXM524300 EHI524299:EHI524300 ERE524299:ERE524300 FBA524299:FBA524300 FKW524299:FKW524300 FUS524299:FUS524300 GEO524299:GEO524300 GOK524299:GOK524300 GYG524299:GYG524300 HIC524299:HIC524300 HRY524299:HRY524300 IBU524299:IBU524300 ILQ524299:ILQ524300 IVM524299:IVM524300 JFI524299:JFI524300 JPE524299:JPE524300 JZA524299:JZA524300 KIW524299:KIW524300 KSS524299:KSS524300 LCO524299:LCO524300 LMK524299:LMK524300 LWG524299:LWG524300 MGC524299:MGC524300 MPY524299:MPY524300 MZU524299:MZU524300 NJQ524299:NJQ524300 NTM524299:NTM524300 ODI524299:ODI524300 ONE524299:ONE524300 OXA524299:OXA524300 PGW524299:PGW524300 PQS524299:PQS524300 QAO524299:QAO524300 QKK524299:QKK524300 QUG524299:QUG524300 REC524299:REC524300 RNY524299:RNY524300 RXU524299:RXU524300 SHQ524299:SHQ524300 SRM524299:SRM524300 TBI524299:TBI524300 TLE524299:TLE524300 TVA524299:TVA524300 UEW524299:UEW524300 UOS524299:UOS524300 UYO524299:UYO524300 VIK524299:VIK524300 VSG524299:VSG524300 WCC524299:WCC524300 WLY524299:WLY524300 WVU524299:WVU524300 M589835:M589836 JI589835:JI589836 TE589835:TE589836 ADA589835:ADA589836 AMW589835:AMW589836 AWS589835:AWS589836 BGO589835:BGO589836 BQK589835:BQK589836 CAG589835:CAG589836 CKC589835:CKC589836 CTY589835:CTY589836 DDU589835:DDU589836 DNQ589835:DNQ589836 DXM589835:DXM589836 EHI589835:EHI589836 ERE589835:ERE589836 FBA589835:FBA589836 FKW589835:FKW589836 FUS589835:FUS589836 GEO589835:GEO589836 GOK589835:GOK589836 GYG589835:GYG589836 HIC589835:HIC589836 HRY589835:HRY589836 IBU589835:IBU589836 ILQ589835:ILQ589836 IVM589835:IVM589836 JFI589835:JFI589836 JPE589835:JPE589836 JZA589835:JZA589836 KIW589835:KIW589836 KSS589835:KSS589836 LCO589835:LCO589836 LMK589835:LMK589836 LWG589835:LWG589836 MGC589835:MGC589836 MPY589835:MPY589836 MZU589835:MZU589836 NJQ589835:NJQ589836 NTM589835:NTM589836 ODI589835:ODI589836 ONE589835:ONE589836 OXA589835:OXA589836 PGW589835:PGW589836 PQS589835:PQS589836 QAO589835:QAO589836 QKK589835:QKK589836 QUG589835:QUG589836 REC589835:REC589836 RNY589835:RNY589836 RXU589835:RXU589836 SHQ589835:SHQ589836 SRM589835:SRM589836 TBI589835:TBI589836 TLE589835:TLE589836 TVA589835:TVA589836 UEW589835:UEW589836 UOS589835:UOS589836 UYO589835:UYO589836 VIK589835:VIK589836 VSG589835:VSG589836 WCC589835:WCC589836 WLY589835:WLY589836 WVU589835:WVU589836 M655371:M655372 JI655371:JI655372 TE655371:TE655372 ADA655371:ADA655372 AMW655371:AMW655372 AWS655371:AWS655372 BGO655371:BGO655372 BQK655371:BQK655372 CAG655371:CAG655372 CKC655371:CKC655372 CTY655371:CTY655372 DDU655371:DDU655372 DNQ655371:DNQ655372 DXM655371:DXM655372 EHI655371:EHI655372 ERE655371:ERE655372 FBA655371:FBA655372 FKW655371:FKW655372 FUS655371:FUS655372 GEO655371:GEO655372 GOK655371:GOK655372 GYG655371:GYG655372 HIC655371:HIC655372 HRY655371:HRY655372 IBU655371:IBU655372 ILQ655371:ILQ655372 IVM655371:IVM655372 JFI655371:JFI655372 JPE655371:JPE655372 JZA655371:JZA655372 KIW655371:KIW655372 KSS655371:KSS655372 LCO655371:LCO655372 LMK655371:LMK655372 LWG655371:LWG655372 MGC655371:MGC655372 MPY655371:MPY655372 MZU655371:MZU655372 NJQ655371:NJQ655372 NTM655371:NTM655372 ODI655371:ODI655372 ONE655371:ONE655372 OXA655371:OXA655372 PGW655371:PGW655372 PQS655371:PQS655372 QAO655371:QAO655372 QKK655371:QKK655372 QUG655371:QUG655372 REC655371:REC655372 RNY655371:RNY655372 RXU655371:RXU655372 SHQ655371:SHQ655372 SRM655371:SRM655372 TBI655371:TBI655372 TLE655371:TLE655372 TVA655371:TVA655372 UEW655371:UEW655372 UOS655371:UOS655372 UYO655371:UYO655372 VIK655371:VIK655372 VSG655371:VSG655372 WCC655371:WCC655372 WLY655371:WLY655372 WVU655371:WVU655372 M720907:M720908 JI720907:JI720908 TE720907:TE720908 ADA720907:ADA720908 AMW720907:AMW720908 AWS720907:AWS720908 BGO720907:BGO720908 BQK720907:BQK720908 CAG720907:CAG720908 CKC720907:CKC720908 CTY720907:CTY720908 DDU720907:DDU720908 DNQ720907:DNQ720908 DXM720907:DXM720908 EHI720907:EHI720908 ERE720907:ERE720908 FBA720907:FBA720908 FKW720907:FKW720908 FUS720907:FUS720908 GEO720907:GEO720908 GOK720907:GOK720908 GYG720907:GYG720908 HIC720907:HIC720908 HRY720907:HRY720908 IBU720907:IBU720908 ILQ720907:ILQ720908 IVM720907:IVM720908 JFI720907:JFI720908 JPE720907:JPE720908 JZA720907:JZA720908 KIW720907:KIW720908 KSS720907:KSS720908 LCO720907:LCO720908 LMK720907:LMK720908 LWG720907:LWG720908 MGC720907:MGC720908 MPY720907:MPY720908 MZU720907:MZU720908 NJQ720907:NJQ720908 NTM720907:NTM720908 ODI720907:ODI720908 ONE720907:ONE720908 OXA720907:OXA720908 PGW720907:PGW720908 PQS720907:PQS720908 QAO720907:QAO720908 QKK720907:QKK720908 QUG720907:QUG720908 REC720907:REC720908 RNY720907:RNY720908 RXU720907:RXU720908 SHQ720907:SHQ720908 SRM720907:SRM720908 TBI720907:TBI720908 TLE720907:TLE720908 TVA720907:TVA720908 UEW720907:UEW720908 UOS720907:UOS720908 UYO720907:UYO720908 VIK720907:VIK720908 VSG720907:VSG720908 WCC720907:WCC720908 WLY720907:WLY720908 WVU720907:WVU720908 M786443:M786444 JI786443:JI786444 TE786443:TE786444 ADA786443:ADA786444 AMW786443:AMW786444 AWS786443:AWS786444 BGO786443:BGO786444 BQK786443:BQK786444 CAG786443:CAG786444 CKC786443:CKC786444 CTY786443:CTY786444 DDU786443:DDU786444 DNQ786443:DNQ786444 DXM786443:DXM786444 EHI786443:EHI786444 ERE786443:ERE786444 FBA786443:FBA786444 FKW786443:FKW786444 FUS786443:FUS786444 GEO786443:GEO786444 GOK786443:GOK786444 GYG786443:GYG786444 HIC786443:HIC786444 HRY786443:HRY786444 IBU786443:IBU786444 ILQ786443:ILQ786444 IVM786443:IVM786444 JFI786443:JFI786444 JPE786443:JPE786444 JZA786443:JZA786444 KIW786443:KIW786444 KSS786443:KSS786444 LCO786443:LCO786444 LMK786443:LMK786444 LWG786443:LWG786444 MGC786443:MGC786444 MPY786443:MPY786444 MZU786443:MZU786444 NJQ786443:NJQ786444 NTM786443:NTM786444 ODI786443:ODI786444 ONE786443:ONE786444 OXA786443:OXA786444 PGW786443:PGW786444 PQS786443:PQS786444 QAO786443:QAO786444 QKK786443:QKK786444 QUG786443:QUG786444 REC786443:REC786444 RNY786443:RNY786444 RXU786443:RXU786444 SHQ786443:SHQ786444 SRM786443:SRM786444 TBI786443:TBI786444 TLE786443:TLE786444 TVA786443:TVA786444 UEW786443:UEW786444 UOS786443:UOS786444 UYO786443:UYO786444 VIK786443:VIK786444 VSG786443:VSG786444 WCC786443:WCC786444 WLY786443:WLY786444 WVU786443:WVU786444 M851979:M851980 JI851979:JI851980 TE851979:TE851980 ADA851979:ADA851980 AMW851979:AMW851980 AWS851979:AWS851980 BGO851979:BGO851980 BQK851979:BQK851980 CAG851979:CAG851980 CKC851979:CKC851980 CTY851979:CTY851980 DDU851979:DDU851980 DNQ851979:DNQ851980 DXM851979:DXM851980 EHI851979:EHI851980 ERE851979:ERE851980 FBA851979:FBA851980 FKW851979:FKW851980 FUS851979:FUS851980 GEO851979:GEO851980 GOK851979:GOK851980 GYG851979:GYG851980 HIC851979:HIC851980 HRY851979:HRY851980 IBU851979:IBU851980 ILQ851979:ILQ851980 IVM851979:IVM851980 JFI851979:JFI851980 JPE851979:JPE851980 JZA851979:JZA851980 KIW851979:KIW851980 KSS851979:KSS851980 LCO851979:LCO851980 LMK851979:LMK851980 LWG851979:LWG851980 MGC851979:MGC851980 MPY851979:MPY851980 MZU851979:MZU851980 NJQ851979:NJQ851980 NTM851979:NTM851980 ODI851979:ODI851980 ONE851979:ONE851980 OXA851979:OXA851980 PGW851979:PGW851980 PQS851979:PQS851980 QAO851979:QAO851980 QKK851979:QKK851980 QUG851979:QUG851980 REC851979:REC851980 RNY851979:RNY851980 RXU851979:RXU851980 SHQ851979:SHQ851980 SRM851979:SRM851980 TBI851979:TBI851980 TLE851979:TLE851980 TVA851979:TVA851980 UEW851979:UEW851980 UOS851979:UOS851980 UYO851979:UYO851980 VIK851979:VIK851980 VSG851979:VSG851980 WCC851979:WCC851980 WLY851979:WLY851980 WVU851979:WVU851980 M917515:M917516 JI917515:JI917516 TE917515:TE917516 ADA917515:ADA917516 AMW917515:AMW917516 AWS917515:AWS917516 BGO917515:BGO917516 BQK917515:BQK917516 CAG917515:CAG917516 CKC917515:CKC917516 CTY917515:CTY917516 DDU917515:DDU917516 DNQ917515:DNQ917516 DXM917515:DXM917516 EHI917515:EHI917516 ERE917515:ERE917516 FBA917515:FBA917516 FKW917515:FKW917516 FUS917515:FUS917516 GEO917515:GEO917516 GOK917515:GOK917516 GYG917515:GYG917516 HIC917515:HIC917516 HRY917515:HRY917516 IBU917515:IBU917516 ILQ917515:ILQ917516 IVM917515:IVM917516 JFI917515:JFI917516 JPE917515:JPE917516 JZA917515:JZA917516 KIW917515:KIW917516 KSS917515:KSS917516 LCO917515:LCO917516 LMK917515:LMK917516 LWG917515:LWG917516 MGC917515:MGC917516 MPY917515:MPY917516 MZU917515:MZU917516 NJQ917515:NJQ917516 NTM917515:NTM917516 ODI917515:ODI917516 ONE917515:ONE917516 OXA917515:OXA917516 PGW917515:PGW917516 PQS917515:PQS917516 QAO917515:QAO917516 QKK917515:QKK917516 QUG917515:QUG917516 REC917515:REC917516 RNY917515:RNY917516 RXU917515:RXU917516 SHQ917515:SHQ917516 SRM917515:SRM917516 TBI917515:TBI917516 TLE917515:TLE917516 TVA917515:TVA917516 UEW917515:UEW917516 UOS917515:UOS917516 UYO917515:UYO917516 VIK917515:VIK917516 VSG917515:VSG917516 WCC917515:WCC917516 WLY917515:WLY917516 WVU917515:WVU917516 M983051:M983052 JI983051:JI983052 TE983051:TE983052 ADA983051:ADA983052 AMW983051:AMW983052 AWS983051:AWS983052 BGO983051:BGO983052 BQK983051:BQK983052 CAG983051:CAG983052 CKC983051:CKC983052 CTY983051:CTY983052 DDU983051:DDU983052 DNQ983051:DNQ983052 DXM983051:DXM983052 EHI983051:EHI983052 ERE983051:ERE983052 FBA983051:FBA983052 FKW983051:FKW983052 FUS983051:FUS983052 GEO983051:GEO983052 GOK983051:GOK983052 GYG983051:GYG983052 HIC983051:HIC983052 HRY983051:HRY983052 IBU983051:IBU983052 ILQ983051:ILQ983052 IVM983051:IVM983052 JFI983051:JFI983052 JPE983051:JPE983052 JZA983051:JZA983052 KIW983051:KIW983052 KSS983051:KSS983052 LCO983051:LCO983052 LMK983051:LMK983052 LWG983051:LWG983052 MGC983051:MGC983052 MPY983051:MPY983052 MZU983051:MZU983052 NJQ983051:NJQ983052 NTM983051:NTM983052 ODI983051:ODI983052 ONE983051:ONE983052 OXA983051:OXA983052 PGW983051:PGW983052 PQS983051:PQS983052 QAO983051:QAO983052 QKK983051:QKK983052 QUG983051:QUG983052 REC983051:REC983052 RNY983051:RNY983052 RXU983051:RXU983052 SHQ983051:SHQ983052 SRM983051:SRM983052 TBI983051:TBI983052 TLE983051:TLE983052 TVA983051:TVA983052 UEW983051:UEW983052 UOS983051:UOS983052 UYO983051:UYO983052 VIK983051:VIK983052 VSG983051:VSG983052 WCC983051:WCC983052 WLY983051:WLY983052 WVU983051:WVU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M10:M12" xr:uid="{00000000-0002-0000-0100-000000000000}">
      <formula1>TIPODERIESGO</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IQ64"/>
  <sheetViews>
    <sheetView zoomScale="90" zoomScaleNormal="90" workbookViewId="0">
      <selection sqref="A1:XFD1048576"/>
    </sheetView>
  </sheetViews>
  <sheetFormatPr baseColWidth="10" defaultRowHeight="13.5" x14ac:dyDescent="0.25"/>
  <cols>
    <col min="1" max="5" width="6.42578125" style="258" customWidth="1"/>
    <col min="6" max="7" width="4.85546875" style="258" customWidth="1"/>
    <col min="8" max="8" width="10.42578125" style="258" customWidth="1"/>
    <col min="9" max="15" width="3.7109375" style="258" customWidth="1"/>
    <col min="16" max="16" width="12.28515625" style="258" customWidth="1"/>
    <col min="17" max="17" width="11.42578125" style="258" customWidth="1"/>
    <col min="18" max="18" width="3.7109375" style="258" customWidth="1"/>
    <col min="19" max="19" width="12.42578125" style="258" customWidth="1"/>
    <col min="20" max="22" width="3.7109375" style="258" customWidth="1"/>
    <col min="23" max="23" width="15.85546875" style="258" customWidth="1"/>
    <col min="24" max="24" width="10.7109375" style="258" customWidth="1"/>
    <col min="25" max="25" width="3.7109375" style="258" customWidth="1"/>
    <col min="26" max="26" width="16" style="258" customWidth="1"/>
    <col min="27" max="27" width="17.28515625" style="258" customWidth="1"/>
    <col min="28" max="28" width="11.140625" style="258" customWidth="1"/>
    <col min="29" max="29" width="14.7109375" style="258" customWidth="1"/>
    <col min="30" max="30" width="15" style="258" customWidth="1"/>
    <col min="31" max="35" width="6" style="258" customWidth="1"/>
    <col min="36" max="36" width="4.85546875" style="258" customWidth="1"/>
    <col min="37" max="37" width="10.42578125" style="258" bestFit="1" customWidth="1"/>
    <col min="38" max="38" width="11.7109375" style="258" customWidth="1"/>
    <col min="39" max="42" width="4.85546875" style="258" customWidth="1"/>
    <col min="43" max="258" width="11.42578125" style="258"/>
    <col min="259" max="263" width="6.42578125" style="258" customWidth="1"/>
    <col min="264" max="265" width="4.85546875" style="258" customWidth="1"/>
    <col min="266" max="266" width="10.42578125" style="258" customWidth="1"/>
    <col min="267" max="271" width="3.7109375" style="258" customWidth="1"/>
    <col min="272" max="272" width="12.28515625" style="258" customWidth="1"/>
    <col min="273" max="273" width="11.42578125" style="258" customWidth="1"/>
    <col min="274" max="274" width="3.7109375" style="258" customWidth="1"/>
    <col min="275" max="275" width="12.42578125" style="258" customWidth="1"/>
    <col min="276" max="278" width="3.7109375" style="258" customWidth="1"/>
    <col min="279" max="279" width="15.85546875" style="258" customWidth="1"/>
    <col min="280" max="280" width="10.7109375" style="258" customWidth="1"/>
    <col min="281" max="281" width="3.7109375" style="258" customWidth="1"/>
    <col min="282" max="282" width="16" style="258" customWidth="1"/>
    <col min="283" max="283" width="17.28515625" style="258" customWidth="1"/>
    <col min="284" max="284" width="11.140625" style="258" customWidth="1"/>
    <col min="285" max="285" width="14.7109375" style="258" customWidth="1"/>
    <col min="286" max="286" width="15" style="258" customWidth="1"/>
    <col min="287" max="291" width="6" style="258" customWidth="1"/>
    <col min="292" max="292" width="4.85546875" style="258" customWidth="1"/>
    <col min="293" max="293" width="10.42578125" style="258" bestFit="1" customWidth="1"/>
    <col min="294" max="294" width="11.7109375" style="258" customWidth="1"/>
    <col min="295" max="298" width="4.85546875" style="258" customWidth="1"/>
    <col min="299" max="514" width="11.42578125" style="258"/>
    <col min="515" max="519" width="6.42578125" style="258" customWidth="1"/>
    <col min="520" max="521" width="4.85546875" style="258" customWidth="1"/>
    <col min="522" max="522" width="10.42578125" style="258" customWidth="1"/>
    <col min="523" max="527" width="3.7109375" style="258" customWidth="1"/>
    <col min="528" max="528" width="12.28515625" style="258" customWidth="1"/>
    <col min="529" max="529" width="11.42578125" style="258" customWidth="1"/>
    <col min="530" max="530" width="3.7109375" style="258" customWidth="1"/>
    <col min="531" max="531" width="12.42578125" style="258" customWidth="1"/>
    <col min="532" max="534" width="3.7109375" style="258" customWidth="1"/>
    <col min="535" max="535" width="15.85546875" style="258" customWidth="1"/>
    <col min="536" max="536" width="10.7109375" style="258" customWidth="1"/>
    <col min="537" max="537" width="3.7109375" style="258" customWidth="1"/>
    <col min="538" max="538" width="16" style="258" customWidth="1"/>
    <col min="539" max="539" width="17.28515625" style="258" customWidth="1"/>
    <col min="540" max="540" width="11.140625" style="258" customWidth="1"/>
    <col min="541" max="541" width="14.7109375" style="258" customWidth="1"/>
    <col min="542" max="542" width="15" style="258" customWidth="1"/>
    <col min="543" max="547" width="6" style="258" customWidth="1"/>
    <col min="548" max="548" width="4.85546875" style="258" customWidth="1"/>
    <col min="549" max="549" width="10.42578125" style="258" bestFit="1" customWidth="1"/>
    <col min="550" max="550" width="11.7109375" style="258" customWidth="1"/>
    <col min="551" max="554" width="4.85546875" style="258" customWidth="1"/>
    <col min="555" max="770" width="11.42578125" style="258"/>
    <col min="771" max="775" width="6.42578125" style="258" customWidth="1"/>
    <col min="776" max="777" width="4.85546875" style="258" customWidth="1"/>
    <col min="778" max="778" width="10.42578125" style="258" customWidth="1"/>
    <col min="779" max="783" width="3.7109375" style="258" customWidth="1"/>
    <col min="784" max="784" width="12.28515625" style="258" customWidth="1"/>
    <col min="785" max="785" width="11.42578125" style="258" customWidth="1"/>
    <col min="786" max="786" width="3.7109375" style="258" customWidth="1"/>
    <col min="787" max="787" width="12.42578125" style="258" customWidth="1"/>
    <col min="788" max="790" width="3.7109375" style="258" customWidth="1"/>
    <col min="791" max="791" width="15.85546875" style="258" customWidth="1"/>
    <col min="792" max="792" width="10.7109375" style="258" customWidth="1"/>
    <col min="793" max="793" width="3.7109375" style="258" customWidth="1"/>
    <col min="794" max="794" width="16" style="258" customWidth="1"/>
    <col min="795" max="795" width="17.28515625" style="258" customWidth="1"/>
    <col min="796" max="796" width="11.140625" style="258" customWidth="1"/>
    <col min="797" max="797" width="14.7109375" style="258" customWidth="1"/>
    <col min="798" max="798" width="15" style="258" customWidth="1"/>
    <col min="799" max="803" width="6" style="258" customWidth="1"/>
    <col min="804" max="804" width="4.85546875" style="258" customWidth="1"/>
    <col min="805" max="805" width="10.42578125" style="258" bestFit="1" customWidth="1"/>
    <col min="806" max="806" width="11.7109375" style="258" customWidth="1"/>
    <col min="807" max="810" width="4.85546875" style="258" customWidth="1"/>
    <col min="811" max="1026" width="11.42578125" style="258"/>
    <col min="1027" max="1031" width="6.42578125" style="258" customWidth="1"/>
    <col min="1032" max="1033" width="4.85546875" style="258" customWidth="1"/>
    <col min="1034" max="1034" width="10.42578125" style="258" customWidth="1"/>
    <col min="1035" max="1039" width="3.7109375" style="258" customWidth="1"/>
    <col min="1040" max="1040" width="12.28515625" style="258" customWidth="1"/>
    <col min="1041" max="1041" width="11.42578125" style="258" customWidth="1"/>
    <col min="1042" max="1042" width="3.7109375" style="258" customWidth="1"/>
    <col min="1043" max="1043" width="12.42578125" style="258" customWidth="1"/>
    <col min="1044" max="1046" width="3.7109375" style="258" customWidth="1"/>
    <col min="1047" max="1047" width="15.85546875" style="258" customWidth="1"/>
    <col min="1048" max="1048" width="10.7109375" style="258" customWidth="1"/>
    <col min="1049" max="1049" width="3.7109375" style="258" customWidth="1"/>
    <col min="1050" max="1050" width="16" style="258" customWidth="1"/>
    <col min="1051" max="1051" width="17.28515625" style="258" customWidth="1"/>
    <col min="1052" max="1052" width="11.140625" style="258" customWidth="1"/>
    <col min="1053" max="1053" width="14.7109375" style="258" customWidth="1"/>
    <col min="1054" max="1054" width="15" style="258" customWidth="1"/>
    <col min="1055" max="1059" width="6" style="258" customWidth="1"/>
    <col min="1060" max="1060" width="4.85546875" style="258" customWidth="1"/>
    <col min="1061" max="1061" width="10.42578125" style="258" bestFit="1" customWidth="1"/>
    <col min="1062" max="1062" width="11.7109375" style="258" customWidth="1"/>
    <col min="1063" max="1066" width="4.85546875" style="258" customWidth="1"/>
    <col min="1067" max="1282" width="11.42578125" style="258"/>
    <col min="1283" max="1287" width="6.42578125" style="258" customWidth="1"/>
    <col min="1288" max="1289" width="4.85546875" style="258" customWidth="1"/>
    <col min="1290" max="1290" width="10.42578125" style="258" customWidth="1"/>
    <col min="1291" max="1295" width="3.7109375" style="258" customWidth="1"/>
    <col min="1296" max="1296" width="12.28515625" style="258" customWidth="1"/>
    <col min="1297" max="1297" width="11.42578125" style="258" customWidth="1"/>
    <col min="1298" max="1298" width="3.7109375" style="258" customWidth="1"/>
    <col min="1299" max="1299" width="12.42578125" style="258" customWidth="1"/>
    <col min="1300" max="1302" width="3.7109375" style="258" customWidth="1"/>
    <col min="1303" max="1303" width="15.85546875" style="258" customWidth="1"/>
    <col min="1304" max="1304" width="10.7109375" style="258" customWidth="1"/>
    <col min="1305" max="1305" width="3.7109375" style="258" customWidth="1"/>
    <col min="1306" max="1306" width="16" style="258" customWidth="1"/>
    <col min="1307" max="1307" width="17.28515625" style="258" customWidth="1"/>
    <col min="1308" max="1308" width="11.140625" style="258" customWidth="1"/>
    <col min="1309" max="1309" width="14.7109375" style="258" customWidth="1"/>
    <col min="1310" max="1310" width="15" style="258" customWidth="1"/>
    <col min="1311" max="1315" width="6" style="258" customWidth="1"/>
    <col min="1316" max="1316" width="4.85546875" style="258" customWidth="1"/>
    <col min="1317" max="1317" width="10.42578125" style="258" bestFit="1" customWidth="1"/>
    <col min="1318" max="1318" width="11.7109375" style="258" customWidth="1"/>
    <col min="1319" max="1322" width="4.85546875" style="258" customWidth="1"/>
    <col min="1323" max="1538" width="11.42578125" style="258"/>
    <col min="1539" max="1543" width="6.42578125" style="258" customWidth="1"/>
    <col min="1544" max="1545" width="4.85546875" style="258" customWidth="1"/>
    <col min="1546" max="1546" width="10.42578125" style="258" customWidth="1"/>
    <col min="1547" max="1551" width="3.7109375" style="258" customWidth="1"/>
    <col min="1552" max="1552" width="12.28515625" style="258" customWidth="1"/>
    <col min="1553" max="1553" width="11.42578125" style="258" customWidth="1"/>
    <col min="1554" max="1554" width="3.7109375" style="258" customWidth="1"/>
    <col min="1555" max="1555" width="12.42578125" style="258" customWidth="1"/>
    <col min="1556" max="1558" width="3.7109375" style="258" customWidth="1"/>
    <col min="1559" max="1559" width="15.85546875" style="258" customWidth="1"/>
    <col min="1560" max="1560" width="10.7109375" style="258" customWidth="1"/>
    <col min="1561" max="1561" width="3.7109375" style="258" customWidth="1"/>
    <col min="1562" max="1562" width="16" style="258" customWidth="1"/>
    <col min="1563" max="1563" width="17.28515625" style="258" customWidth="1"/>
    <col min="1564" max="1564" width="11.140625" style="258" customWidth="1"/>
    <col min="1565" max="1565" width="14.7109375" style="258" customWidth="1"/>
    <col min="1566" max="1566" width="15" style="258" customWidth="1"/>
    <col min="1567" max="1571" width="6" style="258" customWidth="1"/>
    <col min="1572" max="1572" width="4.85546875" style="258" customWidth="1"/>
    <col min="1573" max="1573" width="10.42578125" style="258" bestFit="1" customWidth="1"/>
    <col min="1574" max="1574" width="11.7109375" style="258" customWidth="1"/>
    <col min="1575" max="1578" width="4.85546875" style="258" customWidth="1"/>
    <col min="1579" max="1794" width="11.42578125" style="258"/>
    <col min="1795" max="1799" width="6.42578125" style="258" customWidth="1"/>
    <col min="1800" max="1801" width="4.85546875" style="258" customWidth="1"/>
    <col min="1802" max="1802" width="10.42578125" style="258" customWidth="1"/>
    <col min="1803" max="1807" width="3.7109375" style="258" customWidth="1"/>
    <col min="1808" max="1808" width="12.28515625" style="258" customWidth="1"/>
    <col min="1809" max="1809" width="11.42578125" style="258" customWidth="1"/>
    <col min="1810" max="1810" width="3.7109375" style="258" customWidth="1"/>
    <col min="1811" max="1811" width="12.42578125" style="258" customWidth="1"/>
    <col min="1812" max="1814" width="3.7109375" style="258" customWidth="1"/>
    <col min="1815" max="1815" width="15.85546875" style="258" customWidth="1"/>
    <col min="1816" max="1816" width="10.7109375" style="258" customWidth="1"/>
    <col min="1817" max="1817" width="3.7109375" style="258" customWidth="1"/>
    <col min="1818" max="1818" width="16" style="258" customWidth="1"/>
    <col min="1819" max="1819" width="17.28515625" style="258" customWidth="1"/>
    <col min="1820" max="1820" width="11.140625" style="258" customWidth="1"/>
    <col min="1821" max="1821" width="14.7109375" style="258" customWidth="1"/>
    <col min="1822" max="1822" width="15" style="258" customWidth="1"/>
    <col min="1823" max="1827" width="6" style="258" customWidth="1"/>
    <col min="1828" max="1828" width="4.85546875" style="258" customWidth="1"/>
    <col min="1829" max="1829" width="10.42578125" style="258" bestFit="1" customWidth="1"/>
    <col min="1830" max="1830" width="11.7109375" style="258" customWidth="1"/>
    <col min="1831" max="1834" width="4.85546875" style="258" customWidth="1"/>
    <col min="1835" max="2050" width="11.42578125" style="258"/>
    <col min="2051" max="2055" width="6.42578125" style="258" customWidth="1"/>
    <col min="2056" max="2057" width="4.85546875" style="258" customWidth="1"/>
    <col min="2058" max="2058" width="10.42578125" style="258" customWidth="1"/>
    <col min="2059" max="2063" width="3.7109375" style="258" customWidth="1"/>
    <col min="2064" max="2064" width="12.28515625" style="258" customWidth="1"/>
    <col min="2065" max="2065" width="11.42578125" style="258" customWidth="1"/>
    <col min="2066" max="2066" width="3.7109375" style="258" customWidth="1"/>
    <col min="2067" max="2067" width="12.42578125" style="258" customWidth="1"/>
    <col min="2068" max="2070" width="3.7109375" style="258" customWidth="1"/>
    <col min="2071" max="2071" width="15.85546875" style="258" customWidth="1"/>
    <col min="2072" max="2072" width="10.7109375" style="258" customWidth="1"/>
    <col min="2073" max="2073" width="3.7109375" style="258" customWidth="1"/>
    <col min="2074" max="2074" width="16" style="258" customWidth="1"/>
    <col min="2075" max="2075" width="17.28515625" style="258" customWidth="1"/>
    <col min="2076" max="2076" width="11.140625" style="258" customWidth="1"/>
    <col min="2077" max="2077" width="14.7109375" style="258" customWidth="1"/>
    <col min="2078" max="2078" width="15" style="258" customWidth="1"/>
    <col min="2079" max="2083" width="6" style="258" customWidth="1"/>
    <col min="2084" max="2084" width="4.85546875" style="258" customWidth="1"/>
    <col min="2085" max="2085" width="10.42578125" style="258" bestFit="1" customWidth="1"/>
    <col min="2086" max="2086" width="11.7109375" style="258" customWidth="1"/>
    <col min="2087" max="2090" width="4.85546875" style="258" customWidth="1"/>
    <col min="2091" max="2306" width="11.42578125" style="258"/>
    <col min="2307" max="2311" width="6.42578125" style="258" customWidth="1"/>
    <col min="2312" max="2313" width="4.85546875" style="258" customWidth="1"/>
    <col min="2314" max="2314" width="10.42578125" style="258" customWidth="1"/>
    <col min="2315" max="2319" width="3.7109375" style="258" customWidth="1"/>
    <col min="2320" max="2320" width="12.28515625" style="258" customWidth="1"/>
    <col min="2321" max="2321" width="11.42578125" style="258" customWidth="1"/>
    <col min="2322" max="2322" width="3.7109375" style="258" customWidth="1"/>
    <col min="2323" max="2323" width="12.42578125" style="258" customWidth="1"/>
    <col min="2324" max="2326" width="3.7109375" style="258" customWidth="1"/>
    <col min="2327" max="2327" width="15.85546875" style="258" customWidth="1"/>
    <col min="2328" max="2328" width="10.7109375" style="258" customWidth="1"/>
    <col min="2329" max="2329" width="3.7109375" style="258" customWidth="1"/>
    <col min="2330" max="2330" width="16" style="258" customWidth="1"/>
    <col min="2331" max="2331" width="17.28515625" style="258" customWidth="1"/>
    <col min="2332" max="2332" width="11.140625" style="258" customWidth="1"/>
    <col min="2333" max="2333" width="14.7109375" style="258" customWidth="1"/>
    <col min="2334" max="2334" width="15" style="258" customWidth="1"/>
    <col min="2335" max="2339" width="6" style="258" customWidth="1"/>
    <col min="2340" max="2340" width="4.85546875" style="258" customWidth="1"/>
    <col min="2341" max="2341" width="10.42578125" style="258" bestFit="1" customWidth="1"/>
    <col min="2342" max="2342" width="11.7109375" style="258" customWidth="1"/>
    <col min="2343" max="2346" width="4.85546875" style="258" customWidth="1"/>
    <col min="2347" max="2562" width="11.42578125" style="258"/>
    <col min="2563" max="2567" width="6.42578125" style="258" customWidth="1"/>
    <col min="2568" max="2569" width="4.85546875" style="258" customWidth="1"/>
    <col min="2570" max="2570" width="10.42578125" style="258" customWidth="1"/>
    <col min="2571" max="2575" width="3.7109375" style="258" customWidth="1"/>
    <col min="2576" max="2576" width="12.28515625" style="258" customWidth="1"/>
    <col min="2577" max="2577" width="11.42578125" style="258" customWidth="1"/>
    <col min="2578" max="2578" width="3.7109375" style="258" customWidth="1"/>
    <col min="2579" max="2579" width="12.42578125" style="258" customWidth="1"/>
    <col min="2580" max="2582" width="3.7109375" style="258" customWidth="1"/>
    <col min="2583" max="2583" width="15.85546875" style="258" customWidth="1"/>
    <col min="2584" max="2584" width="10.7109375" style="258" customWidth="1"/>
    <col min="2585" max="2585" width="3.7109375" style="258" customWidth="1"/>
    <col min="2586" max="2586" width="16" style="258" customWidth="1"/>
    <col min="2587" max="2587" width="17.28515625" style="258" customWidth="1"/>
    <col min="2588" max="2588" width="11.140625" style="258" customWidth="1"/>
    <col min="2589" max="2589" width="14.7109375" style="258" customWidth="1"/>
    <col min="2590" max="2590" width="15" style="258" customWidth="1"/>
    <col min="2591" max="2595" width="6" style="258" customWidth="1"/>
    <col min="2596" max="2596" width="4.85546875" style="258" customWidth="1"/>
    <col min="2597" max="2597" width="10.42578125" style="258" bestFit="1" customWidth="1"/>
    <col min="2598" max="2598" width="11.7109375" style="258" customWidth="1"/>
    <col min="2599" max="2602" width="4.85546875" style="258" customWidth="1"/>
    <col min="2603" max="2818" width="11.42578125" style="258"/>
    <col min="2819" max="2823" width="6.42578125" style="258" customWidth="1"/>
    <col min="2824" max="2825" width="4.85546875" style="258" customWidth="1"/>
    <col min="2826" max="2826" width="10.42578125" style="258" customWidth="1"/>
    <col min="2827" max="2831" width="3.7109375" style="258" customWidth="1"/>
    <col min="2832" max="2832" width="12.28515625" style="258" customWidth="1"/>
    <col min="2833" max="2833" width="11.42578125" style="258" customWidth="1"/>
    <col min="2834" max="2834" width="3.7109375" style="258" customWidth="1"/>
    <col min="2835" max="2835" width="12.42578125" style="258" customWidth="1"/>
    <col min="2836" max="2838" width="3.7109375" style="258" customWidth="1"/>
    <col min="2839" max="2839" width="15.85546875" style="258" customWidth="1"/>
    <col min="2840" max="2840" width="10.7109375" style="258" customWidth="1"/>
    <col min="2841" max="2841" width="3.7109375" style="258" customWidth="1"/>
    <col min="2842" max="2842" width="16" style="258" customWidth="1"/>
    <col min="2843" max="2843" width="17.28515625" style="258" customWidth="1"/>
    <col min="2844" max="2844" width="11.140625" style="258" customWidth="1"/>
    <col min="2845" max="2845" width="14.7109375" style="258" customWidth="1"/>
    <col min="2846" max="2846" width="15" style="258" customWidth="1"/>
    <col min="2847" max="2851" width="6" style="258" customWidth="1"/>
    <col min="2852" max="2852" width="4.85546875" style="258" customWidth="1"/>
    <col min="2853" max="2853" width="10.42578125" style="258" bestFit="1" customWidth="1"/>
    <col min="2854" max="2854" width="11.7109375" style="258" customWidth="1"/>
    <col min="2855" max="2858" width="4.85546875" style="258" customWidth="1"/>
    <col min="2859" max="3074" width="11.42578125" style="258"/>
    <col min="3075" max="3079" width="6.42578125" style="258" customWidth="1"/>
    <col min="3080" max="3081" width="4.85546875" style="258" customWidth="1"/>
    <col min="3082" max="3082" width="10.42578125" style="258" customWidth="1"/>
    <col min="3083" max="3087" width="3.7109375" style="258" customWidth="1"/>
    <col min="3088" max="3088" width="12.28515625" style="258" customWidth="1"/>
    <col min="3089" max="3089" width="11.42578125" style="258" customWidth="1"/>
    <col min="3090" max="3090" width="3.7109375" style="258" customWidth="1"/>
    <col min="3091" max="3091" width="12.42578125" style="258" customWidth="1"/>
    <col min="3092" max="3094" width="3.7109375" style="258" customWidth="1"/>
    <col min="3095" max="3095" width="15.85546875" style="258" customWidth="1"/>
    <col min="3096" max="3096" width="10.7109375" style="258" customWidth="1"/>
    <col min="3097" max="3097" width="3.7109375" style="258" customWidth="1"/>
    <col min="3098" max="3098" width="16" style="258" customWidth="1"/>
    <col min="3099" max="3099" width="17.28515625" style="258" customWidth="1"/>
    <col min="3100" max="3100" width="11.140625" style="258" customWidth="1"/>
    <col min="3101" max="3101" width="14.7109375" style="258" customWidth="1"/>
    <col min="3102" max="3102" width="15" style="258" customWidth="1"/>
    <col min="3103" max="3107" width="6" style="258" customWidth="1"/>
    <col min="3108" max="3108" width="4.85546875" style="258" customWidth="1"/>
    <col min="3109" max="3109" width="10.42578125" style="258" bestFit="1" customWidth="1"/>
    <col min="3110" max="3110" width="11.7109375" style="258" customWidth="1"/>
    <col min="3111" max="3114" width="4.85546875" style="258" customWidth="1"/>
    <col min="3115" max="3330" width="11.42578125" style="258"/>
    <col min="3331" max="3335" width="6.42578125" style="258" customWidth="1"/>
    <col min="3336" max="3337" width="4.85546875" style="258" customWidth="1"/>
    <col min="3338" max="3338" width="10.42578125" style="258" customWidth="1"/>
    <col min="3339" max="3343" width="3.7109375" style="258" customWidth="1"/>
    <col min="3344" max="3344" width="12.28515625" style="258" customWidth="1"/>
    <col min="3345" max="3345" width="11.42578125" style="258" customWidth="1"/>
    <col min="3346" max="3346" width="3.7109375" style="258" customWidth="1"/>
    <col min="3347" max="3347" width="12.42578125" style="258" customWidth="1"/>
    <col min="3348" max="3350" width="3.7109375" style="258" customWidth="1"/>
    <col min="3351" max="3351" width="15.85546875" style="258" customWidth="1"/>
    <col min="3352" max="3352" width="10.7109375" style="258" customWidth="1"/>
    <col min="3353" max="3353" width="3.7109375" style="258" customWidth="1"/>
    <col min="3354" max="3354" width="16" style="258" customWidth="1"/>
    <col min="3355" max="3355" width="17.28515625" style="258" customWidth="1"/>
    <col min="3356" max="3356" width="11.140625" style="258" customWidth="1"/>
    <col min="3357" max="3357" width="14.7109375" style="258" customWidth="1"/>
    <col min="3358" max="3358" width="15" style="258" customWidth="1"/>
    <col min="3359" max="3363" width="6" style="258" customWidth="1"/>
    <col min="3364" max="3364" width="4.85546875" style="258" customWidth="1"/>
    <col min="3365" max="3365" width="10.42578125" style="258" bestFit="1" customWidth="1"/>
    <col min="3366" max="3366" width="11.7109375" style="258" customWidth="1"/>
    <col min="3367" max="3370" width="4.85546875" style="258" customWidth="1"/>
    <col min="3371" max="3586" width="11.42578125" style="258"/>
    <col min="3587" max="3591" width="6.42578125" style="258" customWidth="1"/>
    <col min="3592" max="3593" width="4.85546875" style="258" customWidth="1"/>
    <col min="3594" max="3594" width="10.42578125" style="258" customWidth="1"/>
    <col min="3595" max="3599" width="3.7109375" style="258" customWidth="1"/>
    <col min="3600" max="3600" width="12.28515625" style="258" customWidth="1"/>
    <col min="3601" max="3601" width="11.42578125" style="258" customWidth="1"/>
    <col min="3602" max="3602" width="3.7109375" style="258" customWidth="1"/>
    <col min="3603" max="3603" width="12.42578125" style="258" customWidth="1"/>
    <col min="3604" max="3606" width="3.7109375" style="258" customWidth="1"/>
    <col min="3607" max="3607" width="15.85546875" style="258" customWidth="1"/>
    <col min="3608" max="3608" width="10.7109375" style="258" customWidth="1"/>
    <col min="3609" max="3609" width="3.7109375" style="258" customWidth="1"/>
    <col min="3610" max="3610" width="16" style="258" customWidth="1"/>
    <col min="3611" max="3611" width="17.28515625" style="258" customWidth="1"/>
    <col min="3612" max="3612" width="11.140625" style="258" customWidth="1"/>
    <col min="3613" max="3613" width="14.7109375" style="258" customWidth="1"/>
    <col min="3614" max="3614" width="15" style="258" customWidth="1"/>
    <col min="3615" max="3619" width="6" style="258" customWidth="1"/>
    <col min="3620" max="3620" width="4.85546875" style="258" customWidth="1"/>
    <col min="3621" max="3621" width="10.42578125" style="258" bestFit="1" customWidth="1"/>
    <col min="3622" max="3622" width="11.7109375" style="258" customWidth="1"/>
    <col min="3623" max="3626" width="4.85546875" style="258" customWidth="1"/>
    <col min="3627" max="3842" width="11.42578125" style="258"/>
    <col min="3843" max="3847" width="6.42578125" style="258" customWidth="1"/>
    <col min="3848" max="3849" width="4.85546875" style="258" customWidth="1"/>
    <col min="3850" max="3850" width="10.42578125" style="258" customWidth="1"/>
    <col min="3851" max="3855" width="3.7109375" style="258" customWidth="1"/>
    <col min="3856" max="3856" width="12.28515625" style="258" customWidth="1"/>
    <col min="3857" max="3857" width="11.42578125" style="258" customWidth="1"/>
    <col min="3858" max="3858" width="3.7109375" style="258" customWidth="1"/>
    <col min="3859" max="3859" width="12.42578125" style="258" customWidth="1"/>
    <col min="3860" max="3862" width="3.7109375" style="258" customWidth="1"/>
    <col min="3863" max="3863" width="15.85546875" style="258" customWidth="1"/>
    <col min="3864" max="3864" width="10.7109375" style="258" customWidth="1"/>
    <col min="3865" max="3865" width="3.7109375" style="258" customWidth="1"/>
    <col min="3866" max="3866" width="16" style="258" customWidth="1"/>
    <col min="3867" max="3867" width="17.28515625" style="258" customWidth="1"/>
    <col min="3868" max="3868" width="11.140625" style="258" customWidth="1"/>
    <col min="3869" max="3869" width="14.7109375" style="258" customWidth="1"/>
    <col min="3870" max="3870" width="15" style="258" customWidth="1"/>
    <col min="3871" max="3875" width="6" style="258" customWidth="1"/>
    <col min="3876" max="3876" width="4.85546875" style="258" customWidth="1"/>
    <col min="3877" max="3877" width="10.42578125" style="258" bestFit="1" customWidth="1"/>
    <col min="3878" max="3878" width="11.7109375" style="258" customWidth="1"/>
    <col min="3879" max="3882" width="4.85546875" style="258" customWidth="1"/>
    <col min="3883" max="4098" width="11.42578125" style="258"/>
    <col min="4099" max="4103" width="6.42578125" style="258" customWidth="1"/>
    <col min="4104" max="4105" width="4.85546875" style="258" customWidth="1"/>
    <col min="4106" max="4106" width="10.42578125" style="258" customWidth="1"/>
    <col min="4107" max="4111" width="3.7109375" style="258" customWidth="1"/>
    <col min="4112" max="4112" width="12.28515625" style="258" customWidth="1"/>
    <col min="4113" max="4113" width="11.42578125" style="258" customWidth="1"/>
    <col min="4114" max="4114" width="3.7109375" style="258" customWidth="1"/>
    <col min="4115" max="4115" width="12.42578125" style="258" customWidth="1"/>
    <col min="4116" max="4118" width="3.7109375" style="258" customWidth="1"/>
    <col min="4119" max="4119" width="15.85546875" style="258" customWidth="1"/>
    <col min="4120" max="4120" width="10.7109375" style="258" customWidth="1"/>
    <col min="4121" max="4121" width="3.7109375" style="258" customWidth="1"/>
    <col min="4122" max="4122" width="16" style="258" customWidth="1"/>
    <col min="4123" max="4123" width="17.28515625" style="258" customWidth="1"/>
    <col min="4124" max="4124" width="11.140625" style="258" customWidth="1"/>
    <col min="4125" max="4125" width="14.7109375" style="258" customWidth="1"/>
    <col min="4126" max="4126" width="15" style="258" customWidth="1"/>
    <col min="4127" max="4131" width="6" style="258" customWidth="1"/>
    <col min="4132" max="4132" width="4.85546875" style="258" customWidth="1"/>
    <col min="4133" max="4133" width="10.42578125" style="258" bestFit="1" customWidth="1"/>
    <col min="4134" max="4134" width="11.7109375" style="258" customWidth="1"/>
    <col min="4135" max="4138" width="4.85546875" style="258" customWidth="1"/>
    <col min="4139" max="4354" width="11.42578125" style="258"/>
    <col min="4355" max="4359" width="6.42578125" style="258" customWidth="1"/>
    <col min="4360" max="4361" width="4.85546875" style="258" customWidth="1"/>
    <col min="4362" max="4362" width="10.42578125" style="258" customWidth="1"/>
    <col min="4363" max="4367" width="3.7109375" style="258" customWidth="1"/>
    <col min="4368" max="4368" width="12.28515625" style="258" customWidth="1"/>
    <col min="4369" max="4369" width="11.42578125" style="258" customWidth="1"/>
    <col min="4370" max="4370" width="3.7109375" style="258" customWidth="1"/>
    <col min="4371" max="4371" width="12.42578125" style="258" customWidth="1"/>
    <col min="4372" max="4374" width="3.7109375" style="258" customWidth="1"/>
    <col min="4375" max="4375" width="15.85546875" style="258" customWidth="1"/>
    <col min="4376" max="4376" width="10.7109375" style="258" customWidth="1"/>
    <col min="4377" max="4377" width="3.7109375" style="258" customWidth="1"/>
    <col min="4378" max="4378" width="16" style="258" customWidth="1"/>
    <col min="4379" max="4379" width="17.28515625" style="258" customWidth="1"/>
    <col min="4380" max="4380" width="11.140625" style="258" customWidth="1"/>
    <col min="4381" max="4381" width="14.7109375" style="258" customWidth="1"/>
    <col min="4382" max="4382" width="15" style="258" customWidth="1"/>
    <col min="4383" max="4387" width="6" style="258" customWidth="1"/>
    <col min="4388" max="4388" width="4.85546875" style="258" customWidth="1"/>
    <col min="4389" max="4389" width="10.42578125" style="258" bestFit="1" customWidth="1"/>
    <col min="4390" max="4390" width="11.7109375" style="258" customWidth="1"/>
    <col min="4391" max="4394" width="4.85546875" style="258" customWidth="1"/>
    <col min="4395" max="4610" width="11.42578125" style="258"/>
    <col min="4611" max="4615" width="6.42578125" style="258" customWidth="1"/>
    <col min="4616" max="4617" width="4.85546875" style="258" customWidth="1"/>
    <col min="4618" max="4618" width="10.42578125" style="258" customWidth="1"/>
    <col min="4619" max="4623" width="3.7109375" style="258" customWidth="1"/>
    <col min="4624" max="4624" width="12.28515625" style="258" customWidth="1"/>
    <col min="4625" max="4625" width="11.42578125" style="258" customWidth="1"/>
    <col min="4626" max="4626" width="3.7109375" style="258" customWidth="1"/>
    <col min="4627" max="4627" width="12.42578125" style="258" customWidth="1"/>
    <col min="4628" max="4630" width="3.7109375" style="258" customWidth="1"/>
    <col min="4631" max="4631" width="15.85546875" style="258" customWidth="1"/>
    <col min="4632" max="4632" width="10.7109375" style="258" customWidth="1"/>
    <col min="4633" max="4633" width="3.7109375" style="258" customWidth="1"/>
    <col min="4634" max="4634" width="16" style="258" customWidth="1"/>
    <col min="4635" max="4635" width="17.28515625" style="258" customWidth="1"/>
    <col min="4636" max="4636" width="11.140625" style="258" customWidth="1"/>
    <col min="4637" max="4637" width="14.7109375" style="258" customWidth="1"/>
    <col min="4638" max="4638" width="15" style="258" customWidth="1"/>
    <col min="4639" max="4643" width="6" style="258" customWidth="1"/>
    <col min="4644" max="4644" width="4.85546875" style="258" customWidth="1"/>
    <col min="4645" max="4645" width="10.42578125" style="258" bestFit="1" customWidth="1"/>
    <col min="4646" max="4646" width="11.7109375" style="258" customWidth="1"/>
    <col min="4647" max="4650" width="4.85546875" style="258" customWidth="1"/>
    <col min="4651" max="4866" width="11.42578125" style="258"/>
    <col min="4867" max="4871" width="6.42578125" style="258" customWidth="1"/>
    <col min="4872" max="4873" width="4.85546875" style="258" customWidth="1"/>
    <col min="4874" max="4874" width="10.42578125" style="258" customWidth="1"/>
    <col min="4875" max="4879" width="3.7109375" style="258" customWidth="1"/>
    <col min="4880" max="4880" width="12.28515625" style="258" customWidth="1"/>
    <col min="4881" max="4881" width="11.42578125" style="258" customWidth="1"/>
    <col min="4882" max="4882" width="3.7109375" style="258" customWidth="1"/>
    <col min="4883" max="4883" width="12.42578125" style="258" customWidth="1"/>
    <col min="4884" max="4886" width="3.7109375" style="258" customWidth="1"/>
    <col min="4887" max="4887" width="15.85546875" style="258" customWidth="1"/>
    <col min="4888" max="4888" width="10.7109375" style="258" customWidth="1"/>
    <col min="4889" max="4889" width="3.7109375" style="258" customWidth="1"/>
    <col min="4890" max="4890" width="16" style="258" customWidth="1"/>
    <col min="4891" max="4891" width="17.28515625" style="258" customWidth="1"/>
    <col min="4892" max="4892" width="11.140625" style="258" customWidth="1"/>
    <col min="4893" max="4893" width="14.7109375" style="258" customWidth="1"/>
    <col min="4894" max="4894" width="15" style="258" customWidth="1"/>
    <col min="4895" max="4899" width="6" style="258" customWidth="1"/>
    <col min="4900" max="4900" width="4.85546875" style="258" customWidth="1"/>
    <col min="4901" max="4901" width="10.42578125" style="258" bestFit="1" customWidth="1"/>
    <col min="4902" max="4902" width="11.7109375" style="258" customWidth="1"/>
    <col min="4903" max="4906" width="4.85546875" style="258" customWidth="1"/>
    <col min="4907" max="5122" width="11.42578125" style="258"/>
    <col min="5123" max="5127" width="6.42578125" style="258" customWidth="1"/>
    <col min="5128" max="5129" width="4.85546875" style="258" customWidth="1"/>
    <col min="5130" max="5130" width="10.42578125" style="258" customWidth="1"/>
    <col min="5131" max="5135" width="3.7109375" style="258" customWidth="1"/>
    <col min="5136" max="5136" width="12.28515625" style="258" customWidth="1"/>
    <col min="5137" max="5137" width="11.42578125" style="258" customWidth="1"/>
    <col min="5138" max="5138" width="3.7109375" style="258" customWidth="1"/>
    <col min="5139" max="5139" width="12.42578125" style="258" customWidth="1"/>
    <col min="5140" max="5142" width="3.7109375" style="258" customWidth="1"/>
    <col min="5143" max="5143" width="15.85546875" style="258" customWidth="1"/>
    <col min="5144" max="5144" width="10.7109375" style="258" customWidth="1"/>
    <col min="5145" max="5145" width="3.7109375" style="258" customWidth="1"/>
    <col min="5146" max="5146" width="16" style="258" customWidth="1"/>
    <col min="5147" max="5147" width="17.28515625" style="258" customWidth="1"/>
    <col min="5148" max="5148" width="11.140625" style="258" customWidth="1"/>
    <col min="5149" max="5149" width="14.7109375" style="258" customWidth="1"/>
    <col min="5150" max="5150" width="15" style="258" customWidth="1"/>
    <col min="5151" max="5155" width="6" style="258" customWidth="1"/>
    <col min="5156" max="5156" width="4.85546875" style="258" customWidth="1"/>
    <col min="5157" max="5157" width="10.42578125" style="258" bestFit="1" customWidth="1"/>
    <col min="5158" max="5158" width="11.7109375" style="258" customWidth="1"/>
    <col min="5159" max="5162" width="4.85546875" style="258" customWidth="1"/>
    <col min="5163" max="5378" width="11.42578125" style="258"/>
    <col min="5379" max="5383" width="6.42578125" style="258" customWidth="1"/>
    <col min="5384" max="5385" width="4.85546875" style="258" customWidth="1"/>
    <col min="5386" max="5386" width="10.42578125" style="258" customWidth="1"/>
    <col min="5387" max="5391" width="3.7109375" style="258" customWidth="1"/>
    <col min="5392" max="5392" width="12.28515625" style="258" customWidth="1"/>
    <col min="5393" max="5393" width="11.42578125" style="258" customWidth="1"/>
    <col min="5394" max="5394" width="3.7109375" style="258" customWidth="1"/>
    <col min="5395" max="5395" width="12.42578125" style="258" customWidth="1"/>
    <col min="5396" max="5398" width="3.7109375" style="258" customWidth="1"/>
    <col min="5399" max="5399" width="15.85546875" style="258" customWidth="1"/>
    <col min="5400" max="5400" width="10.7109375" style="258" customWidth="1"/>
    <col min="5401" max="5401" width="3.7109375" style="258" customWidth="1"/>
    <col min="5402" max="5402" width="16" style="258" customWidth="1"/>
    <col min="5403" max="5403" width="17.28515625" style="258" customWidth="1"/>
    <col min="5404" max="5404" width="11.140625" style="258" customWidth="1"/>
    <col min="5405" max="5405" width="14.7109375" style="258" customWidth="1"/>
    <col min="5406" max="5406" width="15" style="258" customWidth="1"/>
    <col min="5407" max="5411" width="6" style="258" customWidth="1"/>
    <col min="5412" max="5412" width="4.85546875" style="258" customWidth="1"/>
    <col min="5413" max="5413" width="10.42578125" style="258" bestFit="1" customWidth="1"/>
    <col min="5414" max="5414" width="11.7109375" style="258" customWidth="1"/>
    <col min="5415" max="5418" width="4.85546875" style="258" customWidth="1"/>
    <col min="5419" max="5634" width="11.42578125" style="258"/>
    <col min="5635" max="5639" width="6.42578125" style="258" customWidth="1"/>
    <col min="5640" max="5641" width="4.85546875" style="258" customWidth="1"/>
    <col min="5642" max="5642" width="10.42578125" style="258" customWidth="1"/>
    <col min="5643" max="5647" width="3.7109375" style="258" customWidth="1"/>
    <col min="5648" max="5648" width="12.28515625" style="258" customWidth="1"/>
    <col min="5649" max="5649" width="11.42578125" style="258" customWidth="1"/>
    <col min="5650" max="5650" width="3.7109375" style="258" customWidth="1"/>
    <col min="5651" max="5651" width="12.42578125" style="258" customWidth="1"/>
    <col min="5652" max="5654" width="3.7109375" style="258" customWidth="1"/>
    <col min="5655" max="5655" width="15.85546875" style="258" customWidth="1"/>
    <col min="5656" max="5656" width="10.7109375" style="258" customWidth="1"/>
    <col min="5657" max="5657" width="3.7109375" style="258" customWidth="1"/>
    <col min="5658" max="5658" width="16" style="258" customWidth="1"/>
    <col min="5659" max="5659" width="17.28515625" style="258" customWidth="1"/>
    <col min="5660" max="5660" width="11.140625" style="258" customWidth="1"/>
    <col min="5661" max="5661" width="14.7109375" style="258" customWidth="1"/>
    <col min="5662" max="5662" width="15" style="258" customWidth="1"/>
    <col min="5663" max="5667" width="6" style="258" customWidth="1"/>
    <col min="5668" max="5668" width="4.85546875" style="258" customWidth="1"/>
    <col min="5669" max="5669" width="10.42578125" style="258" bestFit="1" customWidth="1"/>
    <col min="5670" max="5670" width="11.7109375" style="258" customWidth="1"/>
    <col min="5671" max="5674" width="4.85546875" style="258" customWidth="1"/>
    <col min="5675" max="5890" width="11.42578125" style="258"/>
    <col min="5891" max="5895" width="6.42578125" style="258" customWidth="1"/>
    <col min="5896" max="5897" width="4.85546875" style="258" customWidth="1"/>
    <col min="5898" max="5898" width="10.42578125" style="258" customWidth="1"/>
    <col min="5899" max="5903" width="3.7109375" style="258" customWidth="1"/>
    <col min="5904" max="5904" width="12.28515625" style="258" customWidth="1"/>
    <col min="5905" max="5905" width="11.42578125" style="258" customWidth="1"/>
    <col min="5906" max="5906" width="3.7109375" style="258" customWidth="1"/>
    <col min="5907" max="5907" width="12.42578125" style="258" customWidth="1"/>
    <col min="5908" max="5910" width="3.7109375" style="258" customWidth="1"/>
    <col min="5911" max="5911" width="15.85546875" style="258" customWidth="1"/>
    <col min="5912" max="5912" width="10.7109375" style="258" customWidth="1"/>
    <col min="5913" max="5913" width="3.7109375" style="258" customWidth="1"/>
    <col min="5914" max="5914" width="16" style="258" customWidth="1"/>
    <col min="5915" max="5915" width="17.28515625" style="258" customWidth="1"/>
    <col min="5916" max="5916" width="11.140625" style="258" customWidth="1"/>
    <col min="5917" max="5917" width="14.7109375" style="258" customWidth="1"/>
    <col min="5918" max="5918" width="15" style="258" customWidth="1"/>
    <col min="5919" max="5923" width="6" style="258" customWidth="1"/>
    <col min="5924" max="5924" width="4.85546875" style="258" customWidth="1"/>
    <col min="5925" max="5925" width="10.42578125" style="258" bestFit="1" customWidth="1"/>
    <col min="5926" max="5926" width="11.7109375" style="258" customWidth="1"/>
    <col min="5927" max="5930" width="4.85546875" style="258" customWidth="1"/>
    <col min="5931" max="6146" width="11.42578125" style="258"/>
    <col min="6147" max="6151" width="6.42578125" style="258" customWidth="1"/>
    <col min="6152" max="6153" width="4.85546875" style="258" customWidth="1"/>
    <col min="6154" max="6154" width="10.42578125" style="258" customWidth="1"/>
    <col min="6155" max="6159" width="3.7109375" style="258" customWidth="1"/>
    <col min="6160" max="6160" width="12.28515625" style="258" customWidth="1"/>
    <col min="6161" max="6161" width="11.42578125" style="258" customWidth="1"/>
    <col min="6162" max="6162" width="3.7109375" style="258" customWidth="1"/>
    <col min="6163" max="6163" width="12.42578125" style="258" customWidth="1"/>
    <col min="6164" max="6166" width="3.7109375" style="258" customWidth="1"/>
    <col min="6167" max="6167" width="15.85546875" style="258" customWidth="1"/>
    <col min="6168" max="6168" width="10.7109375" style="258" customWidth="1"/>
    <col min="6169" max="6169" width="3.7109375" style="258" customWidth="1"/>
    <col min="6170" max="6170" width="16" style="258" customWidth="1"/>
    <col min="6171" max="6171" width="17.28515625" style="258" customWidth="1"/>
    <col min="6172" max="6172" width="11.140625" style="258" customWidth="1"/>
    <col min="6173" max="6173" width="14.7109375" style="258" customWidth="1"/>
    <col min="6174" max="6174" width="15" style="258" customWidth="1"/>
    <col min="6175" max="6179" width="6" style="258" customWidth="1"/>
    <col min="6180" max="6180" width="4.85546875" style="258" customWidth="1"/>
    <col min="6181" max="6181" width="10.42578125" style="258" bestFit="1" customWidth="1"/>
    <col min="6182" max="6182" width="11.7109375" style="258" customWidth="1"/>
    <col min="6183" max="6186" width="4.85546875" style="258" customWidth="1"/>
    <col min="6187" max="6402" width="11.42578125" style="258"/>
    <col min="6403" max="6407" width="6.42578125" style="258" customWidth="1"/>
    <col min="6408" max="6409" width="4.85546875" style="258" customWidth="1"/>
    <col min="6410" max="6410" width="10.42578125" style="258" customWidth="1"/>
    <col min="6411" max="6415" width="3.7109375" style="258" customWidth="1"/>
    <col min="6416" max="6416" width="12.28515625" style="258" customWidth="1"/>
    <col min="6417" max="6417" width="11.42578125" style="258" customWidth="1"/>
    <col min="6418" max="6418" width="3.7109375" style="258" customWidth="1"/>
    <col min="6419" max="6419" width="12.42578125" style="258" customWidth="1"/>
    <col min="6420" max="6422" width="3.7109375" style="258" customWidth="1"/>
    <col min="6423" max="6423" width="15.85546875" style="258" customWidth="1"/>
    <col min="6424" max="6424" width="10.7109375" style="258" customWidth="1"/>
    <col min="6425" max="6425" width="3.7109375" style="258" customWidth="1"/>
    <col min="6426" max="6426" width="16" style="258" customWidth="1"/>
    <col min="6427" max="6427" width="17.28515625" style="258" customWidth="1"/>
    <col min="6428" max="6428" width="11.140625" style="258" customWidth="1"/>
    <col min="6429" max="6429" width="14.7109375" style="258" customWidth="1"/>
    <col min="6430" max="6430" width="15" style="258" customWidth="1"/>
    <col min="6431" max="6435" width="6" style="258" customWidth="1"/>
    <col min="6436" max="6436" width="4.85546875" style="258" customWidth="1"/>
    <col min="6437" max="6437" width="10.42578125" style="258" bestFit="1" customWidth="1"/>
    <col min="6438" max="6438" width="11.7109375" style="258" customWidth="1"/>
    <col min="6439" max="6442" width="4.85546875" style="258" customWidth="1"/>
    <col min="6443" max="6658" width="11.42578125" style="258"/>
    <col min="6659" max="6663" width="6.42578125" style="258" customWidth="1"/>
    <col min="6664" max="6665" width="4.85546875" style="258" customWidth="1"/>
    <col min="6666" max="6666" width="10.42578125" style="258" customWidth="1"/>
    <col min="6667" max="6671" width="3.7109375" style="258" customWidth="1"/>
    <col min="6672" max="6672" width="12.28515625" style="258" customWidth="1"/>
    <col min="6673" max="6673" width="11.42578125" style="258" customWidth="1"/>
    <col min="6674" max="6674" width="3.7109375" style="258" customWidth="1"/>
    <col min="6675" max="6675" width="12.42578125" style="258" customWidth="1"/>
    <col min="6676" max="6678" width="3.7109375" style="258" customWidth="1"/>
    <col min="6679" max="6679" width="15.85546875" style="258" customWidth="1"/>
    <col min="6680" max="6680" width="10.7109375" style="258" customWidth="1"/>
    <col min="6681" max="6681" width="3.7109375" style="258" customWidth="1"/>
    <col min="6682" max="6682" width="16" style="258" customWidth="1"/>
    <col min="6683" max="6683" width="17.28515625" style="258" customWidth="1"/>
    <col min="6684" max="6684" width="11.140625" style="258" customWidth="1"/>
    <col min="6685" max="6685" width="14.7109375" style="258" customWidth="1"/>
    <col min="6686" max="6686" width="15" style="258" customWidth="1"/>
    <col min="6687" max="6691" width="6" style="258" customWidth="1"/>
    <col min="6692" max="6692" width="4.85546875" style="258" customWidth="1"/>
    <col min="6693" max="6693" width="10.42578125" style="258" bestFit="1" customWidth="1"/>
    <col min="6694" max="6694" width="11.7109375" style="258" customWidth="1"/>
    <col min="6695" max="6698" width="4.85546875" style="258" customWidth="1"/>
    <col min="6699" max="6914" width="11.42578125" style="258"/>
    <col min="6915" max="6919" width="6.42578125" style="258" customWidth="1"/>
    <col min="6920" max="6921" width="4.85546875" style="258" customWidth="1"/>
    <col min="6922" max="6922" width="10.42578125" style="258" customWidth="1"/>
    <col min="6923" max="6927" width="3.7109375" style="258" customWidth="1"/>
    <col min="6928" max="6928" width="12.28515625" style="258" customWidth="1"/>
    <col min="6929" max="6929" width="11.42578125" style="258" customWidth="1"/>
    <col min="6930" max="6930" width="3.7109375" style="258" customWidth="1"/>
    <col min="6931" max="6931" width="12.42578125" style="258" customWidth="1"/>
    <col min="6932" max="6934" width="3.7109375" style="258" customWidth="1"/>
    <col min="6935" max="6935" width="15.85546875" style="258" customWidth="1"/>
    <col min="6936" max="6936" width="10.7109375" style="258" customWidth="1"/>
    <col min="6937" max="6937" width="3.7109375" style="258" customWidth="1"/>
    <col min="6938" max="6938" width="16" style="258" customWidth="1"/>
    <col min="6939" max="6939" width="17.28515625" style="258" customWidth="1"/>
    <col min="6940" max="6940" width="11.140625" style="258" customWidth="1"/>
    <col min="6941" max="6941" width="14.7109375" style="258" customWidth="1"/>
    <col min="6942" max="6942" width="15" style="258" customWidth="1"/>
    <col min="6943" max="6947" width="6" style="258" customWidth="1"/>
    <col min="6948" max="6948" width="4.85546875" style="258" customWidth="1"/>
    <col min="6949" max="6949" width="10.42578125" style="258" bestFit="1" customWidth="1"/>
    <col min="6950" max="6950" width="11.7109375" style="258" customWidth="1"/>
    <col min="6951" max="6954" width="4.85546875" style="258" customWidth="1"/>
    <col min="6955" max="7170" width="11.42578125" style="258"/>
    <col min="7171" max="7175" width="6.42578125" style="258" customWidth="1"/>
    <col min="7176" max="7177" width="4.85546875" style="258" customWidth="1"/>
    <col min="7178" max="7178" width="10.42578125" style="258" customWidth="1"/>
    <col min="7179" max="7183" width="3.7109375" style="258" customWidth="1"/>
    <col min="7184" max="7184" width="12.28515625" style="258" customWidth="1"/>
    <col min="7185" max="7185" width="11.42578125" style="258" customWidth="1"/>
    <col min="7186" max="7186" width="3.7109375" style="258" customWidth="1"/>
    <col min="7187" max="7187" width="12.42578125" style="258" customWidth="1"/>
    <col min="7188" max="7190" width="3.7109375" style="258" customWidth="1"/>
    <col min="7191" max="7191" width="15.85546875" style="258" customWidth="1"/>
    <col min="7192" max="7192" width="10.7109375" style="258" customWidth="1"/>
    <col min="7193" max="7193" width="3.7109375" style="258" customWidth="1"/>
    <col min="7194" max="7194" width="16" style="258" customWidth="1"/>
    <col min="7195" max="7195" width="17.28515625" style="258" customWidth="1"/>
    <col min="7196" max="7196" width="11.140625" style="258" customWidth="1"/>
    <col min="7197" max="7197" width="14.7109375" style="258" customWidth="1"/>
    <col min="7198" max="7198" width="15" style="258" customWidth="1"/>
    <col min="7199" max="7203" width="6" style="258" customWidth="1"/>
    <col min="7204" max="7204" width="4.85546875" style="258" customWidth="1"/>
    <col min="7205" max="7205" width="10.42578125" style="258" bestFit="1" customWidth="1"/>
    <col min="7206" max="7206" width="11.7109375" style="258" customWidth="1"/>
    <col min="7207" max="7210" width="4.85546875" style="258" customWidth="1"/>
    <col min="7211" max="7426" width="11.42578125" style="258"/>
    <col min="7427" max="7431" width="6.42578125" style="258" customWidth="1"/>
    <col min="7432" max="7433" width="4.85546875" style="258" customWidth="1"/>
    <col min="7434" max="7434" width="10.42578125" style="258" customWidth="1"/>
    <col min="7435" max="7439" width="3.7109375" style="258" customWidth="1"/>
    <col min="7440" max="7440" width="12.28515625" style="258" customWidth="1"/>
    <col min="7441" max="7441" width="11.42578125" style="258" customWidth="1"/>
    <col min="7442" max="7442" width="3.7109375" style="258" customWidth="1"/>
    <col min="7443" max="7443" width="12.42578125" style="258" customWidth="1"/>
    <col min="7444" max="7446" width="3.7109375" style="258" customWidth="1"/>
    <col min="7447" max="7447" width="15.85546875" style="258" customWidth="1"/>
    <col min="7448" max="7448" width="10.7109375" style="258" customWidth="1"/>
    <col min="7449" max="7449" width="3.7109375" style="258" customWidth="1"/>
    <col min="7450" max="7450" width="16" style="258" customWidth="1"/>
    <col min="7451" max="7451" width="17.28515625" style="258" customWidth="1"/>
    <col min="7452" max="7452" width="11.140625" style="258" customWidth="1"/>
    <col min="7453" max="7453" width="14.7109375" style="258" customWidth="1"/>
    <col min="7454" max="7454" width="15" style="258" customWidth="1"/>
    <col min="7455" max="7459" width="6" style="258" customWidth="1"/>
    <col min="7460" max="7460" width="4.85546875" style="258" customWidth="1"/>
    <col min="7461" max="7461" width="10.42578125" style="258" bestFit="1" customWidth="1"/>
    <col min="7462" max="7462" width="11.7109375" style="258" customWidth="1"/>
    <col min="7463" max="7466" width="4.85546875" style="258" customWidth="1"/>
    <col min="7467" max="7682" width="11.42578125" style="258"/>
    <col min="7683" max="7687" width="6.42578125" style="258" customWidth="1"/>
    <col min="7688" max="7689" width="4.85546875" style="258" customWidth="1"/>
    <col min="7690" max="7690" width="10.42578125" style="258" customWidth="1"/>
    <col min="7691" max="7695" width="3.7109375" style="258" customWidth="1"/>
    <col min="7696" max="7696" width="12.28515625" style="258" customWidth="1"/>
    <col min="7697" max="7697" width="11.42578125" style="258" customWidth="1"/>
    <col min="7698" max="7698" width="3.7109375" style="258" customWidth="1"/>
    <col min="7699" max="7699" width="12.42578125" style="258" customWidth="1"/>
    <col min="7700" max="7702" width="3.7109375" style="258" customWidth="1"/>
    <col min="7703" max="7703" width="15.85546875" style="258" customWidth="1"/>
    <col min="7704" max="7704" width="10.7109375" style="258" customWidth="1"/>
    <col min="7705" max="7705" width="3.7109375" style="258" customWidth="1"/>
    <col min="7706" max="7706" width="16" style="258" customWidth="1"/>
    <col min="7707" max="7707" width="17.28515625" style="258" customWidth="1"/>
    <col min="7708" max="7708" width="11.140625" style="258" customWidth="1"/>
    <col min="7709" max="7709" width="14.7109375" style="258" customWidth="1"/>
    <col min="7710" max="7710" width="15" style="258" customWidth="1"/>
    <col min="7711" max="7715" width="6" style="258" customWidth="1"/>
    <col min="7716" max="7716" width="4.85546875" style="258" customWidth="1"/>
    <col min="7717" max="7717" width="10.42578125" style="258" bestFit="1" customWidth="1"/>
    <col min="7718" max="7718" width="11.7109375" style="258" customWidth="1"/>
    <col min="7719" max="7722" width="4.85546875" style="258" customWidth="1"/>
    <col min="7723" max="7938" width="11.42578125" style="258"/>
    <col min="7939" max="7943" width="6.42578125" style="258" customWidth="1"/>
    <col min="7944" max="7945" width="4.85546875" style="258" customWidth="1"/>
    <col min="7946" max="7946" width="10.42578125" style="258" customWidth="1"/>
    <col min="7947" max="7951" width="3.7109375" style="258" customWidth="1"/>
    <col min="7952" max="7952" width="12.28515625" style="258" customWidth="1"/>
    <col min="7953" max="7953" width="11.42578125" style="258" customWidth="1"/>
    <col min="7954" max="7954" width="3.7109375" style="258" customWidth="1"/>
    <col min="7955" max="7955" width="12.42578125" style="258" customWidth="1"/>
    <col min="7956" max="7958" width="3.7109375" style="258" customWidth="1"/>
    <col min="7959" max="7959" width="15.85546875" style="258" customWidth="1"/>
    <col min="7960" max="7960" width="10.7109375" style="258" customWidth="1"/>
    <col min="7961" max="7961" width="3.7109375" style="258" customWidth="1"/>
    <col min="7962" max="7962" width="16" style="258" customWidth="1"/>
    <col min="7963" max="7963" width="17.28515625" style="258" customWidth="1"/>
    <col min="7964" max="7964" width="11.140625" style="258" customWidth="1"/>
    <col min="7965" max="7965" width="14.7109375" style="258" customWidth="1"/>
    <col min="7966" max="7966" width="15" style="258" customWidth="1"/>
    <col min="7967" max="7971" width="6" style="258" customWidth="1"/>
    <col min="7972" max="7972" width="4.85546875" style="258" customWidth="1"/>
    <col min="7973" max="7973" width="10.42578125" style="258" bestFit="1" customWidth="1"/>
    <col min="7974" max="7974" width="11.7109375" style="258" customWidth="1"/>
    <col min="7975" max="7978" width="4.85546875" style="258" customWidth="1"/>
    <col min="7979" max="8194" width="11.42578125" style="258"/>
    <col min="8195" max="8199" width="6.42578125" style="258" customWidth="1"/>
    <col min="8200" max="8201" width="4.85546875" style="258" customWidth="1"/>
    <col min="8202" max="8202" width="10.42578125" style="258" customWidth="1"/>
    <col min="8203" max="8207" width="3.7109375" style="258" customWidth="1"/>
    <col min="8208" max="8208" width="12.28515625" style="258" customWidth="1"/>
    <col min="8209" max="8209" width="11.42578125" style="258" customWidth="1"/>
    <col min="8210" max="8210" width="3.7109375" style="258" customWidth="1"/>
    <col min="8211" max="8211" width="12.42578125" style="258" customWidth="1"/>
    <col min="8212" max="8214" width="3.7109375" style="258" customWidth="1"/>
    <col min="8215" max="8215" width="15.85546875" style="258" customWidth="1"/>
    <col min="8216" max="8216" width="10.7109375" style="258" customWidth="1"/>
    <col min="8217" max="8217" width="3.7109375" style="258" customWidth="1"/>
    <col min="8218" max="8218" width="16" style="258" customWidth="1"/>
    <col min="8219" max="8219" width="17.28515625" style="258" customWidth="1"/>
    <col min="8220" max="8220" width="11.140625" style="258" customWidth="1"/>
    <col min="8221" max="8221" width="14.7109375" style="258" customWidth="1"/>
    <col min="8222" max="8222" width="15" style="258" customWidth="1"/>
    <col min="8223" max="8227" width="6" style="258" customWidth="1"/>
    <col min="8228" max="8228" width="4.85546875" style="258" customWidth="1"/>
    <col min="8229" max="8229" width="10.42578125" style="258" bestFit="1" customWidth="1"/>
    <col min="8230" max="8230" width="11.7109375" style="258" customWidth="1"/>
    <col min="8231" max="8234" width="4.85546875" style="258" customWidth="1"/>
    <col min="8235" max="8450" width="11.42578125" style="258"/>
    <col min="8451" max="8455" width="6.42578125" style="258" customWidth="1"/>
    <col min="8456" max="8457" width="4.85546875" style="258" customWidth="1"/>
    <col min="8458" max="8458" width="10.42578125" style="258" customWidth="1"/>
    <col min="8459" max="8463" width="3.7109375" style="258" customWidth="1"/>
    <col min="8464" max="8464" width="12.28515625" style="258" customWidth="1"/>
    <col min="8465" max="8465" width="11.42578125" style="258" customWidth="1"/>
    <col min="8466" max="8466" width="3.7109375" style="258" customWidth="1"/>
    <col min="8467" max="8467" width="12.42578125" style="258" customWidth="1"/>
    <col min="8468" max="8470" width="3.7109375" style="258" customWidth="1"/>
    <col min="8471" max="8471" width="15.85546875" style="258" customWidth="1"/>
    <col min="8472" max="8472" width="10.7109375" style="258" customWidth="1"/>
    <col min="8473" max="8473" width="3.7109375" style="258" customWidth="1"/>
    <col min="8474" max="8474" width="16" style="258" customWidth="1"/>
    <col min="8475" max="8475" width="17.28515625" style="258" customWidth="1"/>
    <col min="8476" max="8476" width="11.140625" style="258" customWidth="1"/>
    <col min="8477" max="8477" width="14.7109375" style="258" customWidth="1"/>
    <col min="8478" max="8478" width="15" style="258" customWidth="1"/>
    <col min="8479" max="8483" width="6" style="258" customWidth="1"/>
    <col min="8484" max="8484" width="4.85546875" style="258" customWidth="1"/>
    <col min="8485" max="8485" width="10.42578125" style="258" bestFit="1" customWidth="1"/>
    <col min="8486" max="8486" width="11.7109375" style="258" customWidth="1"/>
    <col min="8487" max="8490" width="4.85546875" style="258" customWidth="1"/>
    <col min="8491" max="8706" width="11.42578125" style="258"/>
    <col min="8707" max="8711" width="6.42578125" style="258" customWidth="1"/>
    <col min="8712" max="8713" width="4.85546875" style="258" customWidth="1"/>
    <col min="8714" max="8714" width="10.42578125" style="258" customWidth="1"/>
    <col min="8715" max="8719" width="3.7109375" style="258" customWidth="1"/>
    <col min="8720" max="8720" width="12.28515625" style="258" customWidth="1"/>
    <col min="8721" max="8721" width="11.42578125" style="258" customWidth="1"/>
    <col min="8722" max="8722" width="3.7109375" style="258" customWidth="1"/>
    <col min="8723" max="8723" width="12.42578125" style="258" customWidth="1"/>
    <col min="8724" max="8726" width="3.7109375" style="258" customWidth="1"/>
    <col min="8727" max="8727" width="15.85546875" style="258" customWidth="1"/>
    <col min="8728" max="8728" width="10.7109375" style="258" customWidth="1"/>
    <col min="8729" max="8729" width="3.7109375" style="258" customWidth="1"/>
    <col min="8730" max="8730" width="16" style="258" customWidth="1"/>
    <col min="8731" max="8731" width="17.28515625" style="258" customWidth="1"/>
    <col min="8732" max="8732" width="11.140625" style="258" customWidth="1"/>
    <col min="8733" max="8733" width="14.7109375" style="258" customWidth="1"/>
    <col min="8734" max="8734" width="15" style="258" customWidth="1"/>
    <col min="8735" max="8739" width="6" style="258" customWidth="1"/>
    <col min="8740" max="8740" width="4.85546875" style="258" customWidth="1"/>
    <col min="8741" max="8741" width="10.42578125" style="258" bestFit="1" customWidth="1"/>
    <col min="8742" max="8742" width="11.7109375" style="258" customWidth="1"/>
    <col min="8743" max="8746" width="4.85546875" style="258" customWidth="1"/>
    <col min="8747" max="8962" width="11.42578125" style="258"/>
    <col min="8963" max="8967" width="6.42578125" style="258" customWidth="1"/>
    <col min="8968" max="8969" width="4.85546875" style="258" customWidth="1"/>
    <col min="8970" max="8970" width="10.42578125" style="258" customWidth="1"/>
    <col min="8971" max="8975" width="3.7109375" style="258" customWidth="1"/>
    <col min="8976" max="8976" width="12.28515625" style="258" customWidth="1"/>
    <col min="8977" max="8977" width="11.42578125" style="258" customWidth="1"/>
    <col min="8978" max="8978" width="3.7109375" style="258" customWidth="1"/>
    <col min="8979" max="8979" width="12.42578125" style="258" customWidth="1"/>
    <col min="8980" max="8982" width="3.7109375" style="258" customWidth="1"/>
    <col min="8983" max="8983" width="15.85546875" style="258" customWidth="1"/>
    <col min="8984" max="8984" width="10.7109375" style="258" customWidth="1"/>
    <col min="8985" max="8985" width="3.7109375" style="258" customWidth="1"/>
    <col min="8986" max="8986" width="16" style="258" customWidth="1"/>
    <col min="8987" max="8987" width="17.28515625" style="258" customWidth="1"/>
    <col min="8988" max="8988" width="11.140625" style="258" customWidth="1"/>
    <col min="8989" max="8989" width="14.7109375" style="258" customWidth="1"/>
    <col min="8990" max="8990" width="15" style="258" customWidth="1"/>
    <col min="8991" max="8995" width="6" style="258" customWidth="1"/>
    <col min="8996" max="8996" width="4.85546875" style="258" customWidth="1"/>
    <col min="8997" max="8997" width="10.42578125" style="258" bestFit="1" customWidth="1"/>
    <col min="8998" max="8998" width="11.7109375" style="258" customWidth="1"/>
    <col min="8999" max="9002" width="4.85546875" style="258" customWidth="1"/>
    <col min="9003" max="9218" width="11.42578125" style="258"/>
    <col min="9219" max="9223" width="6.42578125" style="258" customWidth="1"/>
    <col min="9224" max="9225" width="4.85546875" style="258" customWidth="1"/>
    <col min="9226" max="9226" width="10.42578125" style="258" customWidth="1"/>
    <col min="9227" max="9231" width="3.7109375" style="258" customWidth="1"/>
    <col min="9232" max="9232" width="12.28515625" style="258" customWidth="1"/>
    <col min="9233" max="9233" width="11.42578125" style="258" customWidth="1"/>
    <col min="9234" max="9234" width="3.7109375" style="258" customWidth="1"/>
    <col min="9235" max="9235" width="12.42578125" style="258" customWidth="1"/>
    <col min="9236" max="9238" width="3.7109375" style="258" customWidth="1"/>
    <col min="9239" max="9239" width="15.85546875" style="258" customWidth="1"/>
    <col min="9240" max="9240" width="10.7109375" style="258" customWidth="1"/>
    <col min="9241" max="9241" width="3.7109375" style="258" customWidth="1"/>
    <col min="9242" max="9242" width="16" style="258" customWidth="1"/>
    <col min="9243" max="9243" width="17.28515625" style="258" customWidth="1"/>
    <col min="9244" max="9244" width="11.140625" style="258" customWidth="1"/>
    <col min="9245" max="9245" width="14.7109375" style="258" customWidth="1"/>
    <col min="9246" max="9246" width="15" style="258" customWidth="1"/>
    <col min="9247" max="9251" width="6" style="258" customWidth="1"/>
    <col min="9252" max="9252" width="4.85546875" style="258" customWidth="1"/>
    <col min="9253" max="9253" width="10.42578125" style="258" bestFit="1" customWidth="1"/>
    <col min="9254" max="9254" width="11.7109375" style="258" customWidth="1"/>
    <col min="9255" max="9258" width="4.85546875" style="258" customWidth="1"/>
    <col min="9259" max="9474" width="11.42578125" style="258"/>
    <col min="9475" max="9479" width="6.42578125" style="258" customWidth="1"/>
    <col min="9480" max="9481" width="4.85546875" style="258" customWidth="1"/>
    <col min="9482" max="9482" width="10.42578125" style="258" customWidth="1"/>
    <col min="9483" max="9487" width="3.7109375" style="258" customWidth="1"/>
    <col min="9488" max="9488" width="12.28515625" style="258" customWidth="1"/>
    <col min="9489" max="9489" width="11.42578125" style="258" customWidth="1"/>
    <col min="9490" max="9490" width="3.7109375" style="258" customWidth="1"/>
    <col min="9491" max="9491" width="12.42578125" style="258" customWidth="1"/>
    <col min="9492" max="9494" width="3.7109375" style="258" customWidth="1"/>
    <col min="9495" max="9495" width="15.85546875" style="258" customWidth="1"/>
    <col min="9496" max="9496" width="10.7109375" style="258" customWidth="1"/>
    <col min="9497" max="9497" width="3.7109375" style="258" customWidth="1"/>
    <col min="9498" max="9498" width="16" style="258" customWidth="1"/>
    <col min="9499" max="9499" width="17.28515625" style="258" customWidth="1"/>
    <col min="9500" max="9500" width="11.140625" style="258" customWidth="1"/>
    <col min="9501" max="9501" width="14.7109375" style="258" customWidth="1"/>
    <col min="9502" max="9502" width="15" style="258" customWidth="1"/>
    <col min="9503" max="9507" width="6" style="258" customWidth="1"/>
    <col min="9508" max="9508" width="4.85546875" style="258" customWidth="1"/>
    <col min="9509" max="9509" width="10.42578125" style="258" bestFit="1" customWidth="1"/>
    <col min="9510" max="9510" width="11.7109375" style="258" customWidth="1"/>
    <col min="9511" max="9514" width="4.85546875" style="258" customWidth="1"/>
    <col min="9515" max="9730" width="11.42578125" style="258"/>
    <col min="9731" max="9735" width="6.42578125" style="258" customWidth="1"/>
    <col min="9736" max="9737" width="4.85546875" style="258" customWidth="1"/>
    <col min="9738" max="9738" width="10.42578125" style="258" customWidth="1"/>
    <col min="9739" max="9743" width="3.7109375" style="258" customWidth="1"/>
    <col min="9744" max="9744" width="12.28515625" style="258" customWidth="1"/>
    <col min="9745" max="9745" width="11.42578125" style="258" customWidth="1"/>
    <col min="9746" max="9746" width="3.7109375" style="258" customWidth="1"/>
    <col min="9747" max="9747" width="12.42578125" style="258" customWidth="1"/>
    <col min="9748" max="9750" width="3.7109375" style="258" customWidth="1"/>
    <col min="9751" max="9751" width="15.85546875" style="258" customWidth="1"/>
    <col min="9752" max="9752" width="10.7109375" style="258" customWidth="1"/>
    <col min="9753" max="9753" width="3.7109375" style="258" customWidth="1"/>
    <col min="9754" max="9754" width="16" style="258" customWidth="1"/>
    <col min="9755" max="9755" width="17.28515625" style="258" customWidth="1"/>
    <col min="9756" max="9756" width="11.140625" style="258" customWidth="1"/>
    <col min="9757" max="9757" width="14.7109375" style="258" customWidth="1"/>
    <col min="9758" max="9758" width="15" style="258" customWidth="1"/>
    <col min="9759" max="9763" width="6" style="258" customWidth="1"/>
    <col min="9764" max="9764" width="4.85546875" style="258" customWidth="1"/>
    <col min="9765" max="9765" width="10.42578125" style="258" bestFit="1" customWidth="1"/>
    <col min="9766" max="9766" width="11.7109375" style="258" customWidth="1"/>
    <col min="9767" max="9770" width="4.85546875" style="258" customWidth="1"/>
    <col min="9771" max="9986" width="11.42578125" style="258"/>
    <col min="9987" max="9991" width="6.42578125" style="258" customWidth="1"/>
    <col min="9992" max="9993" width="4.85546875" style="258" customWidth="1"/>
    <col min="9994" max="9994" width="10.42578125" style="258" customWidth="1"/>
    <col min="9995" max="9999" width="3.7109375" style="258" customWidth="1"/>
    <col min="10000" max="10000" width="12.28515625" style="258" customWidth="1"/>
    <col min="10001" max="10001" width="11.42578125" style="258" customWidth="1"/>
    <col min="10002" max="10002" width="3.7109375" style="258" customWidth="1"/>
    <col min="10003" max="10003" width="12.42578125" style="258" customWidth="1"/>
    <col min="10004" max="10006" width="3.7109375" style="258" customWidth="1"/>
    <col min="10007" max="10007" width="15.85546875" style="258" customWidth="1"/>
    <col min="10008" max="10008" width="10.7109375" style="258" customWidth="1"/>
    <col min="10009" max="10009" width="3.7109375" style="258" customWidth="1"/>
    <col min="10010" max="10010" width="16" style="258" customWidth="1"/>
    <col min="10011" max="10011" width="17.28515625" style="258" customWidth="1"/>
    <col min="10012" max="10012" width="11.140625" style="258" customWidth="1"/>
    <col min="10013" max="10013" width="14.7109375" style="258" customWidth="1"/>
    <col min="10014" max="10014" width="15" style="258" customWidth="1"/>
    <col min="10015" max="10019" width="6" style="258" customWidth="1"/>
    <col min="10020" max="10020" width="4.85546875" style="258" customWidth="1"/>
    <col min="10021" max="10021" width="10.42578125" style="258" bestFit="1" customWidth="1"/>
    <col min="10022" max="10022" width="11.7109375" style="258" customWidth="1"/>
    <col min="10023" max="10026" width="4.85546875" style="258" customWidth="1"/>
    <col min="10027" max="10242" width="11.42578125" style="258"/>
    <col min="10243" max="10247" width="6.42578125" style="258" customWidth="1"/>
    <col min="10248" max="10249" width="4.85546875" style="258" customWidth="1"/>
    <col min="10250" max="10250" width="10.42578125" style="258" customWidth="1"/>
    <col min="10251" max="10255" width="3.7109375" style="258" customWidth="1"/>
    <col min="10256" max="10256" width="12.28515625" style="258" customWidth="1"/>
    <col min="10257" max="10257" width="11.42578125" style="258" customWidth="1"/>
    <col min="10258" max="10258" width="3.7109375" style="258" customWidth="1"/>
    <col min="10259" max="10259" width="12.42578125" style="258" customWidth="1"/>
    <col min="10260" max="10262" width="3.7109375" style="258" customWidth="1"/>
    <col min="10263" max="10263" width="15.85546875" style="258" customWidth="1"/>
    <col min="10264" max="10264" width="10.7109375" style="258" customWidth="1"/>
    <col min="10265" max="10265" width="3.7109375" style="258" customWidth="1"/>
    <col min="10266" max="10266" width="16" style="258" customWidth="1"/>
    <col min="10267" max="10267" width="17.28515625" style="258" customWidth="1"/>
    <col min="10268" max="10268" width="11.140625" style="258" customWidth="1"/>
    <col min="10269" max="10269" width="14.7109375" style="258" customWidth="1"/>
    <col min="10270" max="10270" width="15" style="258" customWidth="1"/>
    <col min="10271" max="10275" width="6" style="258" customWidth="1"/>
    <col min="10276" max="10276" width="4.85546875" style="258" customWidth="1"/>
    <col min="10277" max="10277" width="10.42578125" style="258" bestFit="1" customWidth="1"/>
    <col min="10278" max="10278" width="11.7109375" style="258" customWidth="1"/>
    <col min="10279" max="10282" width="4.85546875" style="258" customWidth="1"/>
    <col min="10283" max="10498" width="11.42578125" style="258"/>
    <col min="10499" max="10503" width="6.42578125" style="258" customWidth="1"/>
    <col min="10504" max="10505" width="4.85546875" style="258" customWidth="1"/>
    <col min="10506" max="10506" width="10.42578125" style="258" customWidth="1"/>
    <col min="10507" max="10511" width="3.7109375" style="258" customWidth="1"/>
    <col min="10512" max="10512" width="12.28515625" style="258" customWidth="1"/>
    <col min="10513" max="10513" width="11.42578125" style="258" customWidth="1"/>
    <col min="10514" max="10514" width="3.7109375" style="258" customWidth="1"/>
    <col min="10515" max="10515" width="12.42578125" style="258" customWidth="1"/>
    <col min="10516" max="10518" width="3.7109375" style="258" customWidth="1"/>
    <col min="10519" max="10519" width="15.85546875" style="258" customWidth="1"/>
    <col min="10520" max="10520" width="10.7109375" style="258" customWidth="1"/>
    <col min="10521" max="10521" width="3.7109375" style="258" customWidth="1"/>
    <col min="10522" max="10522" width="16" style="258" customWidth="1"/>
    <col min="10523" max="10523" width="17.28515625" style="258" customWidth="1"/>
    <col min="10524" max="10524" width="11.140625" style="258" customWidth="1"/>
    <col min="10525" max="10525" width="14.7109375" style="258" customWidth="1"/>
    <col min="10526" max="10526" width="15" style="258" customWidth="1"/>
    <col min="10527" max="10531" width="6" style="258" customWidth="1"/>
    <col min="10532" max="10532" width="4.85546875" style="258" customWidth="1"/>
    <col min="10533" max="10533" width="10.42578125" style="258" bestFit="1" customWidth="1"/>
    <col min="10534" max="10534" width="11.7109375" style="258" customWidth="1"/>
    <col min="10535" max="10538" width="4.85546875" style="258" customWidth="1"/>
    <col min="10539" max="10754" width="11.42578125" style="258"/>
    <col min="10755" max="10759" width="6.42578125" style="258" customWidth="1"/>
    <col min="10760" max="10761" width="4.85546875" style="258" customWidth="1"/>
    <col min="10762" max="10762" width="10.42578125" style="258" customWidth="1"/>
    <col min="10763" max="10767" width="3.7109375" style="258" customWidth="1"/>
    <col min="10768" max="10768" width="12.28515625" style="258" customWidth="1"/>
    <col min="10769" max="10769" width="11.42578125" style="258" customWidth="1"/>
    <col min="10770" max="10770" width="3.7109375" style="258" customWidth="1"/>
    <col min="10771" max="10771" width="12.42578125" style="258" customWidth="1"/>
    <col min="10772" max="10774" width="3.7109375" style="258" customWidth="1"/>
    <col min="10775" max="10775" width="15.85546875" style="258" customWidth="1"/>
    <col min="10776" max="10776" width="10.7109375" style="258" customWidth="1"/>
    <col min="10777" max="10777" width="3.7109375" style="258" customWidth="1"/>
    <col min="10778" max="10778" width="16" style="258" customWidth="1"/>
    <col min="10779" max="10779" width="17.28515625" style="258" customWidth="1"/>
    <col min="10780" max="10780" width="11.140625" style="258" customWidth="1"/>
    <col min="10781" max="10781" width="14.7109375" style="258" customWidth="1"/>
    <col min="10782" max="10782" width="15" style="258" customWidth="1"/>
    <col min="10783" max="10787" width="6" style="258" customWidth="1"/>
    <col min="10788" max="10788" width="4.85546875" style="258" customWidth="1"/>
    <col min="10789" max="10789" width="10.42578125" style="258" bestFit="1" customWidth="1"/>
    <col min="10790" max="10790" width="11.7109375" style="258" customWidth="1"/>
    <col min="10791" max="10794" width="4.85546875" style="258" customWidth="1"/>
    <col min="10795" max="11010" width="11.42578125" style="258"/>
    <col min="11011" max="11015" width="6.42578125" style="258" customWidth="1"/>
    <col min="11016" max="11017" width="4.85546875" style="258" customWidth="1"/>
    <col min="11018" max="11018" width="10.42578125" style="258" customWidth="1"/>
    <col min="11019" max="11023" width="3.7109375" style="258" customWidth="1"/>
    <col min="11024" max="11024" width="12.28515625" style="258" customWidth="1"/>
    <col min="11025" max="11025" width="11.42578125" style="258" customWidth="1"/>
    <col min="11026" max="11026" width="3.7109375" style="258" customWidth="1"/>
    <col min="11027" max="11027" width="12.42578125" style="258" customWidth="1"/>
    <col min="11028" max="11030" width="3.7109375" style="258" customWidth="1"/>
    <col min="11031" max="11031" width="15.85546875" style="258" customWidth="1"/>
    <col min="11032" max="11032" width="10.7109375" style="258" customWidth="1"/>
    <col min="11033" max="11033" width="3.7109375" style="258" customWidth="1"/>
    <col min="11034" max="11034" width="16" style="258" customWidth="1"/>
    <col min="11035" max="11035" width="17.28515625" style="258" customWidth="1"/>
    <col min="11036" max="11036" width="11.140625" style="258" customWidth="1"/>
    <col min="11037" max="11037" width="14.7109375" style="258" customWidth="1"/>
    <col min="11038" max="11038" width="15" style="258" customWidth="1"/>
    <col min="11039" max="11043" width="6" style="258" customWidth="1"/>
    <col min="11044" max="11044" width="4.85546875" style="258" customWidth="1"/>
    <col min="11045" max="11045" width="10.42578125" style="258" bestFit="1" customWidth="1"/>
    <col min="11046" max="11046" width="11.7109375" style="258" customWidth="1"/>
    <col min="11047" max="11050" width="4.85546875" style="258" customWidth="1"/>
    <col min="11051" max="11266" width="11.42578125" style="258"/>
    <col min="11267" max="11271" width="6.42578125" style="258" customWidth="1"/>
    <col min="11272" max="11273" width="4.85546875" style="258" customWidth="1"/>
    <col min="11274" max="11274" width="10.42578125" style="258" customWidth="1"/>
    <col min="11275" max="11279" width="3.7109375" style="258" customWidth="1"/>
    <col min="11280" max="11280" width="12.28515625" style="258" customWidth="1"/>
    <col min="11281" max="11281" width="11.42578125" style="258" customWidth="1"/>
    <col min="11282" max="11282" width="3.7109375" style="258" customWidth="1"/>
    <col min="11283" max="11283" width="12.42578125" style="258" customWidth="1"/>
    <col min="11284" max="11286" width="3.7109375" style="258" customWidth="1"/>
    <col min="11287" max="11287" width="15.85546875" style="258" customWidth="1"/>
    <col min="11288" max="11288" width="10.7109375" style="258" customWidth="1"/>
    <col min="11289" max="11289" width="3.7109375" style="258" customWidth="1"/>
    <col min="11290" max="11290" width="16" style="258" customWidth="1"/>
    <col min="11291" max="11291" width="17.28515625" style="258" customWidth="1"/>
    <col min="11292" max="11292" width="11.140625" style="258" customWidth="1"/>
    <col min="11293" max="11293" width="14.7109375" style="258" customWidth="1"/>
    <col min="11294" max="11294" width="15" style="258" customWidth="1"/>
    <col min="11295" max="11299" width="6" style="258" customWidth="1"/>
    <col min="11300" max="11300" width="4.85546875" style="258" customWidth="1"/>
    <col min="11301" max="11301" width="10.42578125" style="258" bestFit="1" customWidth="1"/>
    <col min="11302" max="11302" width="11.7109375" style="258" customWidth="1"/>
    <col min="11303" max="11306" width="4.85546875" style="258" customWidth="1"/>
    <col min="11307" max="11522" width="11.42578125" style="258"/>
    <col min="11523" max="11527" width="6.42578125" style="258" customWidth="1"/>
    <col min="11528" max="11529" width="4.85546875" style="258" customWidth="1"/>
    <col min="11530" max="11530" width="10.42578125" style="258" customWidth="1"/>
    <col min="11531" max="11535" width="3.7109375" style="258" customWidth="1"/>
    <col min="11536" max="11536" width="12.28515625" style="258" customWidth="1"/>
    <col min="11537" max="11537" width="11.42578125" style="258" customWidth="1"/>
    <col min="11538" max="11538" width="3.7109375" style="258" customWidth="1"/>
    <col min="11539" max="11539" width="12.42578125" style="258" customWidth="1"/>
    <col min="11540" max="11542" width="3.7109375" style="258" customWidth="1"/>
    <col min="11543" max="11543" width="15.85546875" style="258" customWidth="1"/>
    <col min="11544" max="11544" width="10.7109375" style="258" customWidth="1"/>
    <col min="11545" max="11545" width="3.7109375" style="258" customWidth="1"/>
    <col min="11546" max="11546" width="16" style="258" customWidth="1"/>
    <col min="11547" max="11547" width="17.28515625" style="258" customWidth="1"/>
    <col min="11548" max="11548" width="11.140625" style="258" customWidth="1"/>
    <col min="11549" max="11549" width="14.7109375" style="258" customWidth="1"/>
    <col min="11550" max="11550" width="15" style="258" customWidth="1"/>
    <col min="11551" max="11555" width="6" style="258" customWidth="1"/>
    <col min="11556" max="11556" width="4.85546875" style="258" customWidth="1"/>
    <col min="11557" max="11557" width="10.42578125" style="258" bestFit="1" customWidth="1"/>
    <col min="11558" max="11558" width="11.7109375" style="258" customWidth="1"/>
    <col min="11559" max="11562" width="4.85546875" style="258" customWidth="1"/>
    <col min="11563" max="11778" width="11.42578125" style="258"/>
    <col min="11779" max="11783" width="6.42578125" style="258" customWidth="1"/>
    <col min="11784" max="11785" width="4.85546875" style="258" customWidth="1"/>
    <col min="11786" max="11786" width="10.42578125" style="258" customWidth="1"/>
    <col min="11787" max="11791" width="3.7109375" style="258" customWidth="1"/>
    <col min="11792" max="11792" width="12.28515625" style="258" customWidth="1"/>
    <col min="11793" max="11793" width="11.42578125" style="258" customWidth="1"/>
    <col min="11794" max="11794" width="3.7109375" style="258" customWidth="1"/>
    <col min="11795" max="11795" width="12.42578125" style="258" customWidth="1"/>
    <col min="11796" max="11798" width="3.7109375" style="258" customWidth="1"/>
    <col min="11799" max="11799" width="15.85546875" style="258" customWidth="1"/>
    <col min="11800" max="11800" width="10.7109375" style="258" customWidth="1"/>
    <col min="11801" max="11801" width="3.7109375" style="258" customWidth="1"/>
    <col min="11802" max="11802" width="16" style="258" customWidth="1"/>
    <col min="11803" max="11803" width="17.28515625" style="258" customWidth="1"/>
    <col min="11804" max="11804" width="11.140625" style="258" customWidth="1"/>
    <col min="11805" max="11805" width="14.7109375" style="258" customWidth="1"/>
    <col min="11806" max="11806" width="15" style="258" customWidth="1"/>
    <col min="11807" max="11811" width="6" style="258" customWidth="1"/>
    <col min="11812" max="11812" width="4.85546875" style="258" customWidth="1"/>
    <col min="11813" max="11813" width="10.42578125" style="258" bestFit="1" customWidth="1"/>
    <col min="11814" max="11814" width="11.7109375" style="258" customWidth="1"/>
    <col min="11815" max="11818" width="4.85546875" style="258" customWidth="1"/>
    <col min="11819" max="12034" width="11.42578125" style="258"/>
    <col min="12035" max="12039" width="6.42578125" style="258" customWidth="1"/>
    <col min="12040" max="12041" width="4.85546875" style="258" customWidth="1"/>
    <col min="12042" max="12042" width="10.42578125" style="258" customWidth="1"/>
    <col min="12043" max="12047" width="3.7109375" style="258" customWidth="1"/>
    <col min="12048" max="12048" width="12.28515625" style="258" customWidth="1"/>
    <col min="12049" max="12049" width="11.42578125" style="258" customWidth="1"/>
    <col min="12050" max="12050" width="3.7109375" style="258" customWidth="1"/>
    <col min="12051" max="12051" width="12.42578125" style="258" customWidth="1"/>
    <col min="12052" max="12054" width="3.7109375" style="258" customWidth="1"/>
    <col min="12055" max="12055" width="15.85546875" style="258" customWidth="1"/>
    <col min="12056" max="12056" width="10.7109375" style="258" customWidth="1"/>
    <col min="12057" max="12057" width="3.7109375" style="258" customWidth="1"/>
    <col min="12058" max="12058" width="16" style="258" customWidth="1"/>
    <col min="12059" max="12059" width="17.28515625" style="258" customWidth="1"/>
    <col min="12060" max="12060" width="11.140625" style="258" customWidth="1"/>
    <col min="12061" max="12061" width="14.7109375" style="258" customWidth="1"/>
    <col min="12062" max="12062" width="15" style="258" customWidth="1"/>
    <col min="12063" max="12067" width="6" style="258" customWidth="1"/>
    <col min="12068" max="12068" width="4.85546875" style="258" customWidth="1"/>
    <col min="12069" max="12069" width="10.42578125" style="258" bestFit="1" customWidth="1"/>
    <col min="12070" max="12070" width="11.7109375" style="258" customWidth="1"/>
    <col min="12071" max="12074" width="4.85546875" style="258" customWidth="1"/>
    <col min="12075" max="12290" width="11.42578125" style="258"/>
    <col min="12291" max="12295" width="6.42578125" style="258" customWidth="1"/>
    <col min="12296" max="12297" width="4.85546875" style="258" customWidth="1"/>
    <col min="12298" max="12298" width="10.42578125" style="258" customWidth="1"/>
    <col min="12299" max="12303" width="3.7109375" style="258" customWidth="1"/>
    <col min="12304" max="12304" width="12.28515625" style="258" customWidth="1"/>
    <col min="12305" max="12305" width="11.42578125" style="258" customWidth="1"/>
    <col min="12306" max="12306" width="3.7109375" style="258" customWidth="1"/>
    <col min="12307" max="12307" width="12.42578125" style="258" customWidth="1"/>
    <col min="12308" max="12310" width="3.7109375" style="258" customWidth="1"/>
    <col min="12311" max="12311" width="15.85546875" style="258" customWidth="1"/>
    <col min="12312" max="12312" width="10.7109375" style="258" customWidth="1"/>
    <col min="12313" max="12313" width="3.7109375" style="258" customWidth="1"/>
    <col min="12314" max="12314" width="16" style="258" customWidth="1"/>
    <col min="12315" max="12315" width="17.28515625" style="258" customWidth="1"/>
    <col min="12316" max="12316" width="11.140625" style="258" customWidth="1"/>
    <col min="12317" max="12317" width="14.7109375" style="258" customWidth="1"/>
    <col min="12318" max="12318" width="15" style="258" customWidth="1"/>
    <col min="12319" max="12323" width="6" style="258" customWidth="1"/>
    <col min="12324" max="12324" width="4.85546875" style="258" customWidth="1"/>
    <col min="12325" max="12325" width="10.42578125" style="258" bestFit="1" customWidth="1"/>
    <col min="12326" max="12326" width="11.7109375" style="258" customWidth="1"/>
    <col min="12327" max="12330" width="4.85546875" style="258" customWidth="1"/>
    <col min="12331" max="12546" width="11.42578125" style="258"/>
    <col min="12547" max="12551" width="6.42578125" style="258" customWidth="1"/>
    <col min="12552" max="12553" width="4.85546875" style="258" customWidth="1"/>
    <col min="12554" max="12554" width="10.42578125" style="258" customWidth="1"/>
    <col min="12555" max="12559" width="3.7109375" style="258" customWidth="1"/>
    <col min="12560" max="12560" width="12.28515625" style="258" customWidth="1"/>
    <col min="12561" max="12561" width="11.42578125" style="258" customWidth="1"/>
    <col min="12562" max="12562" width="3.7109375" style="258" customWidth="1"/>
    <col min="12563" max="12563" width="12.42578125" style="258" customWidth="1"/>
    <col min="12564" max="12566" width="3.7109375" style="258" customWidth="1"/>
    <col min="12567" max="12567" width="15.85546875" style="258" customWidth="1"/>
    <col min="12568" max="12568" width="10.7109375" style="258" customWidth="1"/>
    <col min="12569" max="12569" width="3.7109375" style="258" customWidth="1"/>
    <col min="12570" max="12570" width="16" style="258" customWidth="1"/>
    <col min="12571" max="12571" width="17.28515625" style="258" customWidth="1"/>
    <col min="12572" max="12572" width="11.140625" style="258" customWidth="1"/>
    <col min="12573" max="12573" width="14.7109375" style="258" customWidth="1"/>
    <col min="12574" max="12574" width="15" style="258" customWidth="1"/>
    <col min="12575" max="12579" width="6" style="258" customWidth="1"/>
    <col min="12580" max="12580" width="4.85546875" style="258" customWidth="1"/>
    <col min="12581" max="12581" width="10.42578125" style="258" bestFit="1" customWidth="1"/>
    <col min="12582" max="12582" width="11.7109375" style="258" customWidth="1"/>
    <col min="12583" max="12586" width="4.85546875" style="258" customWidth="1"/>
    <col min="12587" max="12802" width="11.42578125" style="258"/>
    <col min="12803" max="12807" width="6.42578125" style="258" customWidth="1"/>
    <col min="12808" max="12809" width="4.85546875" style="258" customWidth="1"/>
    <col min="12810" max="12810" width="10.42578125" style="258" customWidth="1"/>
    <col min="12811" max="12815" width="3.7109375" style="258" customWidth="1"/>
    <col min="12816" max="12816" width="12.28515625" style="258" customWidth="1"/>
    <col min="12817" max="12817" width="11.42578125" style="258" customWidth="1"/>
    <col min="12818" max="12818" width="3.7109375" style="258" customWidth="1"/>
    <col min="12819" max="12819" width="12.42578125" style="258" customWidth="1"/>
    <col min="12820" max="12822" width="3.7109375" style="258" customWidth="1"/>
    <col min="12823" max="12823" width="15.85546875" style="258" customWidth="1"/>
    <col min="12824" max="12824" width="10.7109375" style="258" customWidth="1"/>
    <col min="12825" max="12825" width="3.7109375" style="258" customWidth="1"/>
    <col min="12826" max="12826" width="16" style="258" customWidth="1"/>
    <col min="12827" max="12827" width="17.28515625" style="258" customWidth="1"/>
    <col min="12828" max="12828" width="11.140625" style="258" customWidth="1"/>
    <col min="12829" max="12829" width="14.7109375" style="258" customWidth="1"/>
    <col min="12830" max="12830" width="15" style="258" customWidth="1"/>
    <col min="12831" max="12835" width="6" style="258" customWidth="1"/>
    <col min="12836" max="12836" width="4.85546875" style="258" customWidth="1"/>
    <col min="12837" max="12837" width="10.42578125" style="258" bestFit="1" customWidth="1"/>
    <col min="12838" max="12838" width="11.7109375" style="258" customWidth="1"/>
    <col min="12839" max="12842" width="4.85546875" style="258" customWidth="1"/>
    <col min="12843" max="13058" width="11.42578125" style="258"/>
    <col min="13059" max="13063" width="6.42578125" style="258" customWidth="1"/>
    <col min="13064" max="13065" width="4.85546875" style="258" customWidth="1"/>
    <col min="13066" max="13066" width="10.42578125" style="258" customWidth="1"/>
    <col min="13067" max="13071" width="3.7109375" style="258" customWidth="1"/>
    <col min="13072" max="13072" width="12.28515625" style="258" customWidth="1"/>
    <col min="13073" max="13073" width="11.42578125" style="258" customWidth="1"/>
    <col min="13074" max="13074" width="3.7109375" style="258" customWidth="1"/>
    <col min="13075" max="13075" width="12.42578125" style="258" customWidth="1"/>
    <col min="13076" max="13078" width="3.7109375" style="258" customWidth="1"/>
    <col min="13079" max="13079" width="15.85546875" style="258" customWidth="1"/>
    <col min="13080" max="13080" width="10.7109375" style="258" customWidth="1"/>
    <col min="13081" max="13081" width="3.7109375" style="258" customWidth="1"/>
    <col min="13082" max="13082" width="16" style="258" customWidth="1"/>
    <col min="13083" max="13083" width="17.28515625" style="258" customWidth="1"/>
    <col min="13084" max="13084" width="11.140625" style="258" customWidth="1"/>
    <col min="13085" max="13085" width="14.7109375" style="258" customWidth="1"/>
    <col min="13086" max="13086" width="15" style="258" customWidth="1"/>
    <col min="13087" max="13091" width="6" style="258" customWidth="1"/>
    <col min="13092" max="13092" width="4.85546875" style="258" customWidth="1"/>
    <col min="13093" max="13093" width="10.42578125" style="258" bestFit="1" customWidth="1"/>
    <col min="13094" max="13094" width="11.7109375" style="258" customWidth="1"/>
    <col min="13095" max="13098" width="4.85546875" style="258" customWidth="1"/>
    <col min="13099" max="13314" width="11.42578125" style="258"/>
    <col min="13315" max="13319" width="6.42578125" style="258" customWidth="1"/>
    <col min="13320" max="13321" width="4.85546875" style="258" customWidth="1"/>
    <col min="13322" max="13322" width="10.42578125" style="258" customWidth="1"/>
    <col min="13323" max="13327" width="3.7109375" style="258" customWidth="1"/>
    <col min="13328" max="13328" width="12.28515625" style="258" customWidth="1"/>
    <col min="13329" max="13329" width="11.42578125" style="258" customWidth="1"/>
    <col min="13330" max="13330" width="3.7109375" style="258" customWidth="1"/>
    <col min="13331" max="13331" width="12.42578125" style="258" customWidth="1"/>
    <col min="13332" max="13334" width="3.7109375" style="258" customWidth="1"/>
    <col min="13335" max="13335" width="15.85546875" style="258" customWidth="1"/>
    <col min="13336" max="13336" width="10.7109375" style="258" customWidth="1"/>
    <col min="13337" max="13337" width="3.7109375" style="258" customWidth="1"/>
    <col min="13338" max="13338" width="16" style="258" customWidth="1"/>
    <col min="13339" max="13339" width="17.28515625" style="258" customWidth="1"/>
    <col min="13340" max="13340" width="11.140625" style="258" customWidth="1"/>
    <col min="13341" max="13341" width="14.7109375" style="258" customWidth="1"/>
    <col min="13342" max="13342" width="15" style="258" customWidth="1"/>
    <col min="13343" max="13347" width="6" style="258" customWidth="1"/>
    <col min="13348" max="13348" width="4.85546875" style="258" customWidth="1"/>
    <col min="13349" max="13349" width="10.42578125" style="258" bestFit="1" customWidth="1"/>
    <col min="13350" max="13350" width="11.7109375" style="258" customWidth="1"/>
    <col min="13351" max="13354" width="4.85546875" style="258" customWidth="1"/>
    <col min="13355" max="13570" width="11.42578125" style="258"/>
    <col min="13571" max="13575" width="6.42578125" style="258" customWidth="1"/>
    <col min="13576" max="13577" width="4.85546875" style="258" customWidth="1"/>
    <col min="13578" max="13578" width="10.42578125" style="258" customWidth="1"/>
    <col min="13579" max="13583" width="3.7109375" style="258" customWidth="1"/>
    <col min="13584" max="13584" width="12.28515625" style="258" customWidth="1"/>
    <col min="13585" max="13585" width="11.42578125" style="258" customWidth="1"/>
    <col min="13586" max="13586" width="3.7109375" style="258" customWidth="1"/>
    <col min="13587" max="13587" width="12.42578125" style="258" customWidth="1"/>
    <col min="13588" max="13590" width="3.7109375" style="258" customWidth="1"/>
    <col min="13591" max="13591" width="15.85546875" style="258" customWidth="1"/>
    <col min="13592" max="13592" width="10.7109375" style="258" customWidth="1"/>
    <col min="13593" max="13593" width="3.7109375" style="258" customWidth="1"/>
    <col min="13594" max="13594" width="16" style="258" customWidth="1"/>
    <col min="13595" max="13595" width="17.28515625" style="258" customWidth="1"/>
    <col min="13596" max="13596" width="11.140625" style="258" customWidth="1"/>
    <col min="13597" max="13597" width="14.7109375" style="258" customWidth="1"/>
    <col min="13598" max="13598" width="15" style="258" customWidth="1"/>
    <col min="13599" max="13603" width="6" style="258" customWidth="1"/>
    <col min="13604" max="13604" width="4.85546875" style="258" customWidth="1"/>
    <col min="13605" max="13605" width="10.42578125" style="258" bestFit="1" customWidth="1"/>
    <col min="13606" max="13606" width="11.7109375" style="258" customWidth="1"/>
    <col min="13607" max="13610" width="4.85546875" style="258" customWidth="1"/>
    <col min="13611" max="13826" width="11.42578125" style="258"/>
    <col min="13827" max="13831" width="6.42578125" style="258" customWidth="1"/>
    <col min="13832" max="13833" width="4.85546875" style="258" customWidth="1"/>
    <col min="13834" max="13834" width="10.42578125" style="258" customWidth="1"/>
    <col min="13835" max="13839" width="3.7109375" style="258" customWidth="1"/>
    <col min="13840" max="13840" width="12.28515625" style="258" customWidth="1"/>
    <col min="13841" max="13841" width="11.42578125" style="258" customWidth="1"/>
    <col min="13842" max="13842" width="3.7109375" style="258" customWidth="1"/>
    <col min="13843" max="13843" width="12.42578125" style="258" customWidth="1"/>
    <col min="13844" max="13846" width="3.7109375" style="258" customWidth="1"/>
    <col min="13847" max="13847" width="15.85546875" style="258" customWidth="1"/>
    <col min="13848" max="13848" width="10.7109375" style="258" customWidth="1"/>
    <col min="13849" max="13849" width="3.7109375" style="258" customWidth="1"/>
    <col min="13850" max="13850" width="16" style="258" customWidth="1"/>
    <col min="13851" max="13851" width="17.28515625" style="258" customWidth="1"/>
    <col min="13852" max="13852" width="11.140625" style="258" customWidth="1"/>
    <col min="13853" max="13853" width="14.7109375" style="258" customWidth="1"/>
    <col min="13854" max="13854" width="15" style="258" customWidth="1"/>
    <col min="13855" max="13859" width="6" style="258" customWidth="1"/>
    <col min="13860" max="13860" width="4.85546875" style="258" customWidth="1"/>
    <col min="13861" max="13861" width="10.42578125" style="258" bestFit="1" customWidth="1"/>
    <col min="13862" max="13862" width="11.7109375" style="258" customWidth="1"/>
    <col min="13863" max="13866" width="4.85546875" style="258" customWidth="1"/>
    <col min="13867" max="14082" width="11.42578125" style="258"/>
    <col min="14083" max="14087" width="6.42578125" style="258" customWidth="1"/>
    <col min="14088" max="14089" width="4.85546875" style="258" customWidth="1"/>
    <col min="14090" max="14090" width="10.42578125" style="258" customWidth="1"/>
    <col min="14091" max="14095" width="3.7109375" style="258" customWidth="1"/>
    <col min="14096" max="14096" width="12.28515625" style="258" customWidth="1"/>
    <col min="14097" max="14097" width="11.42578125" style="258" customWidth="1"/>
    <col min="14098" max="14098" width="3.7109375" style="258" customWidth="1"/>
    <col min="14099" max="14099" width="12.42578125" style="258" customWidth="1"/>
    <col min="14100" max="14102" width="3.7109375" style="258" customWidth="1"/>
    <col min="14103" max="14103" width="15.85546875" style="258" customWidth="1"/>
    <col min="14104" max="14104" width="10.7109375" style="258" customWidth="1"/>
    <col min="14105" max="14105" width="3.7109375" style="258" customWidth="1"/>
    <col min="14106" max="14106" width="16" style="258" customWidth="1"/>
    <col min="14107" max="14107" width="17.28515625" style="258" customWidth="1"/>
    <col min="14108" max="14108" width="11.140625" style="258" customWidth="1"/>
    <col min="14109" max="14109" width="14.7109375" style="258" customWidth="1"/>
    <col min="14110" max="14110" width="15" style="258" customWidth="1"/>
    <col min="14111" max="14115" width="6" style="258" customWidth="1"/>
    <col min="14116" max="14116" width="4.85546875" style="258" customWidth="1"/>
    <col min="14117" max="14117" width="10.42578125" style="258" bestFit="1" customWidth="1"/>
    <col min="14118" max="14118" width="11.7109375" style="258" customWidth="1"/>
    <col min="14119" max="14122" width="4.85546875" style="258" customWidth="1"/>
    <col min="14123" max="14338" width="11.42578125" style="258"/>
    <col min="14339" max="14343" width="6.42578125" style="258" customWidth="1"/>
    <col min="14344" max="14345" width="4.85546875" style="258" customWidth="1"/>
    <col min="14346" max="14346" width="10.42578125" style="258" customWidth="1"/>
    <col min="14347" max="14351" width="3.7109375" style="258" customWidth="1"/>
    <col min="14352" max="14352" width="12.28515625" style="258" customWidth="1"/>
    <col min="14353" max="14353" width="11.42578125" style="258" customWidth="1"/>
    <col min="14354" max="14354" width="3.7109375" style="258" customWidth="1"/>
    <col min="14355" max="14355" width="12.42578125" style="258" customWidth="1"/>
    <col min="14356" max="14358" width="3.7109375" style="258" customWidth="1"/>
    <col min="14359" max="14359" width="15.85546875" style="258" customWidth="1"/>
    <col min="14360" max="14360" width="10.7109375" style="258" customWidth="1"/>
    <col min="14361" max="14361" width="3.7109375" style="258" customWidth="1"/>
    <col min="14362" max="14362" width="16" style="258" customWidth="1"/>
    <col min="14363" max="14363" width="17.28515625" style="258" customWidth="1"/>
    <col min="14364" max="14364" width="11.140625" style="258" customWidth="1"/>
    <col min="14365" max="14365" width="14.7109375" style="258" customWidth="1"/>
    <col min="14366" max="14366" width="15" style="258" customWidth="1"/>
    <col min="14367" max="14371" width="6" style="258" customWidth="1"/>
    <col min="14372" max="14372" width="4.85546875" style="258" customWidth="1"/>
    <col min="14373" max="14373" width="10.42578125" style="258" bestFit="1" customWidth="1"/>
    <col min="14374" max="14374" width="11.7109375" style="258" customWidth="1"/>
    <col min="14375" max="14378" width="4.85546875" style="258" customWidth="1"/>
    <col min="14379" max="14594" width="11.42578125" style="258"/>
    <col min="14595" max="14599" width="6.42578125" style="258" customWidth="1"/>
    <col min="14600" max="14601" width="4.85546875" style="258" customWidth="1"/>
    <col min="14602" max="14602" width="10.42578125" style="258" customWidth="1"/>
    <col min="14603" max="14607" width="3.7109375" style="258" customWidth="1"/>
    <col min="14608" max="14608" width="12.28515625" style="258" customWidth="1"/>
    <col min="14609" max="14609" width="11.42578125" style="258" customWidth="1"/>
    <col min="14610" max="14610" width="3.7109375" style="258" customWidth="1"/>
    <col min="14611" max="14611" width="12.42578125" style="258" customWidth="1"/>
    <col min="14612" max="14614" width="3.7109375" style="258" customWidth="1"/>
    <col min="14615" max="14615" width="15.85546875" style="258" customWidth="1"/>
    <col min="14616" max="14616" width="10.7109375" style="258" customWidth="1"/>
    <col min="14617" max="14617" width="3.7109375" style="258" customWidth="1"/>
    <col min="14618" max="14618" width="16" style="258" customWidth="1"/>
    <col min="14619" max="14619" width="17.28515625" style="258" customWidth="1"/>
    <col min="14620" max="14620" width="11.140625" style="258" customWidth="1"/>
    <col min="14621" max="14621" width="14.7109375" style="258" customWidth="1"/>
    <col min="14622" max="14622" width="15" style="258" customWidth="1"/>
    <col min="14623" max="14627" width="6" style="258" customWidth="1"/>
    <col min="14628" max="14628" width="4.85546875" style="258" customWidth="1"/>
    <col min="14629" max="14629" width="10.42578125" style="258" bestFit="1" customWidth="1"/>
    <col min="14630" max="14630" width="11.7109375" style="258" customWidth="1"/>
    <col min="14631" max="14634" width="4.85546875" style="258" customWidth="1"/>
    <col min="14635" max="14850" width="11.42578125" style="258"/>
    <col min="14851" max="14855" width="6.42578125" style="258" customWidth="1"/>
    <col min="14856" max="14857" width="4.85546875" style="258" customWidth="1"/>
    <col min="14858" max="14858" width="10.42578125" style="258" customWidth="1"/>
    <col min="14859" max="14863" width="3.7109375" style="258" customWidth="1"/>
    <col min="14864" max="14864" width="12.28515625" style="258" customWidth="1"/>
    <col min="14865" max="14865" width="11.42578125" style="258" customWidth="1"/>
    <col min="14866" max="14866" width="3.7109375" style="258" customWidth="1"/>
    <col min="14867" max="14867" width="12.42578125" style="258" customWidth="1"/>
    <col min="14868" max="14870" width="3.7109375" style="258" customWidth="1"/>
    <col min="14871" max="14871" width="15.85546875" style="258" customWidth="1"/>
    <col min="14872" max="14872" width="10.7109375" style="258" customWidth="1"/>
    <col min="14873" max="14873" width="3.7109375" style="258" customWidth="1"/>
    <col min="14874" max="14874" width="16" style="258" customWidth="1"/>
    <col min="14875" max="14875" width="17.28515625" style="258" customWidth="1"/>
    <col min="14876" max="14876" width="11.140625" style="258" customWidth="1"/>
    <col min="14877" max="14877" width="14.7109375" style="258" customWidth="1"/>
    <col min="14878" max="14878" width="15" style="258" customWidth="1"/>
    <col min="14879" max="14883" width="6" style="258" customWidth="1"/>
    <col min="14884" max="14884" width="4.85546875" style="258" customWidth="1"/>
    <col min="14885" max="14885" width="10.42578125" style="258" bestFit="1" customWidth="1"/>
    <col min="14886" max="14886" width="11.7109375" style="258" customWidth="1"/>
    <col min="14887" max="14890" width="4.85546875" style="258" customWidth="1"/>
    <col min="14891" max="15106" width="11.42578125" style="258"/>
    <col min="15107" max="15111" width="6.42578125" style="258" customWidth="1"/>
    <col min="15112" max="15113" width="4.85546875" style="258" customWidth="1"/>
    <col min="15114" max="15114" width="10.42578125" style="258" customWidth="1"/>
    <col min="15115" max="15119" width="3.7109375" style="258" customWidth="1"/>
    <col min="15120" max="15120" width="12.28515625" style="258" customWidth="1"/>
    <col min="15121" max="15121" width="11.42578125" style="258" customWidth="1"/>
    <col min="15122" max="15122" width="3.7109375" style="258" customWidth="1"/>
    <col min="15123" max="15123" width="12.42578125" style="258" customWidth="1"/>
    <col min="15124" max="15126" width="3.7109375" style="258" customWidth="1"/>
    <col min="15127" max="15127" width="15.85546875" style="258" customWidth="1"/>
    <col min="15128" max="15128" width="10.7109375" style="258" customWidth="1"/>
    <col min="15129" max="15129" width="3.7109375" style="258" customWidth="1"/>
    <col min="15130" max="15130" width="16" style="258" customWidth="1"/>
    <col min="15131" max="15131" width="17.28515625" style="258" customWidth="1"/>
    <col min="15132" max="15132" width="11.140625" style="258" customWidth="1"/>
    <col min="15133" max="15133" width="14.7109375" style="258" customWidth="1"/>
    <col min="15134" max="15134" width="15" style="258" customWidth="1"/>
    <col min="15135" max="15139" width="6" style="258" customWidth="1"/>
    <col min="15140" max="15140" width="4.85546875" style="258" customWidth="1"/>
    <col min="15141" max="15141" width="10.42578125" style="258" bestFit="1" customWidth="1"/>
    <col min="15142" max="15142" width="11.7109375" style="258" customWidth="1"/>
    <col min="15143" max="15146" width="4.85546875" style="258" customWidth="1"/>
    <col min="15147" max="15362" width="11.42578125" style="258"/>
    <col min="15363" max="15367" width="6.42578125" style="258" customWidth="1"/>
    <col min="15368" max="15369" width="4.85546875" style="258" customWidth="1"/>
    <col min="15370" max="15370" width="10.42578125" style="258" customWidth="1"/>
    <col min="15371" max="15375" width="3.7109375" style="258" customWidth="1"/>
    <col min="15376" max="15376" width="12.28515625" style="258" customWidth="1"/>
    <col min="15377" max="15377" width="11.42578125" style="258" customWidth="1"/>
    <col min="15378" max="15378" width="3.7109375" style="258" customWidth="1"/>
    <col min="15379" max="15379" width="12.42578125" style="258" customWidth="1"/>
    <col min="15380" max="15382" width="3.7109375" style="258" customWidth="1"/>
    <col min="15383" max="15383" width="15.85546875" style="258" customWidth="1"/>
    <col min="15384" max="15384" width="10.7109375" style="258" customWidth="1"/>
    <col min="15385" max="15385" width="3.7109375" style="258" customWidth="1"/>
    <col min="15386" max="15386" width="16" style="258" customWidth="1"/>
    <col min="15387" max="15387" width="17.28515625" style="258" customWidth="1"/>
    <col min="15388" max="15388" width="11.140625" style="258" customWidth="1"/>
    <col min="15389" max="15389" width="14.7109375" style="258" customWidth="1"/>
    <col min="15390" max="15390" width="15" style="258" customWidth="1"/>
    <col min="15391" max="15395" width="6" style="258" customWidth="1"/>
    <col min="15396" max="15396" width="4.85546875" style="258" customWidth="1"/>
    <col min="15397" max="15397" width="10.42578125" style="258" bestFit="1" customWidth="1"/>
    <col min="15398" max="15398" width="11.7109375" style="258" customWidth="1"/>
    <col min="15399" max="15402" width="4.85546875" style="258" customWidth="1"/>
    <col min="15403" max="15618" width="11.42578125" style="258"/>
    <col min="15619" max="15623" width="6.42578125" style="258" customWidth="1"/>
    <col min="15624" max="15625" width="4.85546875" style="258" customWidth="1"/>
    <col min="15626" max="15626" width="10.42578125" style="258" customWidth="1"/>
    <col min="15627" max="15631" width="3.7109375" style="258" customWidth="1"/>
    <col min="15632" max="15632" width="12.28515625" style="258" customWidth="1"/>
    <col min="15633" max="15633" width="11.42578125" style="258" customWidth="1"/>
    <col min="15634" max="15634" width="3.7109375" style="258" customWidth="1"/>
    <col min="15635" max="15635" width="12.42578125" style="258" customWidth="1"/>
    <col min="15636" max="15638" width="3.7109375" style="258" customWidth="1"/>
    <col min="15639" max="15639" width="15.85546875" style="258" customWidth="1"/>
    <col min="15640" max="15640" width="10.7109375" style="258" customWidth="1"/>
    <col min="15641" max="15641" width="3.7109375" style="258" customWidth="1"/>
    <col min="15642" max="15642" width="16" style="258" customWidth="1"/>
    <col min="15643" max="15643" width="17.28515625" style="258" customWidth="1"/>
    <col min="15644" max="15644" width="11.140625" style="258" customWidth="1"/>
    <col min="15645" max="15645" width="14.7109375" style="258" customWidth="1"/>
    <col min="15646" max="15646" width="15" style="258" customWidth="1"/>
    <col min="15647" max="15651" width="6" style="258" customWidth="1"/>
    <col min="15652" max="15652" width="4.85546875" style="258" customWidth="1"/>
    <col min="15653" max="15653" width="10.42578125" style="258" bestFit="1" customWidth="1"/>
    <col min="15654" max="15654" width="11.7109375" style="258" customWidth="1"/>
    <col min="15655" max="15658" width="4.85546875" style="258" customWidth="1"/>
    <col min="15659" max="15874" width="11.42578125" style="258"/>
    <col min="15875" max="15879" width="6.42578125" style="258" customWidth="1"/>
    <col min="15880" max="15881" width="4.85546875" style="258" customWidth="1"/>
    <col min="15882" max="15882" width="10.42578125" style="258" customWidth="1"/>
    <col min="15883" max="15887" width="3.7109375" style="258" customWidth="1"/>
    <col min="15888" max="15888" width="12.28515625" style="258" customWidth="1"/>
    <col min="15889" max="15889" width="11.42578125" style="258" customWidth="1"/>
    <col min="15890" max="15890" width="3.7109375" style="258" customWidth="1"/>
    <col min="15891" max="15891" width="12.42578125" style="258" customWidth="1"/>
    <col min="15892" max="15894" width="3.7109375" style="258" customWidth="1"/>
    <col min="15895" max="15895" width="15.85546875" style="258" customWidth="1"/>
    <col min="15896" max="15896" width="10.7109375" style="258" customWidth="1"/>
    <col min="15897" max="15897" width="3.7109375" style="258" customWidth="1"/>
    <col min="15898" max="15898" width="16" style="258" customWidth="1"/>
    <col min="15899" max="15899" width="17.28515625" style="258" customWidth="1"/>
    <col min="15900" max="15900" width="11.140625" style="258" customWidth="1"/>
    <col min="15901" max="15901" width="14.7109375" style="258" customWidth="1"/>
    <col min="15902" max="15902" width="15" style="258" customWidth="1"/>
    <col min="15903" max="15907" width="6" style="258" customWidth="1"/>
    <col min="15908" max="15908" width="4.85546875" style="258" customWidth="1"/>
    <col min="15909" max="15909" width="10.42578125" style="258" bestFit="1" customWidth="1"/>
    <col min="15910" max="15910" width="11.7109375" style="258" customWidth="1"/>
    <col min="15911" max="15914" width="4.85546875" style="258" customWidth="1"/>
    <col min="15915" max="16130" width="11.42578125" style="258"/>
    <col min="16131" max="16135" width="6.42578125" style="258" customWidth="1"/>
    <col min="16136" max="16137" width="4.85546875" style="258" customWidth="1"/>
    <col min="16138" max="16138" width="10.42578125" style="258" customWidth="1"/>
    <col min="16139" max="16143" width="3.7109375" style="258" customWidth="1"/>
    <col min="16144" max="16144" width="12.28515625" style="258" customWidth="1"/>
    <col min="16145" max="16145" width="11.42578125" style="258" customWidth="1"/>
    <col min="16146" max="16146" width="3.7109375" style="258" customWidth="1"/>
    <col min="16147" max="16147" width="12.42578125" style="258" customWidth="1"/>
    <col min="16148" max="16150" width="3.7109375" style="258" customWidth="1"/>
    <col min="16151" max="16151" width="15.85546875" style="258" customWidth="1"/>
    <col min="16152" max="16152" width="10.7109375" style="258" customWidth="1"/>
    <col min="16153" max="16153" width="3.7109375" style="258" customWidth="1"/>
    <col min="16154" max="16154" width="16" style="258" customWidth="1"/>
    <col min="16155" max="16155" width="17.28515625" style="258" customWidth="1"/>
    <col min="16156" max="16156" width="11.140625" style="258" customWidth="1"/>
    <col min="16157" max="16157" width="14.7109375" style="258" customWidth="1"/>
    <col min="16158" max="16158" width="15" style="258" customWidth="1"/>
    <col min="16159" max="16163" width="6" style="258" customWidth="1"/>
    <col min="16164" max="16164" width="4.85546875" style="258" customWidth="1"/>
    <col min="16165" max="16165" width="10.42578125" style="258" bestFit="1" customWidth="1"/>
    <col min="16166" max="16166" width="11.7109375" style="258" customWidth="1"/>
    <col min="16167" max="16170" width="4.85546875" style="258" customWidth="1"/>
    <col min="16171" max="16384" width="11.42578125" style="258"/>
  </cols>
  <sheetData>
    <row r="1" spans="1:251" x14ac:dyDescent="0.25">
      <c r="A1" s="518"/>
      <c r="B1" s="519"/>
      <c r="C1" s="519"/>
      <c r="D1" s="520"/>
      <c r="E1" s="527" t="s">
        <v>1</v>
      </c>
      <c r="F1" s="528"/>
      <c r="G1" s="528"/>
      <c r="H1" s="528"/>
      <c r="I1" s="528"/>
      <c r="J1" s="528"/>
      <c r="K1" s="528"/>
      <c r="L1" s="528"/>
      <c r="M1" s="528"/>
      <c r="N1" s="528"/>
      <c r="O1" s="528"/>
      <c r="P1" s="528"/>
      <c r="Q1" s="528"/>
      <c r="R1" s="528"/>
      <c r="S1" s="528"/>
      <c r="T1" s="528"/>
      <c r="U1" s="528"/>
      <c r="V1" s="528"/>
      <c r="W1" s="528"/>
      <c r="X1" s="528"/>
      <c r="Y1" s="528"/>
      <c r="Z1" s="528"/>
      <c r="AA1" s="528"/>
      <c r="AB1" s="528"/>
      <c r="AC1" s="528"/>
      <c r="AD1" s="529"/>
      <c r="AE1" s="530" t="s">
        <v>181</v>
      </c>
      <c r="AF1" s="528"/>
      <c r="AG1" s="528"/>
      <c r="AH1" s="528"/>
      <c r="AI1" s="531" t="s">
        <v>245</v>
      </c>
      <c r="AJ1" s="531"/>
      <c r="AK1" s="53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c r="GI1" s="257"/>
      <c r="GJ1" s="257"/>
      <c r="GK1" s="257"/>
      <c r="GL1" s="257"/>
      <c r="GM1" s="257"/>
      <c r="GN1" s="257"/>
      <c r="GO1" s="257"/>
      <c r="GP1" s="257"/>
      <c r="GQ1" s="257"/>
      <c r="GR1" s="257"/>
      <c r="GS1" s="257"/>
      <c r="GT1" s="257"/>
      <c r="GU1" s="257"/>
      <c r="GV1" s="257"/>
      <c r="GW1" s="257"/>
      <c r="GX1" s="257"/>
      <c r="GY1" s="257"/>
      <c r="GZ1" s="257"/>
      <c r="HA1" s="257"/>
      <c r="HB1" s="257"/>
      <c r="HC1" s="257"/>
      <c r="HD1" s="257"/>
      <c r="HE1" s="257"/>
      <c r="HF1" s="257"/>
      <c r="HG1" s="257"/>
      <c r="HH1" s="257"/>
      <c r="HI1" s="257"/>
      <c r="HJ1" s="257"/>
      <c r="HK1" s="257"/>
      <c r="HL1" s="257"/>
      <c r="HM1" s="257"/>
      <c r="HN1" s="257"/>
      <c r="HO1" s="257"/>
      <c r="HP1" s="257"/>
      <c r="HQ1" s="257"/>
      <c r="HR1" s="257"/>
      <c r="HS1" s="257"/>
      <c r="HT1" s="257"/>
      <c r="HU1" s="257"/>
      <c r="HV1" s="257"/>
      <c r="HW1" s="257"/>
      <c r="HX1" s="257"/>
      <c r="HY1" s="257"/>
      <c r="HZ1" s="257"/>
      <c r="IA1" s="257"/>
      <c r="IB1" s="257"/>
      <c r="IC1" s="257"/>
      <c r="ID1" s="257"/>
      <c r="IE1" s="257"/>
      <c r="IF1" s="257"/>
      <c r="IG1" s="257"/>
      <c r="IH1" s="257"/>
      <c r="II1" s="257"/>
      <c r="IJ1" s="257"/>
      <c r="IK1" s="257"/>
      <c r="IL1" s="257"/>
      <c r="IM1" s="257"/>
      <c r="IN1" s="257"/>
      <c r="IO1" s="257"/>
      <c r="IP1" s="257"/>
      <c r="IQ1" s="257"/>
    </row>
    <row r="2" spans="1:251" ht="20.25" customHeight="1" x14ac:dyDescent="0.25">
      <c r="A2" s="521"/>
      <c r="B2" s="522"/>
      <c r="C2" s="522"/>
      <c r="D2" s="523"/>
      <c r="E2" s="533" t="s">
        <v>96</v>
      </c>
      <c r="F2" s="534"/>
      <c r="G2" s="534"/>
      <c r="H2" s="534"/>
      <c r="I2" s="535" t="s">
        <v>182</v>
      </c>
      <c r="J2" s="535"/>
      <c r="K2" s="535"/>
      <c r="L2" s="535"/>
      <c r="M2" s="535"/>
      <c r="N2" s="535"/>
      <c r="O2" s="535"/>
      <c r="P2" s="535"/>
      <c r="Q2" s="535"/>
      <c r="R2" s="535"/>
      <c r="S2" s="535"/>
      <c r="T2" s="535"/>
      <c r="U2" s="535"/>
      <c r="V2" s="535"/>
      <c r="W2" s="535"/>
      <c r="X2" s="535"/>
      <c r="Y2" s="535"/>
      <c r="Z2" s="535"/>
      <c r="AA2" s="535"/>
      <c r="AB2" s="535"/>
      <c r="AC2" s="535"/>
      <c r="AD2" s="536"/>
      <c r="AE2" s="537" t="s">
        <v>183</v>
      </c>
      <c r="AF2" s="534"/>
      <c r="AG2" s="534"/>
      <c r="AH2" s="534"/>
      <c r="AI2" s="538">
        <v>2</v>
      </c>
      <c r="AJ2" s="538"/>
      <c r="AK2" s="539"/>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257"/>
      <c r="BQ2" s="257"/>
      <c r="BR2" s="257"/>
      <c r="BS2" s="257"/>
      <c r="BT2" s="257"/>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Y2" s="257"/>
      <c r="CZ2" s="257"/>
      <c r="DA2" s="257"/>
      <c r="DB2" s="257"/>
      <c r="DC2" s="257"/>
      <c r="DD2" s="257"/>
      <c r="DE2" s="257"/>
      <c r="DF2" s="257"/>
      <c r="DG2" s="257"/>
      <c r="DH2" s="257"/>
      <c r="DI2" s="257"/>
      <c r="DJ2" s="257"/>
      <c r="DK2" s="257"/>
      <c r="DL2" s="257"/>
      <c r="DM2" s="257"/>
      <c r="DN2" s="257"/>
      <c r="DO2" s="257"/>
      <c r="DP2" s="257"/>
      <c r="DQ2" s="257"/>
      <c r="DR2" s="257"/>
      <c r="DS2" s="257"/>
      <c r="DT2" s="257"/>
      <c r="DU2" s="257"/>
      <c r="DV2" s="257"/>
      <c r="DW2" s="257"/>
      <c r="DX2" s="257"/>
      <c r="DY2" s="257"/>
      <c r="DZ2" s="257"/>
      <c r="EA2" s="257"/>
      <c r="EB2" s="257"/>
      <c r="EC2" s="257"/>
      <c r="ED2" s="257"/>
      <c r="EE2" s="257"/>
      <c r="EF2" s="257"/>
      <c r="EG2" s="257"/>
      <c r="EH2" s="257"/>
      <c r="EI2" s="257"/>
      <c r="EJ2" s="257"/>
      <c r="EK2" s="257"/>
      <c r="EL2" s="257"/>
      <c r="EM2" s="257"/>
      <c r="EN2" s="257"/>
      <c r="EO2" s="257"/>
      <c r="EP2" s="257"/>
      <c r="EQ2" s="257"/>
      <c r="ER2" s="257"/>
      <c r="ES2" s="257"/>
      <c r="ET2" s="257"/>
      <c r="EU2" s="257"/>
      <c r="EV2" s="257"/>
      <c r="EW2" s="257"/>
      <c r="EX2" s="257"/>
      <c r="EY2" s="257"/>
      <c r="EZ2" s="257"/>
      <c r="FA2" s="257"/>
      <c r="FB2" s="257"/>
      <c r="FC2" s="257"/>
      <c r="FD2" s="257"/>
      <c r="FE2" s="257"/>
      <c r="FF2" s="257"/>
      <c r="FG2" s="257"/>
      <c r="FH2" s="257"/>
      <c r="FI2" s="257"/>
      <c r="FJ2" s="257"/>
      <c r="FK2" s="257"/>
      <c r="FL2" s="257"/>
      <c r="FM2" s="257"/>
      <c r="FN2" s="257"/>
      <c r="FO2" s="257"/>
      <c r="FP2" s="257"/>
      <c r="FQ2" s="257"/>
      <c r="FR2" s="257"/>
      <c r="FS2" s="257"/>
      <c r="FT2" s="257"/>
      <c r="FU2" s="257"/>
      <c r="FV2" s="257"/>
      <c r="FW2" s="257"/>
      <c r="FX2" s="257"/>
      <c r="FY2" s="257"/>
      <c r="FZ2" s="257"/>
      <c r="GA2" s="257"/>
      <c r="GB2" s="257"/>
      <c r="GC2" s="257"/>
      <c r="GD2" s="257"/>
      <c r="GE2" s="257"/>
      <c r="GF2" s="257"/>
      <c r="GG2" s="257"/>
      <c r="GH2" s="257"/>
      <c r="GI2" s="257"/>
      <c r="GJ2" s="257"/>
      <c r="GK2" s="257"/>
      <c r="GL2" s="257"/>
      <c r="GM2" s="257"/>
      <c r="GN2" s="257"/>
      <c r="GO2" s="257"/>
      <c r="GP2" s="257"/>
      <c r="GQ2" s="257"/>
      <c r="GR2" s="257"/>
      <c r="GS2" s="257"/>
      <c r="GT2" s="257"/>
      <c r="GU2" s="257"/>
      <c r="GV2" s="257"/>
      <c r="GW2" s="257"/>
      <c r="GX2" s="257"/>
      <c r="GY2" s="257"/>
      <c r="GZ2" s="257"/>
      <c r="HA2" s="257"/>
      <c r="HB2" s="257"/>
      <c r="HC2" s="257"/>
      <c r="HD2" s="257"/>
      <c r="HE2" s="257"/>
      <c r="HF2" s="257"/>
      <c r="HG2" s="257"/>
      <c r="HH2" s="257"/>
      <c r="HI2" s="257"/>
      <c r="HJ2" s="257"/>
      <c r="HK2" s="257"/>
      <c r="HL2" s="257"/>
      <c r="HM2" s="257"/>
      <c r="HN2" s="257"/>
      <c r="HO2" s="257"/>
      <c r="HP2" s="257"/>
      <c r="HQ2" s="257"/>
      <c r="HR2" s="257"/>
      <c r="HS2" s="257"/>
      <c r="HT2" s="257"/>
      <c r="HU2" s="257"/>
      <c r="HV2" s="257"/>
      <c r="HW2" s="257"/>
      <c r="HX2" s="257"/>
      <c r="HY2" s="257"/>
      <c r="HZ2" s="257"/>
      <c r="IA2" s="257"/>
      <c r="IB2" s="257"/>
      <c r="IC2" s="257"/>
      <c r="ID2" s="257"/>
      <c r="IE2" s="257"/>
      <c r="IF2" s="257"/>
      <c r="IG2" s="257"/>
      <c r="IH2" s="257"/>
      <c r="II2" s="257"/>
      <c r="IJ2" s="257"/>
      <c r="IK2" s="257"/>
      <c r="IL2" s="257"/>
      <c r="IM2" s="257"/>
      <c r="IN2" s="257"/>
      <c r="IO2" s="257"/>
      <c r="IP2" s="257"/>
      <c r="IQ2" s="257"/>
    </row>
    <row r="3" spans="1:251" ht="17.25" customHeight="1" thickBot="1" x14ac:dyDescent="0.3">
      <c r="A3" s="524"/>
      <c r="B3" s="525"/>
      <c r="C3" s="525"/>
      <c r="D3" s="526"/>
      <c r="E3" s="540" t="s">
        <v>184</v>
      </c>
      <c r="F3" s="541"/>
      <c r="G3" s="541"/>
      <c r="H3" s="541"/>
      <c r="I3" s="542" t="s">
        <v>246</v>
      </c>
      <c r="J3" s="542"/>
      <c r="K3" s="542"/>
      <c r="L3" s="542"/>
      <c r="M3" s="542"/>
      <c r="N3" s="542"/>
      <c r="O3" s="542"/>
      <c r="P3" s="542"/>
      <c r="Q3" s="542"/>
      <c r="R3" s="542"/>
      <c r="S3" s="542"/>
      <c r="T3" s="542"/>
      <c r="U3" s="542"/>
      <c r="V3" s="542"/>
      <c r="W3" s="542"/>
      <c r="X3" s="542"/>
      <c r="Y3" s="542"/>
      <c r="Z3" s="542"/>
      <c r="AA3" s="542"/>
      <c r="AB3" s="542"/>
      <c r="AC3" s="542"/>
      <c r="AD3" s="543"/>
      <c r="AE3" s="544" t="s">
        <v>185</v>
      </c>
      <c r="AF3" s="541"/>
      <c r="AG3" s="541"/>
      <c r="AH3" s="541"/>
      <c r="AI3" s="545">
        <v>43123</v>
      </c>
      <c r="AJ3" s="498"/>
      <c r="AK3" s="500"/>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257"/>
      <c r="BQ3" s="257"/>
      <c r="BR3" s="257"/>
      <c r="BS3" s="257"/>
      <c r="BT3" s="257"/>
      <c r="BU3" s="257"/>
      <c r="BV3" s="257"/>
      <c r="BW3" s="257"/>
      <c r="BX3" s="257"/>
      <c r="BY3" s="257"/>
      <c r="BZ3" s="257"/>
      <c r="CA3" s="257"/>
      <c r="CB3" s="257"/>
      <c r="CC3" s="257"/>
      <c r="CD3" s="257"/>
      <c r="CE3" s="257"/>
      <c r="CF3" s="257"/>
      <c r="CG3" s="257"/>
      <c r="CH3" s="257"/>
      <c r="CI3" s="257"/>
      <c r="CJ3" s="257"/>
      <c r="CK3" s="257"/>
      <c r="CL3" s="257"/>
      <c r="CM3" s="257"/>
      <c r="CN3" s="257"/>
      <c r="CO3" s="257"/>
      <c r="CP3" s="257"/>
      <c r="CQ3" s="257"/>
      <c r="CR3" s="257"/>
      <c r="CS3" s="257"/>
      <c r="CT3" s="257"/>
      <c r="CU3" s="257"/>
      <c r="CV3" s="257"/>
      <c r="CW3" s="257"/>
      <c r="CX3" s="257"/>
      <c r="CY3" s="257"/>
      <c r="CZ3" s="257"/>
      <c r="DA3" s="257"/>
      <c r="DB3" s="257"/>
      <c r="DC3" s="257"/>
      <c r="DD3" s="257"/>
      <c r="DE3" s="257"/>
      <c r="DF3" s="257"/>
      <c r="DG3" s="257"/>
      <c r="DH3" s="257"/>
      <c r="DI3" s="257"/>
      <c r="DJ3" s="257"/>
      <c r="DK3" s="257"/>
      <c r="DL3" s="257"/>
      <c r="DM3" s="257"/>
      <c r="DN3" s="257"/>
      <c r="DO3" s="257"/>
      <c r="DP3" s="257"/>
      <c r="DQ3" s="257"/>
      <c r="DR3" s="257"/>
      <c r="DS3" s="257"/>
      <c r="DT3" s="257"/>
      <c r="DU3" s="257"/>
      <c r="DV3" s="257"/>
      <c r="DW3" s="257"/>
      <c r="DX3" s="257"/>
      <c r="DY3" s="257"/>
      <c r="DZ3" s="257"/>
      <c r="EA3" s="257"/>
      <c r="EB3" s="257"/>
      <c r="EC3" s="257"/>
      <c r="ED3" s="257"/>
      <c r="EE3" s="257"/>
      <c r="EF3" s="257"/>
      <c r="EG3" s="257"/>
      <c r="EH3" s="257"/>
      <c r="EI3" s="257"/>
      <c r="EJ3" s="257"/>
      <c r="EK3" s="257"/>
      <c r="EL3" s="257"/>
      <c r="EM3" s="257"/>
      <c r="EN3" s="257"/>
      <c r="EO3" s="257"/>
      <c r="EP3" s="257"/>
      <c r="EQ3" s="257"/>
      <c r="ER3" s="257"/>
      <c r="ES3" s="257"/>
      <c r="ET3" s="257"/>
      <c r="EU3" s="257"/>
      <c r="EV3" s="257"/>
      <c r="EW3" s="257"/>
      <c r="EX3" s="257"/>
      <c r="EY3" s="257"/>
      <c r="EZ3" s="257"/>
      <c r="FA3" s="257"/>
      <c r="FB3" s="257"/>
      <c r="FC3" s="257"/>
      <c r="FD3" s="257"/>
      <c r="FE3" s="257"/>
      <c r="FF3" s="257"/>
      <c r="FG3" s="257"/>
      <c r="FH3" s="257"/>
      <c r="FI3" s="257"/>
      <c r="FJ3" s="257"/>
      <c r="FK3" s="257"/>
      <c r="FL3" s="257"/>
      <c r="FM3" s="257"/>
      <c r="FN3" s="257"/>
      <c r="FO3" s="257"/>
      <c r="FP3" s="257"/>
      <c r="FQ3" s="257"/>
      <c r="FR3" s="257"/>
      <c r="FS3" s="257"/>
      <c r="FT3" s="257"/>
      <c r="FU3" s="257"/>
      <c r="FV3" s="257"/>
      <c r="FW3" s="257"/>
      <c r="FX3" s="257"/>
      <c r="FY3" s="257"/>
      <c r="FZ3" s="257"/>
      <c r="GA3" s="257"/>
      <c r="GB3" s="257"/>
      <c r="GC3" s="257"/>
      <c r="GD3" s="257"/>
      <c r="GE3" s="257"/>
      <c r="GF3" s="257"/>
      <c r="GG3" s="257"/>
      <c r="GH3" s="257"/>
      <c r="GI3" s="257"/>
      <c r="GJ3" s="257"/>
      <c r="GK3" s="257"/>
      <c r="GL3" s="257"/>
      <c r="GM3" s="257"/>
      <c r="GN3" s="257"/>
      <c r="GO3" s="257"/>
      <c r="GP3" s="257"/>
      <c r="GQ3" s="257"/>
      <c r="GR3" s="257"/>
      <c r="GS3" s="257"/>
      <c r="GT3" s="257"/>
      <c r="GU3" s="257"/>
      <c r="GV3" s="257"/>
      <c r="GW3" s="257"/>
      <c r="GX3" s="257"/>
      <c r="GY3" s="257"/>
      <c r="GZ3" s="257"/>
      <c r="HA3" s="257"/>
      <c r="HB3" s="257"/>
      <c r="HC3" s="257"/>
      <c r="HD3" s="257"/>
      <c r="HE3" s="257"/>
      <c r="HF3" s="257"/>
      <c r="HG3" s="257"/>
      <c r="HH3" s="257"/>
      <c r="HI3" s="257"/>
      <c r="HJ3" s="257"/>
      <c r="HK3" s="257"/>
      <c r="HL3" s="257"/>
      <c r="HM3" s="257"/>
      <c r="HN3" s="257"/>
      <c r="HO3" s="257"/>
      <c r="HP3" s="257"/>
      <c r="HQ3" s="257"/>
      <c r="HR3" s="257"/>
      <c r="HS3" s="257"/>
      <c r="HT3" s="257"/>
      <c r="HU3" s="257"/>
      <c r="HV3" s="257"/>
      <c r="HW3" s="257"/>
      <c r="HX3" s="257"/>
      <c r="HY3" s="257"/>
      <c r="HZ3" s="257"/>
      <c r="IA3" s="257"/>
      <c r="IB3" s="257"/>
      <c r="IC3" s="257"/>
      <c r="ID3" s="257"/>
      <c r="IE3" s="257"/>
      <c r="IF3" s="257"/>
      <c r="IG3" s="257"/>
      <c r="IH3" s="257"/>
      <c r="II3" s="257"/>
      <c r="IJ3" s="257"/>
      <c r="IK3" s="257"/>
      <c r="IL3" s="257"/>
      <c r="IM3" s="257"/>
      <c r="IN3" s="257"/>
      <c r="IO3" s="257"/>
      <c r="IP3" s="257"/>
      <c r="IQ3" s="257"/>
    </row>
    <row r="4" spans="1:251" ht="14.25" thickBot="1" x14ac:dyDescent="0.3">
      <c r="A4" s="259"/>
      <c r="B4" s="259"/>
      <c r="C4" s="259"/>
      <c r="D4" s="259"/>
      <c r="E4" s="260"/>
      <c r="F4" s="260"/>
      <c r="G4" s="260"/>
      <c r="H4" s="260"/>
      <c r="I4" s="261"/>
      <c r="J4" s="261"/>
      <c r="K4" s="261"/>
      <c r="L4" s="261"/>
      <c r="M4" s="261"/>
      <c r="N4" s="261"/>
      <c r="O4" s="261"/>
      <c r="P4" s="261"/>
      <c r="Q4" s="261"/>
      <c r="R4" s="261"/>
      <c r="S4" s="261"/>
      <c r="T4" s="261"/>
      <c r="U4" s="261"/>
      <c r="V4" s="261"/>
      <c r="W4" s="261"/>
      <c r="X4" s="261"/>
      <c r="Y4" s="261"/>
      <c r="Z4" s="261"/>
      <c r="AA4" s="261"/>
      <c r="AB4" s="261"/>
      <c r="AC4" s="261"/>
      <c r="AD4" s="261"/>
      <c r="AE4" s="260"/>
      <c r="AF4" s="260"/>
      <c r="AG4" s="260"/>
      <c r="AH4" s="260"/>
      <c r="AI4" s="262"/>
      <c r="AJ4" s="263"/>
      <c r="AK4" s="263"/>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row>
    <row r="5" spans="1:251" x14ac:dyDescent="0.25">
      <c r="A5" s="465" t="s">
        <v>316</v>
      </c>
      <c r="B5" s="466"/>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71"/>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257"/>
      <c r="BQ5" s="257"/>
      <c r="BR5" s="257"/>
      <c r="BS5" s="257"/>
      <c r="BT5" s="257"/>
      <c r="BU5" s="257"/>
      <c r="BV5" s="257"/>
      <c r="BW5" s="257"/>
      <c r="BX5" s="257"/>
      <c r="BY5" s="257"/>
      <c r="BZ5" s="257"/>
      <c r="CA5" s="257"/>
      <c r="CB5" s="257"/>
      <c r="CC5" s="257"/>
      <c r="CD5" s="257"/>
      <c r="CE5" s="257"/>
      <c r="CF5" s="257"/>
      <c r="CG5" s="257"/>
      <c r="CH5" s="257"/>
      <c r="CI5" s="257"/>
      <c r="CJ5" s="257"/>
      <c r="CK5" s="257"/>
      <c r="CL5" s="257"/>
      <c r="CM5" s="257"/>
      <c r="CN5" s="257"/>
      <c r="CO5" s="257"/>
      <c r="CP5" s="257"/>
      <c r="CQ5" s="257"/>
      <c r="CR5" s="257"/>
      <c r="CS5" s="257"/>
      <c r="CT5" s="257"/>
      <c r="CU5" s="257"/>
      <c r="CV5" s="257"/>
      <c r="CW5" s="257"/>
      <c r="CX5" s="257"/>
      <c r="CY5" s="257"/>
      <c r="CZ5" s="257"/>
      <c r="DA5" s="257"/>
      <c r="DB5" s="257"/>
      <c r="DC5" s="257"/>
      <c r="DD5" s="257"/>
      <c r="DE5" s="257"/>
      <c r="DF5" s="257"/>
      <c r="DG5" s="257"/>
      <c r="DH5" s="257"/>
      <c r="DI5" s="257"/>
      <c r="DJ5" s="257"/>
      <c r="DK5" s="257"/>
      <c r="DL5" s="257"/>
      <c r="DM5" s="257"/>
      <c r="DN5" s="257"/>
      <c r="DO5" s="257"/>
      <c r="DP5" s="257"/>
      <c r="DQ5" s="257"/>
      <c r="DR5" s="257"/>
      <c r="DS5" s="257"/>
      <c r="DT5" s="257"/>
      <c r="DU5" s="257"/>
      <c r="DV5" s="257"/>
      <c r="DW5" s="257"/>
      <c r="DX5" s="257"/>
      <c r="DY5" s="257"/>
      <c r="DZ5" s="257"/>
      <c r="EA5" s="257"/>
      <c r="EB5" s="257"/>
      <c r="EC5" s="257"/>
      <c r="ED5" s="257"/>
      <c r="EE5" s="257"/>
      <c r="EF5" s="257"/>
      <c r="EG5" s="257"/>
      <c r="EH5" s="257"/>
      <c r="EI5" s="257"/>
      <c r="EJ5" s="257"/>
      <c r="EK5" s="257"/>
      <c r="EL5" s="257"/>
      <c r="EM5" s="257"/>
      <c r="EN5" s="257"/>
      <c r="EO5" s="257"/>
      <c r="EP5" s="257"/>
      <c r="EQ5" s="257"/>
      <c r="ER5" s="257"/>
      <c r="ES5" s="257"/>
      <c r="ET5" s="257"/>
      <c r="EU5" s="257"/>
      <c r="EV5" s="257"/>
      <c r="EW5" s="257"/>
      <c r="EX5" s="257"/>
      <c r="EY5" s="257"/>
      <c r="EZ5" s="257"/>
      <c r="FA5" s="257"/>
      <c r="FB5" s="257"/>
      <c r="FC5" s="257"/>
      <c r="FD5" s="257"/>
      <c r="FE5" s="257"/>
      <c r="FF5" s="257"/>
      <c r="FG5" s="257"/>
      <c r="FH5" s="257"/>
      <c r="FI5" s="257"/>
      <c r="FJ5" s="257"/>
      <c r="FK5" s="257"/>
      <c r="FL5" s="257"/>
      <c r="FM5" s="257"/>
      <c r="FN5" s="257"/>
      <c r="FO5" s="257"/>
      <c r="FP5" s="257"/>
      <c r="FQ5" s="257"/>
      <c r="FR5" s="257"/>
      <c r="FS5" s="257"/>
      <c r="FT5" s="257"/>
      <c r="FU5" s="257"/>
      <c r="FV5" s="257"/>
      <c r="FW5" s="257"/>
      <c r="FX5" s="257"/>
      <c r="FY5" s="257"/>
      <c r="FZ5" s="257"/>
      <c r="GA5" s="257"/>
      <c r="GB5" s="257"/>
      <c r="GC5" s="257"/>
      <c r="GD5" s="257"/>
      <c r="GE5" s="257"/>
      <c r="GF5" s="257"/>
      <c r="GG5" s="257"/>
      <c r="GH5" s="257"/>
      <c r="GI5" s="257"/>
      <c r="GJ5" s="257"/>
      <c r="GK5" s="257"/>
      <c r="GL5" s="257"/>
      <c r="GM5" s="257"/>
      <c r="GN5" s="257"/>
      <c r="GO5" s="257"/>
      <c r="GP5" s="257"/>
      <c r="GQ5" s="257"/>
      <c r="GR5" s="257"/>
      <c r="GS5" s="257"/>
      <c r="GT5" s="257"/>
      <c r="GU5" s="257"/>
      <c r="GV5" s="257"/>
      <c r="GW5" s="257"/>
      <c r="GX5" s="257"/>
      <c r="GY5" s="257"/>
      <c r="GZ5" s="257"/>
      <c r="HA5" s="257"/>
      <c r="HB5" s="257"/>
      <c r="HC5" s="257"/>
      <c r="HD5" s="257"/>
      <c r="HE5" s="257"/>
      <c r="HF5" s="257"/>
      <c r="HG5" s="257"/>
      <c r="HH5" s="257"/>
      <c r="HI5" s="257"/>
      <c r="HJ5" s="257"/>
      <c r="HK5" s="257"/>
      <c r="HL5" s="257"/>
      <c r="HM5" s="257"/>
      <c r="HN5" s="257"/>
      <c r="HO5" s="257"/>
      <c r="HP5" s="257"/>
      <c r="HQ5" s="257"/>
      <c r="HR5" s="257"/>
      <c r="HS5" s="257"/>
      <c r="HT5" s="257"/>
      <c r="HU5" s="257"/>
      <c r="HV5" s="257"/>
      <c r="HW5" s="257"/>
      <c r="HX5" s="257"/>
      <c r="HY5" s="257"/>
      <c r="HZ5" s="257"/>
      <c r="IA5" s="257"/>
      <c r="IB5" s="257"/>
      <c r="IC5" s="257"/>
      <c r="ID5" s="257"/>
      <c r="IE5" s="257"/>
      <c r="IF5" s="257"/>
      <c r="IG5" s="257"/>
      <c r="IH5" s="257"/>
      <c r="II5" s="257"/>
      <c r="IJ5" s="257"/>
      <c r="IK5" s="257"/>
      <c r="IL5" s="257"/>
      <c r="IM5" s="257"/>
      <c r="IN5" s="257"/>
      <c r="IO5" s="257"/>
      <c r="IP5" s="257"/>
      <c r="IQ5" s="257"/>
    </row>
    <row r="6" spans="1:251" ht="52.5" customHeight="1" thickBot="1" x14ac:dyDescent="0.3">
      <c r="A6" s="503" t="s">
        <v>193</v>
      </c>
      <c r="B6" s="504"/>
      <c r="C6" s="504"/>
      <c r="D6" s="504"/>
      <c r="E6" s="504"/>
      <c r="F6" s="505" t="s">
        <v>317</v>
      </c>
      <c r="G6" s="505"/>
      <c r="H6" s="505"/>
      <c r="I6" s="505"/>
      <c r="J6" s="505"/>
      <c r="K6" s="505"/>
      <c r="L6" s="505"/>
      <c r="M6" s="505"/>
      <c r="N6" s="505"/>
      <c r="O6" s="505"/>
      <c r="P6" s="505"/>
      <c r="Q6" s="505"/>
      <c r="R6" s="505"/>
      <c r="S6" s="505"/>
      <c r="T6" s="505"/>
      <c r="U6" s="505"/>
      <c r="V6" s="505"/>
      <c r="W6" s="505"/>
      <c r="X6" s="505"/>
      <c r="Y6" s="505"/>
      <c r="Z6" s="505"/>
      <c r="AA6" s="505"/>
      <c r="AB6" s="505"/>
      <c r="AC6" s="505"/>
      <c r="AD6" s="505"/>
      <c r="AE6" s="505"/>
      <c r="AF6" s="505"/>
      <c r="AG6" s="505"/>
      <c r="AH6" s="505"/>
      <c r="AI6" s="505"/>
      <c r="AJ6" s="505"/>
      <c r="AK6" s="506"/>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257"/>
      <c r="BQ6" s="257"/>
      <c r="BR6" s="257"/>
      <c r="BS6" s="257"/>
      <c r="BT6" s="257"/>
      <c r="BU6" s="257"/>
      <c r="BV6" s="257"/>
      <c r="BW6" s="257"/>
      <c r="BX6" s="257"/>
      <c r="BY6" s="257"/>
      <c r="BZ6" s="257"/>
      <c r="CA6" s="257"/>
      <c r="CB6" s="257"/>
      <c r="CC6" s="257"/>
      <c r="CD6" s="257"/>
      <c r="CE6" s="257"/>
      <c r="CF6" s="257"/>
      <c r="CG6" s="257"/>
      <c r="CH6" s="257"/>
      <c r="CI6" s="257"/>
      <c r="CJ6" s="257"/>
      <c r="CK6" s="257"/>
      <c r="CL6" s="257"/>
      <c r="CM6" s="257"/>
      <c r="CN6" s="257"/>
      <c r="CO6" s="257"/>
      <c r="CP6" s="257"/>
      <c r="CQ6" s="257"/>
      <c r="CR6" s="257"/>
      <c r="CS6" s="257"/>
      <c r="CT6" s="257"/>
      <c r="CU6" s="257"/>
      <c r="CV6" s="257"/>
      <c r="CW6" s="257"/>
      <c r="CX6" s="257"/>
      <c r="CY6" s="257"/>
      <c r="CZ6" s="257"/>
      <c r="DA6" s="257"/>
      <c r="DB6" s="257"/>
      <c r="DC6" s="257"/>
      <c r="DD6" s="257"/>
      <c r="DE6" s="257"/>
      <c r="DF6" s="257"/>
      <c r="DG6" s="257"/>
      <c r="DH6" s="257"/>
      <c r="DI6" s="257"/>
      <c r="DJ6" s="257"/>
      <c r="DK6" s="257"/>
      <c r="DL6" s="257"/>
      <c r="DM6" s="257"/>
      <c r="DN6" s="257"/>
      <c r="DO6" s="257"/>
      <c r="DP6" s="257"/>
      <c r="DQ6" s="257"/>
      <c r="DR6" s="257"/>
      <c r="DS6" s="257"/>
      <c r="DT6" s="257"/>
      <c r="DU6" s="257"/>
      <c r="DV6" s="257"/>
      <c r="DW6" s="257"/>
      <c r="DX6" s="257"/>
      <c r="DY6" s="257"/>
      <c r="DZ6" s="257"/>
      <c r="EA6" s="257"/>
      <c r="EB6" s="257"/>
      <c r="EC6" s="257"/>
      <c r="ED6" s="257"/>
      <c r="EE6" s="257"/>
      <c r="EF6" s="257"/>
      <c r="EG6" s="257"/>
      <c r="EH6" s="257"/>
      <c r="EI6" s="257"/>
      <c r="EJ6" s="257"/>
      <c r="EK6" s="257"/>
      <c r="EL6" s="257"/>
      <c r="EM6" s="257"/>
      <c r="EN6" s="257"/>
      <c r="EO6" s="257"/>
      <c r="EP6" s="257"/>
      <c r="EQ6" s="257"/>
      <c r="ER6" s="257"/>
      <c r="ES6" s="257"/>
      <c r="ET6" s="257"/>
      <c r="EU6" s="257"/>
      <c r="EV6" s="257"/>
      <c r="EW6" s="257"/>
      <c r="EX6" s="257"/>
      <c r="EY6" s="257"/>
      <c r="EZ6" s="257"/>
      <c r="FA6" s="257"/>
      <c r="FB6" s="257"/>
      <c r="FC6" s="257"/>
      <c r="FD6" s="257"/>
      <c r="FE6" s="257"/>
      <c r="FF6" s="257"/>
      <c r="FG6" s="257"/>
      <c r="FH6" s="257"/>
      <c r="FI6" s="257"/>
      <c r="FJ6" s="257"/>
      <c r="FK6" s="257"/>
      <c r="FL6" s="257"/>
      <c r="FM6" s="257"/>
      <c r="FN6" s="257"/>
      <c r="FO6" s="257"/>
      <c r="FP6" s="257"/>
      <c r="FQ6" s="257"/>
      <c r="FR6" s="257"/>
      <c r="FS6" s="257"/>
      <c r="FT6" s="257"/>
      <c r="FU6" s="257"/>
      <c r="FV6" s="257"/>
      <c r="FW6" s="257"/>
      <c r="FX6" s="257"/>
      <c r="FY6" s="257"/>
      <c r="FZ6" s="257"/>
      <c r="GA6" s="257"/>
      <c r="GB6" s="257"/>
      <c r="GC6" s="257"/>
      <c r="GD6" s="257"/>
      <c r="GE6" s="257"/>
      <c r="GF6" s="257"/>
      <c r="GG6" s="257"/>
      <c r="GH6" s="257"/>
      <c r="GI6" s="257"/>
      <c r="GJ6" s="257"/>
      <c r="GK6" s="257"/>
      <c r="GL6" s="257"/>
      <c r="GM6" s="257"/>
      <c r="GN6" s="257"/>
      <c r="GO6" s="257"/>
      <c r="GP6" s="257"/>
      <c r="GQ6" s="257"/>
      <c r="GR6" s="257"/>
      <c r="GS6" s="257"/>
      <c r="GT6" s="257"/>
      <c r="GU6" s="257"/>
      <c r="GV6" s="257"/>
      <c r="GW6" s="257"/>
      <c r="GX6" s="257"/>
      <c r="GY6" s="257"/>
      <c r="GZ6" s="257"/>
      <c r="HA6" s="257"/>
      <c r="HB6" s="257"/>
      <c r="HC6" s="257"/>
      <c r="HD6" s="257"/>
      <c r="HE6" s="257"/>
      <c r="HF6" s="257"/>
      <c r="HG6" s="257"/>
      <c r="HH6" s="257"/>
      <c r="HI6" s="257"/>
      <c r="HJ6" s="257"/>
      <c r="HK6" s="257"/>
      <c r="HL6" s="257"/>
      <c r="HM6" s="257"/>
      <c r="HN6" s="257"/>
      <c r="HO6" s="257"/>
      <c r="HP6" s="257"/>
      <c r="HQ6" s="257"/>
      <c r="HR6" s="257"/>
      <c r="HS6" s="257"/>
      <c r="HT6" s="257"/>
      <c r="HU6" s="257"/>
      <c r="HV6" s="257"/>
      <c r="HW6" s="257"/>
      <c r="HX6" s="257"/>
      <c r="HY6" s="257"/>
      <c r="HZ6" s="257"/>
      <c r="IA6" s="257"/>
      <c r="IB6" s="257"/>
      <c r="IC6" s="257"/>
      <c r="ID6" s="257"/>
      <c r="IE6" s="257"/>
      <c r="IF6" s="257"/>
      <c r="IG6" s="257"/>
      <c r="IH6" s="257"/>
      <c r="II6" s="257"/>
      <c r="IJ6" s="257"/>
      <c r="IK6" s="257"/>
      <c r="IL6" s="257"/>
      <c r="IM6" s="257"/>
      <c r="IN6" s="257"/>
      <c r="IO6" s="257"/>
      <c r="IP6" s="257"/>
      <c r="IQ6" s="257"/>
    </row>
    <row r="7" spans="1:251" ht="14.25" thickBot="1" x14ac:dyDescent="0.3">
      <c r="C7" s="258" t="s">
        <v>247</v>
      </c>
      <c r="D7" s="264"/>
      <c r="E7" s="265" t="s">
        <v>17</v>
      </c>
      <c r="S7" s="264"/>
      <c r="T7" s="507"/>
      <c r="U7" s="507"/>
      <c r="V7" s="507"/>
      <c r="Z7" s="264" t="s">
        <v>6</v>
      </c>
      <c r="AA7" s="508"/>
      <c r="AB7" s="509"/>
      <c r="AC7" s="509"/>
    </row>
    <row r="8" spans="1:251" ht="21" customHeight="1" x14ac:dyDescent="0.25">
      <c r="A8" s="510" t="s">
        <v>18</v>
      </c>
      <c r="B8" s="511"/>
      <c r="C8" s="511"/>
      <c r="D8" s="511"/>
      <c r="E8" s="511"/>
      <c r="F8" s="511"/>
      <c r="G8" s="511"/>
      <c r="H8" s="511"/>
      <c r="I8" s="511"/>
      <c r="J8" s="511"/>
      <c r="K8" s="511"/>
      <c r="L8" s="511"/>
      <c r="M8" s="511"/>
      <c r="N8" s="511"/>
      <c r="O8" s="511"/>
      <c r="P8" s="511"/>
      <c r="Q8" s="511"/>
      <c r="R8" s="511"/>
      <c r="S8" s="511"/>
      <c r="T8" s="511"/>
      <c r="U8" s="511"/>
      <c r="V8" s="512"/>
      <c r="W8" s="192"/>
      <c r="X8" s="510" t="s">
        <v>18</v>
      </c>
      <c r="Y8" s="511"/>
      <c r="Z8" s="511"/>
      <c r="AA8" s="511"/>
      <c r="AB8" s="511"/>
      <c r="AC8" s="511"/>
      <c r="AD8" s="511"/>
      <c r="AE8" s="511"/>
      <c r="AF8" s="511"/>
      <c r="AG8" s="511"/>
      <c r="AH8" s="511"/>
      <c r="AI8" s="511"/>
      <c r="AJ8" s="511"/>
      <c r="AK8" s="512"/>
    </row>
    <row r="9" spans="1:251" ht="12.75" customHeight="1" x14ac:dyDescent="0.25">
      <c r="A9" s="491" t="s">
        <v>19</v>
      </c>
      <c r="B9" s="492"/>
      <c r="C9" s="492"/>
      <c r="D9" s="492"/>
      <c r="E9" s="492"/>
      <c r="F9" s="492"/>
      <c r="G9" s="492"/>
      <c r="H9" s="492"/>
      <c r="I9" s="492"/>
      <c r="J9" s="492"/>
      <c r="K9" s="492"/>
      <c r="L9" s="492"/>
      <c r="M9" s="492"/>
      <c r="N9" s="492"/>
      <c r="O9" s="492"/>
      <c r="P9" s="492"/>
      <c r="Q9" s="492"/>
      <c r="R9" s="492"/>
      <c r="S9" s="492"/>
      <c r="T9" s="492"/>
      <c r="U9" s="492"/>
      <c r="V9" s="493"/>
      <c r="W9" s="192"/>
      <c r="X9" s="494" t="s">
        <v>248</v>
      </c>
      <c r="Y9" s="495"/>
      <c r="Z9" s="495"/>
      <c r="AA9" s="495"/>
      <c r="AB9" s="495"/>
      <c r="AC9" s="495"/>
      <c r="AD9" s="495"/>
      <c r="AE9" s="495"/>
      <c r="AF9" s="495"/>
      <c r="AG9" s="495"/>
      <c r="AH9" s="495"/>
      <c r="AI9" s="495"/>
      <c r="AJ9" s="495"/>
      <c r="AK9" s="496"/>
    </row>
    <row r="10" spans="1:251" ht="15.75" customHeight="1" x14ac:dyDescent="0.25">
      <c r="A10" s="513" t="s">
        <v>20</v>
      </c>
      <c r="B10" s="514"/>
      <c r="C10" s="514"/>
      <c r="D10" s="514"/>
      <c r="E10" s="514"/>
      <c r="F10" s="514"/>
      <c r="G10" s="514"/>
      <c r="H10" s="514"/>
      <c r="I10" s="514"/>
      <c r="J10" s="514"/>
      <c r="K10" s="514" t="s">
        <v>21</v>
      </c>
      <c r="L10" s="514"/>
      <c r="M10" s="514"/>
      <c r="N10" s="514"/>
      <c r="O10" s="514"/>
      <c r="P10" s="514"/>
      <c r="Q10" s="514"/>
      <c r="R10" s="514"/>
      <c r="S10" s="514"/>
      <c r="T10" s="514"/>
      <c r="U10" s="514"/>
      <c r="V10" s="515"/>
      <c r="W10" s="192"/>
      <c r="X10" s="513" t="s">
        <v>249</v>
      </c>
      <c r="Y10" s="514"/>
      <c r="Z10" s="514"/>
      <c r="AA10" s="514"/>
      <c r="AB10" s="514"/>
      <c r="AC10" s="514"/>
      <c r="AD10" s="514" t="s">
        <v>21</v>
      </c>
      <c r="AE10" s="514"/>
      <c r="AF10" s="514"/>
      <c r="AG10" s="514"/>
      <c r="AH10" s="514"/>
      <c r="AI10" s="514"/>
      <c r="AJ10" s="514"/>
      <c r="AK10" s="515"/>
    </row>
    <row r="11" spans="1:251" ht="16.5" customHeight="1" x14ac:dyDescent="0.25">
      <c r="A11" s="513" t="s">
        <v>22</v>
      </c>
      <c r="B11" s="514"/>
      <c r="C11" s="514"/>
      <c r="D11" s="514"/>
      <c r="E11" s="514"/>
      <c r="F11" s="514" t="s">
        <v>23</v>
      </c>
      <c r="G11" s="514"/>
      <c r="H11" s="514"/>
      <c r="I11" s="514"/>
      <c r="J11" s="514"/>
      <c r="K11" s="514" t="s">
        <v>22</v>
      </c>
      <c r="L11" s="514"/>
      <c r="M11" s="514"/>
      <c r="N11" s="514"/>
      <c r="O11" s="514"/>
      <c r="P11" s="514"/>
      <c r="Q11" s="514" t="s">
        <v>23</v>
      </c>
      <c r="R11" s="514"/>
      <c r="S11" s="514"/>
      <c r="T11" s="514"/>
      <c r="U11" s="514"/>
      <c r="V11" s="515"/>
      <c r="W11" s="192"/>
      <c r="X11" s="513" t="s">
        <v>250</v>
      </c>
      <c r="Y11" s="514"/>
      <c r="Z11" s="514"/>
      <c r="AA11" s="514" t="s">
        <v>251</v>
      </c>
      <c r="AB11" s="514"/>
      <c r="AC11" s="514"/>
      <c r="AD11" s="514" t="s">
        <v>252</v>
      </c>
      <c r="AE11" s="514"/>
      <c r="AF11" s="514" t="s">
        <v>251</v>
      </c>
      <c r="AG11" s="514"/>
      <c r="AH11" s="514"/>
      <c r="AI11" s="514"/>
      <c r="AJ11" s="514"/>
      <c r="AK11" s="515"/>
    </row>
    <row r="12" spans="1:251" ht="16.5" customHeight="1" x14ac:dyDescent="0.25">
      <c r="A12" s="516">
        <v>1</v>
      </c>
      <c r="B12" s="517"/>
      <c r="C12" s="517"/>
      <c r="D12" s="517"/>
      <c r="E12" s="517"/>
      <c r="F12" s="517" t="s">
        <v>253</v>
      </c>
      <c r="G12" s="517"/>
      <c r="H12" s="517"/>
      <c r="I12" s="517"/>
      <c r="J12" s="517"/>
      <c r="K12" s="514">
        <v>1</v>
      </c>
      <c r="L12" s="514"/>
      <c r="M12" s="514"/>
      <c r="N12" s="514"/>
      <c r="O12" s="514"/>
      <c r="P12" s="514"/>
      <c r="Q12" s="517" t="s">
        <v>24</v>
      </c>
      <c r="R12" s="517"/>
      <c r="S12" s="517"/>
      <c r="T12" s="517"/>
      <c r="U12" s="517"/>
      <c r="V12" s="546"/>
      <c r="W12" s="192"/>
      <c r="X12" s="516">
        <v>1</v>
      </c>
      <c r="Y12" s="517"/>
      <c r="Z12" s="517"/>
      <c r="AA12" s="517" t="s">
        <v>254</v>
      </c>
      <c r="AB12" s="517"/>
      <c r="AC12" s="517"/>
      <c r="AD12" s="514" t="s">
        <v>255</v>
      </c>
      <c r="AE12" s="514"/>
      <c r="AF12" s="517" t="s">
        <v>256</v>
      </c>
      <c r="AG12" s="517"/>
      <c r="AH12" s="517"/>
      <c r="AI12" s="517"/>
      <c r="AJ12" s="517"/>
      <c r="AK12" s="546"/>
    </row>
    <row r="13" spans="1:251" ht="15.75" customHeight="1" x14ac:dyDescent="0.25">
      <c r="A13" s="516">
        <v>2</v>
      </c>
      <c r="B13" s="517"/>
      <c r="C13" s="517"/>
      <c r="D13" s="517"/>
      <c r="E13" s="517"/>
      <c r="F13" s="517" t="s">
        <v>257</v>
      </c>
      <c r="G13" s="517"/>
      <c r="H13" s="517"/>
      <c r="I13" s="517"/>
      <c r="J13" s="517"/>
      <c r="K13" s="514">
        <v>6</v>
      </c>
      <c r="L13" s="514"/>
      <c r="M13" s="514"/>
      <c r="N13" s="514"/>
      <c r="O13" s="514"/>
      <c r="P13" s="514"/>
      <c r="Q13" s="517" t="s">
        <v>25</v>
      </c>
      <c r="R13" s="517"/>
      <c r="S13" s="517"/>
      <c r="T13" s="517"/>
      <c r="U13" s="517"/>
      <c r="V13" s="546"/>
      <c r="W13" s="192"/>
      <c r="X13" s="516">
        <v>2</v>
      </c>
      <c r="Y13" s="517"/>
      <c r="Z13" s="517"/>
      <c r="AA13" s="517" t="s">
        <v>258</v>
      </c>
      <c r="AB13" s="517"/>
      <c r="AC13" s="517"/>
      <c r="AD13" s="514" t="s">
        <v>259</v>
      </c>
      <c r="AE13" s="514"/>
      <c r="AF13" s="517" t="s">
        <v>260</v>
      </c>
      <c r="AG13" s="517"/>
      <c r="AH13" s="517"/>
      <c r="AI13" s="517"/>
      <c r="AJ13" s="517"/>
      <c r="AK13" s="546"/>
    </row>
    <row r="14" spans="1:251" ht="15.75" customHeight="1" x14ac:dyDescent="0.25">
      <c r="A14" s="516">
        <v>3</v>
      </c>
      <c r="B14" s="517"/>
      <c r="C14" s="517"/>
      <c r="D14" s="517"/>
      <c r="E14" s="517"/>
      <c r="F14" s="517" t="s">
        <v>261</v>
      </c>
      <c r="G14" s="517"/>
      <c r="H14" s="517"/>
      <c r="I14" s="517"/>
      <c r="J14" s="517"/>
      <c r="K14" s="514">
        <v>7</v>
      </c>
      <c r="L14" s="514"/>
      <c r="M14" s="514"/>
      <c r="N14" s="514"/>
      <c r="O14" s="514"/>
      <c r="P14" s="514"/>
      <c r="Q14" s="517" t="s">
        <v>26</v>
      </c>
      <c r="R14" s="517"/>
      <c r="S14" s="517"/>
      <c r="T14" s="517"/>
      <c r="U14" s="517"/>
      <c r="V14" s="546"/>
      <c r="W14" s="192"/>
      <c r="X14" s="516">
        <v>3</v>
      </c>
      <c r="Y14" s="517"/>
      <c r="Z14" s="517"/>
      <c r="AA14" s="517" t="s">
        <v>262</v>
      </c>
      <c r="AB14" s="517"/>
      <c r="AC14" s="517"/>
      <c r="AD14" s="514" t="s">
        <v>263</v>
      </c>
      <c r="AE14" s="514"/>
      <c r="AF14" s="517" t="s">
        <v>264</v>
      </c>
      <c r="AG14" s="517"/>
      <c r="AH14" s="517"/>
      <c r="AI14" s="517"/>
      <c r="AJ14" s="517"/>
      <c r="AK14" s="546"/>
    </row>
    <row r="15" spans="1:251" ht="15.75" customHeight="1" x14ac:dyDescent="0.25">
      <c r="A15" s="516">
        <v>4</v>
      </c>
      <c r="B15" s="517"/>
      <c r="C15" s="517"/>
      <c r="D15" s="517"/>
      <c r="E15" s="517"/>
      <c r="F15" s="517" t="s">
        <v>265</v>
      </c>
      <c r="G15" s="517"/>
      <c r="H15" s="517"/>
      <c r="I15" s="517"/>
      <c r="J15" s="517"/>
      <c r="K15" s="514">
        <v>11</v>
      </c>
      <c r="L15" s="514"/>
      <c r="M15" s="514"/>
      <c r="N15" s="514"/>
      <c r="O15" s="514"/>
      <c r="P15" s="514"/>
      <c r="Q15" s="517" t="s">
        <v>27</v>
      </c>
      <c r="R15" s="517"/>
      <c r="S15" s="517"/>
      <c r="T15" s="517"/>
      <c r="U15" s="517"/>
      <c r="V15" s="546"/>
      <c r="W15" s="192"/>
      <c r="X15" s="516"/>
      <c r="Y15" s="517"/>
      <c r="Z15" s="517"/>
      <c r="AA15" s="517"/>
      <c r="AB15" s="517"/>
      <c r="AC15" s="517"/>
      <c r="AD15" s="514" t="s">
        <v>266</v>
      </c>
      <c r="AE15" s="514"/>
      <c r="AF15" s="517" t="s">
        <v>267</v>
      </c>
      <c r="AG15" s="517"/>
      <c r="AH15" s="517"/>
      <c r="AI15" s="517"/>
      <c r="AJ15" s="517"/>
      <c r="AK15" s="546"/>
    </row>
    <row r="16" spans="1:251" ht="15.75" customHeight="1" thickBot="1" x14ac:dyDescent="0.3">
      <c r="A16" s="497">
        <v>5</v>
      </c>
      <c r="B16" s="498"/>
      <c r="C16" s="498"/>
      <c r="D16" s="498"/>
      <c r="E16" s="498"/>
      <c r="F16" s="498" t="s">
        <v>268</v>
      </c>
      <c r="G16" s="498"/>
      <c r="H16" s="498"/>
      <c r="I16" s="498"/>
      <c r="J16" s="498"/>
      <c r="K16" s="499">
        <v>13</v>
      </c>
      <c r="L16" s="499"/>
      <c r="M16" s="499"/>
      <c r="N16" s="499"/>
      <c r="O16" s="499"/>
      <c r="P16" s="499"/>
      <c r="Q16" s="498" t="s">
        <v>28</v>
      </c>
      <c r="R16" s="498"/>
      <c r="S16" s="498"/>
      <c r="T16" s="498"/>
      <c r="U16" s="498"/>
      <c r="V16" s="500"/>
      <c r="W16" s="192"/>
      <c r="X16" s="497"/>
      <c r="Y16" s="498"/>
      <c r="Z16" s="498"/>
      <c r="AA16" s="498"/>
      <c r="AB16" s="498"/>
      <c r="AC16" s="498"/>
      <c r="AD16" s="499" t="s">
        <v>126</v>
      </c>
      <c r="AE16" s="499"/>
      <c r="AF16" s="498" t="s">
        <v>269</v>
      </c>
      <c r="AG16" s="498"/>
      <c r="AH16" s="498"/>
      <c r="AI16" s="498"/>
      <c r="AJ16" s="498"/>
      <c r="AK16" s="500"/>
    </row>
    <row r="17" spans="1:37" ht="7.5" customHeight="1" thickBot="1" x14ac:dyDescent="0.3">
      <c r="A17" s="266"/>
      <c r="B17" s="267"/>
      <c r="C17" s="267"/>
      <c r="D17" s="267"/>
      <c r="E17" s="267"/>
      <c r="F17" s="267"/>
      <c r="G17" s="268"/>
      <c r="H17" s="267"/>
      <c r="I17" s="267"/>
      <c r="J17" s="267"/>
      <c r="K17" s="266"/>
      <c r="L17" s="267"/>
      <c r="M17" s="267"/>
      <c r="N17" s="267"/>
      <c r="O17" s="267"/>
      <c r="P17" s="267"/>
      <c r="Q17" s="267"/>
      <c r="R17" s="267"/>
      <c r="S17" s="268"/>
      <c r="T17" s="267"/>
      <c r="U17" s="267"/>
      <c r="V17" s="267"/>
    </row>
    <row r="18" spans="1:37" ht="31.5" customHeight="1" x14ac:dyDescent="0.25">
      <c r="A18" s="547" t="s">
        <v>29</v>
      </c>
      <c r="B18" s="549" t="s">
        <v>8</v>
      </c>
      <c r="C18" s="550"/>
      <c r="D18" s="550"/>
      <c r="E18" s="550"/>
      <c r="F18" s="550"/>
      <c r="G18" s="551"/>
      <c r="H18" s="555" t="s">
        <v>30</v>
      </c>
      <c r="I18" s="557" t="s">
        <v>270</v>
      </c>
      <c r="J18" s="557"/>
      <c r="K18" s="557"/>
      <c r="L18" s="557"/>
      <c r="M18" s="557"/>
      <c r="N18" s="557"/>
      <c r="O18" s="557"/>
      <c r="P18" s="559" t="s">
        <v>31</v>
      </c>
      <c r="Q18" s="559" t="s">
        <v>32</v>
      </c>
      <c r="R18" s="561" t="s">
        <v>33</v>
      </c>
      <c r="S18" s="555" t="s">
        <v>34</v>
      </c>
      <c r="W18" s="564" t="s">
        <v>29</v>
      </c>
      <c r="X18" s="557" t="s">
        <v>271</v>
      </c>
      <c r="Y18" s="567"/>
      <c r="Z18" s="567"/>
      <c r="AA18" s="567"/>
      <c r="AB18" s="567"/>
      <c r="AC18" s="567"/>
      <c r="AD18" s="559" t="s">
        <v>249</v>
      </c>
      <c r="AE18" s="557" t="s">
        <v>270</v>
      </c>
      <c r="AF18" s="557"/>
      <c r="AG18" s="557"/>
      <c r="AH18" s="557"/>
      <c r="AI18" s="557"/>
      <c r="AJ18" s="559" t="s">
        <v>31</v>
      </c>
      <c r="AK18" s="561" t="s">
        <v>272</v>
      </c>
    </row>
    <row r="19" spans="1:37" ht="31.5" customHeight="1" x14ac:dyDescent="0.25">
      <c r="A19" s="548"/>
      <c r="B19" s="552"/>
      <c r="C19" s="553"/>
      <c r="D19" s="553"/>
      <c r="E19" s="553"/>
      <c r="F19" s="553"/>
      <c r="G19" s="554"/>
      <c r="H19" s="556"/>
      <c r="I19" s="558"/>
      <c r="J19" s="558"/>
      <c r="K19" s="558"/>
      <c r="L19" s="558"/>
      <c r="M19" s="558"/>
      <c r="N19" s="558"/>
      <c r="O19" s="558"/>
      <c r="P19" s="558"/>
      <c r="Q19" s="558"/>
      <c r="R19" s="562"/>
      <c r="S19" s="556"/>
      <c r="W19" s="565"/>
      <c r="X19" s="568"/>
      <c r="Y19" s="568"/>
      <c r="Z19" s="568"/>
      <c r="AA19" s="568"/>
      <c r="AB19" s="568"/>
      <c r="AC19" s="568"/>
      <c r="AD19" s="558"/>
      <c r="AE19" s="558"/>
      <c r="AF19" s="558"/>
      <c r="AG19" s="558"/>
      <c r="AH19" s="558"/>
      <c r="AI19" s="558"/>
      <c r="AJ19" s="558"/>
      <c r="AK19" s="562"/>
    </row>
    <row r="20" spans="1:37" ht="31.5" customHeight="1" thickBot="1" x14ac:dyDescent="0.3">
      <c r="A20" s="548"/>
      <c r="B20" s="552"/>
      <c r="C20" s="553"/>
      <c r="D20" s="553"/>
      <c r="E20" s="553"/>
      <c r="F20" s="553"/>
      <c r="G20" s="554"/>
      <c r="H20" s="556"/>
      <c r="I20" s="269">
        <v>1</v>
      </c>
      <c r="J20" s="270">
        <f>I20+1</f>
        <v>2</v>
      </c>
      <c r="K20" s="270">
        <f>J20+1</f>
        <v>3</v>
      </c>
      <c r="L20" s="270">
        <f>K20+1</f>
        <v>4</v>
      </c>
      <c r="M20" s="270">
        <v>5</v>
      </c>
      <c r="N20" s="270">
        <v>6</v>
      </c>
      <c r="O20" s="270">
        <v>7</v>
      </c>
      <c r="P20" s="560"/>
      <c r="Q20" s="560"/>
      <c r="R20" s="563"/>
      <c r="S20" s="556"/>
      <c r="W20" s="566"/>
      <c r="X20" s="569"/>
      <c r="Y20" s="569"/>
      <c r="Z20" s="569"/>
      <c r="AA20" s="569"/>
      <c r="AB20" s="569"/>
      <c r="AC20" s="569"/>
      <c r="AD20" s="560"/>
      <c r="AE20" s="271">
        <v>1</v>
      </c>
      <c r="AF20" s="271">
        <f>AE20+1</f>
        <v>2</v>
      </c>
      <c r="AG20" s="271">
        <f>AF20+1</f>
        <v>3</v>
      </c>
      <c r="AH20" s="271">
        <f>AG20+1</f>
        <v>4</v>
      </c>
      <c r="AI20" s="271">
        <f>AH20+1</f>
        <v>5</v>
      </c>
      <c r="AJ20" s="560"/>
      <c r="AK20" s="563"/>
    </row>
    <row r="21" spans="1:37" ht="24.75" customHeight="1" x14ac:dyDescent="0.25">
      <c r="A21" s="570" t="s">
        <v>230</v>
      </c>
      <c r="B21" s="572" t="s">
        <v>354</v>
      </c>
      <c r="C21" s="572"/>
      <c r="D21" s="572"/>
      <c r="E21" s="572"/>
      <c r="F21" s="572"/>
      <c r="G21" s="572"/>
      <c r="H21" s="272" t="s">
        <v>35</v>
      </c>
      <c r="I21" s="89">
        <v>3</v>
      </c>
      <c r="J21" s="89">
        <v>3</v>
      </c>
      <c r="K21" s="89">
        <v>3</v>
      </c>
      <c r="L21" s="89"/>
      <c r="M21" s="89"/>
      <c r="N21" s="89"/>
      <c r="O21" s="89"/>
      <c r="P21" s="141">
        <f t="shared" ref="P21:P26" si="0">IFERROR(MAX(_xlfn.MODE.MULT(I21:O21)),"")</f>
        <v>3</v>
      </c>
      <c r="Q21" s="273" t="str">
        <f>IFERROR(IF(H21="P",IF(COUNT(I21:O21)&gt;1,VLOOKUP(P21,$A$12:$J$16,6,0),""),IF(COUNT(I21:O21)&gt;1,VLOOKUP(P21,$K$12:$V$16,5,0),"")),"")</f>
        <v>Posible (C)</v>
      </c>
      <c r="R21" s="574">
        <f>IFERROR(P21*P22,"")</f>
        <v>3</v>
      </c>
      <c r="S21" s="576" t="str">
        <f>IFERROR(VLOOKUP(R21,ZB!$B$37:$D$61,2,FALSE),"")</f>
        <v>Riesgo Bajo (Z-3)</v>
      </c>
      <c r="U21" s="578"/>
      <c r="W21" s="564"/>
      <c r="X21" s="567"/>
      <c r="Y21" s="567"/>
      <c r="Z21" s="567"/>
      <c r="AA21" s="567"/>
      <c r="AB21" s="567"/>
      <c r="AC21" s="567"/>
      <c r="AD21" s="274"/>
      <c r="AE21" s="75"/>
      <c r="AF21" s="75"/>
      <c r="AG21" s="75"/>
      <c r="AH21" s="75"/>
      <c r="AI21" s="75"/>
      <c r="AJ21" s="76"/>
      <c r="AK21" s="583" t="e">
        <f>IF(AJ22=1,"inviable",IF(_xlfn.MODE.MULT(AJ21:AJ26)=2,"factible", "viable"))</f>
        <v>#N/A</v>
      </c>
    </row>
    <row r="22" spans="1:37" ht="24.75" customHeight="1" thickBot="1" x14ac:dyDescent="0.3">
      <c r="A22" s="571"/>
      <c r="B22" s="573"/>
      <c r="C22" s="573"/>
      <c r="D22" s="573"/>
      <c r="E22" s="573"/>
      <c r="F22" s="573"/>
      <c r="G22" s="573"/>
      <c r="H22" s="275" t="s">
        <v>36</v>
      </c>
      <c r="I22" s="79">
        <v>1</v>
      </c>
      <c r="J22" s="79">
        <v>1</v>
      </c>
      <c r="K22" s="79">
        <v>1</v>
      </c>
      <c r="L22" s="79"/>
      <c r="M22" s="79"/>
      <c r="N22" s="79"/>
      <c r="O22" s="79"/>
      <c r="P22" s="80">
        <f t="shared" si="0"/>
        <v>1</v>
      </c>
      <c r="Q22" s="276" t="str">
        <f>IFERROR(IF(H22="P",IF(COUNT(I22:O22)&gt;1,VLOOKUP(P22,$A$12:$J$16,6,0),""),IF(COUNT(I22:O22)&gt;1,VLOOKUP(P22,$K$12:$V$16,7,0),"")),"")</f>
        <v>Insignificante</v>
      </c>
      <c r="R22" s="575"/>
      <c r="S22" s="577"/>
      <c r="U22" s="578"/>
      <c r="W22" s="579"/>
      <c r="X22" s="568"/>
      <c r="Y22" s="568"/>
      <c r="Z22" s="568"/>
      <c r="AA22" s="568"/>
      <c r="AB22" s="568"/>
      <c r="AC22" s="568"/>
      <c r="AD22" s="277"/>
      <c r="AE22" s="77"/>
      <c r="AF22" s="77"/>
      <c r="AG22" s="77"/>
      <c r="AH22" s="77"/>
      <c r="AI22" s="77"/>
      <c r="AJ22" s="78"/>
      <c r="AK22" s="584"/>
    </row>
    <row r="23" spans="1:37" ht="24.75" customHeight="1" x14ac:dyDescent="0.25">
      <c r="A23" s="570" t="s">
        <v>231</v>
      </c>
      <c r="B23" s="572" t="s">
        <v>332</v>
      </c>
      <c r="C23" s="572"/>
      <c r="D23" s="572"/>
      <c r="E23" s="572"/>
      <c r="F23" s="572"/>
      <c r="G23" s="572"/>
      <c r="H23" s="272" t="s">
        <v>35</v>
      </c>
      <c r="I23" s="89">
        <v>1</v>
      </c>
      <c r="J23" s="89">
        <v>1</v>
      </c>
      <c r="K23" s="89">
        <v>1</v>
      </c>
      <c r="L23" s="89"/>
      <c r="M23" s="89"/>
      <c r="N23" s="89"/>
      <c r="O23" s="89"/>
      <c r="P23" s="142">
        <f t="shared" si="0"/>
        <v>1</v>
      </c>
      <c r="Q23" s="273" t="str">
        <f>IFERROR(IF(H23="P",IF(COUNT(I23:O23)&gt;1,VLOOKUP(P23,$A$12:$J$16,6,0),""),IF(COUNT(I23:O23)&gt;1,VLOOKUP(P23,$K$12:$V$16,5,0),"")),"")</f>
        <v>Raro (E)</v>
      </c>
      <c r="R23" s="574">
        <f>IFERROR(P23*P24,"")</f>
        <v>11</v>
      </c>
      <c r="S23" s="587" t="str">
        <f>IFERROR(VLOOKUP(R23,ZB!$B$37:$D$61,2,FALSE),"")</f>
        <v>Riesgo Alto (Z-15)</v>
      </c>
      <c r="W23" s="579"/>
      <c r="X23" s="568"/>
      <c r="Y23" s="568"/>
      <c r="Z23" s="568"/>
      <c r="AA23" s="568"/>
      <c r="AB23" s="568"/>
      <c r="AC23" s="568"/>
      <c r="AD23" s="277"/>
      <c r="AE23" s="77"/>
      <c r="AF23" s="77"/>
      <c r="AG23" s="77"/>
      <c r="AH23" s="77"/>
      <c r="AI23" s="77"/>
      <c r="AJ23" s="78"/>
      <c r="AK23" s="584"/>
    </row>
    <row r="24" spans="1:37" ht="24.75" customHeight="1" thickBot="1" x14ac:dyDescent="0.3">
      <c r="A24" s="571"/>
      <c r="B24" s="573"/>
      <c r="C24" s="573"/>
      <c r="D24" s="573"/>
      <c r="E24" s="573"/>
      <c r="F24" s="573"/>
      <c r="G24" s="573"/>
      <c r="H24" s="275" t="s">
        <v>36</v>
      </c>
      <c r="I24" s="79">
        <v>11</v>
      </c>
      <c r="J24" s="79">
        <v>11</v>
      </c>
      <c r="K24" s="79">
        <v>11</v>
      </c>
      <c r="L24" s="79"/>
      <c r="M24" s="79"/>
      <c r="N24" s="79"/>
      <c r="O24" s="79"/>
      <c r="P24" s="80">
        <f t="shared" si="0"/>
        <v>11</v>
      </c>
      <c r="Q24" s="276" t="str">
        <f>IFERROR(IF(H24="P",IF(COUNT(I24:O24)&gt;1,VLOOKUP(P24,$A$12:$J$16,6,0),""),IF(COUNT(I24:O24)&gt;1,VLOOKUP(P24,$K$12:$V$16,7,0),"")),"")</f>
        <v>Mayor</v>
      </c>
      <c r="R24" s="575"/>
      <c r="S24" s="588"/>
      <c r="W24" s="579"/>
      <c r="X24" s="568"/>
      <c r="Y24" s="568"/>
      <c r="Z24" s="568"/>
      <c r="AA24" s="568"/>
      <c r="AB24" s="568"/>
      <c r="AC24" s="568"/>
      <c r="AD24" s="277"/>
      <c r="AE24" s="77"/>
      <c r="AF24" s="77"/>
      <c r="AG24" s="77"/>
      <c r="AH24" s="77"/>
      <c r="AI24" s="77"/>
      <c r="AJ24" s="78"/>
      <c r="AK24" s="584"/>
    </row>
    <row r="25" spans="1:37" ht="24.75" customHeight="1" x14ac:dyDescent="0.25">
      <c r="A25" s="570" t="s">
        <v>232</v>
      </c>
      <c r="B25" s="572" t="s">
        <v>335</v>
      </c>
      <c r="C25" s="572"/>
      <c r="D25" s="572"/>
      <c r="E25" s="572"/>
      <c r="F25" s="572"/>
      <c r="G25" s="572"/>
      <c r="H25" s="272" t="s">
        <v>35</v>
      </c>
      <c r="I25" s="89">
        <v>2</v>
      </c>
      <c r="J25" s="89">
        <v>2</v>
      </c>
      <c r="K25" s="89">
        <v>2</v>
      </c>
      <c r="L25" s="89"/>
      <c r="M25" s="89"/>
      <c r="N25" s="89"/>
      <c r="O25" s="89"/>
      <c r="P25" s="142">
        <f t="shared" si="0"/>
        <v>2</v>
      </c>
      <c r="Q25" s="273" t="str">
        <f>IFERROR(IF(H25="P",IF(COUNT(I25:O25)&gt;1,VLOOKUP(P25,$A$12:$J$16,6,0),""),IF(COUNT(I25:O25)&gt;1,VLOOKUP(P25,$K$12:$V$16,5,0),"")),"")</f>
        <v>Improbable (D)</v>
      </c>
      <c r="R25" s="574">
        <f>IFERROR(P25*P26,"")</f>
        <v>22</v>
      </c>
      <c r="S25" s="587" t="str">
        <f>IFERROR(VLOOKUP(R25,ZB!$B$37:$D$61,2,FALSE),"")</f>
        <v>Riesgo Alto (Z-16)</v>
      </c>
      <c r="W25" s="580"/>
      <c r="X25" s="569"/>
      <c r="Y25" s="569"/>
      <c r="Z25" s="569"/>
      <c r="AA25" s="569"/>
      <c r="AB25" s="569"/>
      <c r="AC25" s="569"/>
      <c r="AD25" s="271"/>
      <c r="AE25" s="81"/>
      <c r="AF25" s="81"/>
      <c r="AG25" s="81"/>
      <c r="AH25" s="81"/>
      <c r="AI25" s="81"/>
      <c r="AJ25" s="82"/>
      <c r="AK25" s="585"/>
    </row>
    <row r="26" spans="1:37" ht="24.75" customHeight="1" thickBot="1" x14ac:dyDescent="0.3">
      <c r="A26" s="571"/>
      <c r="B26" s="573"/>
      <c r="C26" s="573"/>
      <c r="D26" s="573"/>
      <c r="E26" s="573"/>
      <c r="F26" s="573"/>
      <c r="G26" s="573"/>
      <c r="H26" s="275" t="s">
        <v>36</v>
      </c>
      <c r="I26" s="79">
        <v>11</v>
      </c>
      <c r="J26" s="79">
        <v>11</v>
      </c>
      <c r="K26" s="79">
        <v>11</v>
      </c>
      <c r="L26" s="79"/>
      <c r="M26" s="79"/>
      <c r="N26" s="79"/>
      <c r="O26" s="79"/>
      <c r="P26" s="80">
        <f t="shared" si="0"/>
        <v>11</v>
      </c>
      <c r="Q26" s="276" t="str">
        <f>IFERROR(IF(H26="P",IF(COUNT(I26:O26)&gt;1,VLOOKUP(P26,$A$12:$J$16,6,0),""),IF(COUNT(I26:O26)&gt;1,VLOOKUP(P26,$K$12:$V$16,7,0),"")),"")</f>
        <v>Mayor</v>
      </c>
      <c r="R26" s="575"/>
      <c r="S26" s="588"/>
      <c r="W26" s="581"/>
      <c r="X26" s="582"/>
      <c r="Y26" s="582"/>
      <c r="Z26" s="582"/>
      <c r="AA26" s="582"/>
      <c r="AB26" s="582"/>
      <c r="AC26" s="582"/>
      <c r="AD26" s="278"/>
      <c r="AE26" s="83"/>
      <c r="AF26" s="83"/>
      <c r="AG26" s="83"/>
      <c r="AH26" s="83"/>
      <c r="AI26" s="83"/>
      <c r="AJ26" s="84"/>
      <c r="AK26" s="586"/>
    </row>
    <row r="27" spans="1:37" ht="24.75" customHeight="1" x14ac:dyDescent="0.25">
      <c r="A27" s="279"/>
      <c r="C27" s="280"/>
      <c r="D27" s="280"/>
      <c r="E27" s="280"/>
      <c r="F27" s="280"/>
      <c r="G27" s="280"/>
      <c r="H27" s="281"/>
      <c r="I27" s="85"/>
      <c r="J27" s="85"/>
      <c r="K27" s="85"/>
      <c r="L27" s="85"/>
      <c r="M27" s="85"/>
      <c r="N27" s="85"/>
      <c r="O27" s="85"/>
      <c r="P27" s="86"/>
      <c r="Q27" s="86"/>
      <c r="R27" s="282"/>
      <c r="S27" s="282"/>
      <c r="W27" s="192" t="s">
        <v>273</v>
      </c>
      <c r="X27" s="192"/>
      <c r="Y27" s="192"/>
      <c r="Z27" s="192"/>
      <c r="AA27" s="192"/>
      <c r="AB27" s="192"/>
      <c r="AC27" s="192"/>
      <c r="AD27" s="192"/>
      <c r="AE27" s="192"/>
      <c r="AF27" s="192"/>
      <c r="AG27" s="192"/>
      <c r="AH27" s="192"/>
      <c r="AI27" s="192"/>
      <c r="AJ27" s="192"/>
      <c r="AK27" s="192"/>
    </row>
    <row r="28" spans="1:37" ht="24.75" hidden="1" customHeight="1" thickBot="1" x14ac:dyDescent="0.3">
      <c r="A28" s="589" t="e">
        <f>'[5]SEPG-F-007'!#REF!</f>
        <v>#REF!</v>
      </c>
      <c r="B28" s="591" t="e">
        <f>IF(COUNTA('[5]SEPG-F-007'!#REF!)&gt;0,'[5]SEPG-F-007'!#REF!,"")</f>
        <v>#REF!</v>
      </c>
      <c r="C28" s="592"/>
      <c r="D28" s="592"/>
      <c r="E28" s="592"/>
      <c r="F28" s="592"/>
      <c r="G28" s="593"/>
      <c r="H28" s="283" t="s">
        <v>35</v>
      </c>
      <c r="I28" s="87"/>
      <c r="J28" s="88"/>
      <c r="K28" s="88"/>
      <c r="L28" s="88"/>
      <c r="M28" s="88"/>
      <c r="N28" s="88"/>
      <c r="O28" s="88"/>
      <c r="P28" s="88"/>
      <c r="Q28" s="88"/>
      <c r="R28" s="88"/>
      <c r="S28" s="88"/>
      <c r="T28" s="89"/>
      <c r="U28" s="89"/>
      <c r="V28" s="89"/>
      <c r="W28" s="89"/>
      <c r="X28" s="89"/>
      <c r="Y28" s="90"/>
      <c r="Z28" s="91" t="str">
        <f t="shared" ref="Z28:Z59" si="1">IFERROR(MAX(_xlfn.MODE.MULT(I28:Y28)),"")</f>
        <v/>
      </c>
      <c r="AA28" s="284" t="str">
        <f>IFERROR(IF(H28="P",IF(COUNT(J28:Y28)&gt;1,VLOOKUP(Z28,$A$13:$J$16,6,0),""),IF(COUNT(J28:Y28)&gt;1,VLOOKUP(Z28,$K$13:$V$16,5,0),"")),"")</f>
        <v/>
      </c>
      <c r="AB28" s="597" t="str">
        <f>IFERROR(Z28*Z29,"")</f>
        <v/>
      </c>
      <c r="AC28" s="486" t="str">
        <f>IFERROR(VLOOKUP(AB28,[5]DB!$B$37:$D$61,2,FALSE),"")</f>
        <v/>
      </c>
    </row>
    <row r="29" spans="1:37" ht="24.75" hidden="1" customHeight="1" thickBot="1" x14ac:dyDescent="0.3">
      <c r="A29" s="590"/>
      <c r="B29" s="594"/>
      <c r="C29" s="595"/>
      <c r="D29" s="595"/>
      <c r="E29" s="595"/>
      <c r="F29" s="595"/>
      <c r="G29" s="596"/>
      <c r="H29" s="285" t="s">
        <v>36</v>
      </c>
      <c r="I29" s="92"/>
      <c r="J29" s="79"/>
      <c r="K29" s="79"/>
      <c r="L29" s="79"/>
      <c r="M29" s="79"/>
      <c r="N29" s="79"/>
      <c r="O29" s="79"/>
      <c r="P29" s="79"/>
      <c r="Q29" s="79"/>
      <c r="R29" s="79"/>
      <c r="S29" s="79"/>
      <c r="T29" s="79"/>
      <c r="U29" s="79"/>
      <c r="V29" s="79"/>
      <c r="W29" s="79"/>
      <c r="X29" s="79"/>
      <c r="Y29" s="93"/>
      <c r="Z29" s="94" t="str">
        <f t="shared" si="1"/>
        <v/>
      </c>
      <c r="AA29" s="286" t="str">
        <f>IFERROR(IF(H29="P",IF(COUNT(I29:Y29)&gt;1,VLOOKUP(Z29,$A$13:$J$16,6,0),""),IF(COUNT(I29:Y29)&gt;1,VLOOKUP(Z29,$K$13:$V$16,5,0),"")),"")</f>
        <v/>
      </c>
      <c r="AB29" s="598"/>
      <c r="AC29" s="487"/>
    </row>
    <row r="30" spans="1:37" ht="24.75" hidden="1" customHeight="1" thickBot="1" x14ac:dyDescent="0.3">
      <c r="A30" s="599" t="e">
        <f>'[5]SEPG-F-007'!#REF!</f>
        <v>#REF!</v>
      </c>
      <c r="B30" s="600" t="e">
        <f>IF(COUNTA('[5]SEPG-F-007'!#REF!)&gt;0,'[5]SEPG-F-007'!#REF!,"")</f>
        <v>#REF!</v>
      </c>
      <c r="C30" s="601"/>
      <c r="D30" s="601"/>
      <c r="E30" s="601"/>
      <c r="F30" s="601"/>
      <c r="G30" s="602"/>
      <c r="H30" s="287" t="s">
        <v>35</v>
      </c>
      <c r="I30" s="88"/>
      <c r="J30" s="88"/>
      <c r="K30" s="88"/>
      <c r="L30" s="88"/>
      <c r="M30" s="88"/>
      <c r="N30" s="88"/>
      <c r="O30" s="88"/>
      <c r="P30" s="88"/>
      <c r="Q30" s="88"/>
      <c r="R30" s="88"/>
      <c r="S30" s="88"/>
      <c r="T30" s="88"/>
      <c r="U30" s="88"/>
      <c r="V30" s="88"/>
      <c r="W30" s="88"/>
      <c r="X30" s="88"/>
      <c r="Y30" s="88"/>
      <c r="Z30" s="91" t="str">
        <f t="shared" si="1"/>
        <v/>
      </c>
      <c r="AA30" s="284" t="str">
        <f>IFERROR(IF(H30="P",IF(COUNT(J30:Y30)&gt;1,VLOOKUP(Z30,$A$13:$J$16,6,0),""),IF(COUNT(J30:Y30)&gt;1,VLOOKUP(Z30,$K$13:$V$16,5,0),"")),"")</f>
        <v/>
      </c>
      <c r="AB30" s="597" t="str">
        <f>IFERROR(Z30*Z31,"")</f>
        <v/>
      </c>
      <c r="AC30" s="486" t="str">
        <f>IFERROR(VLOOKUP(AB30,[5]DB!$B$37:$D$61,2,FALSE),"")</f>
        <v/>
      </c>
    </row>
    <row r="31" spans="1:37" ht="24.75" hidden="1" customHeight="1" thickBot="1" x14ac:dyDescent="0.3">
      <c r="A31" s="590"/>
      <c r="B31" s="594"/>
      <c r="C31" s="595"/>
      <c r="D31" s="595"/>
      <c r="E31" s="595"/>
      <c r="F31" s="595"/>
      <c r="G31" s="596"/>
      <c r="H31" s="285" t="s">
        <v>36</v>
      </c>
      <c r="I31" s="95"/>
      <c r="J31" s="95"/>
      <c r="K31" s="95"/>
      <c r="L31" s="95"/>
      <c r="M31" s="95"/>
      <c r="N31" s="95"/>
      <c r="O31" s="95"/>
      <c r="P31" s="95"/>
      <c r="Q31" s="95"/>
      <c r="R31" s="95"/>
      <c r="S31" s="95"/>
      <c r="T31" s="95"/>
      <c r="U31" s="95"/>
      <c r="V31" s="95"/>
      <c r="W31" s="95"/>
      <c r="X31" s="95"/>
      <c r="Y31" s="95"/>
      <c r="Z31" s="94" t="str">
        <f t="shared" si="1"/>
        <v/>
      </c>
      <c r="AA31" s="286" t="str">
        <f>IFERROR(IF(H31="P",IF(COUNT(I31:Y31)&gt;1,VLOOKUP(Z31,$A$13:$J$16,6,0),""),IF(COUNT(I31:Y31)&gt;1,VLOOKUP(Z31,$K$13:$V$16,5,0),"")),"")</f>
        <v/>
      </c>
      <c r="AB31" s="598"/>
      <c r="AC31" s="487"/>
    </row>
    <row r="32" spans="1:37" ht="24.75" hidden="1" customHeight="1" thickBot="1" x14ac:dyDescent="0.3">
      <c r="A32" s="599" t="e">
        <f>'[5]SEPG-F-007'!#REF!</f>
        <v>#REF!</v>
      </c>
      <c r="B32" s="600" t="e">
        <f>IF(COUNTA('[5]SEPG-F-007'!#REF!)&gt;0,'[5]SEPG-F-007'!#REF!,"")</f>
        <v>#REF!</v>
      </c>
      <c r="C32" s="601"/>
      <c r="D32" s="601"/>
      <c r="E32" s="601"/>
      <c r="F32" s="601"/>
      <c r="G32" s="602"/>
      <c r="H32" s="287" t="s">
        <v>35</v>
      </c>
      <c r="I32" s="96"/>
      <c r="J32" s="89"/>
      <c r="K32" s="89"/>
      <c r="L32" s="89"/>
      <c r="M32" s="89"/>
      <c r="N32" s="89"/>
      <c r="O32" s="89"/>
      <c r="P32" s="89"/>
      <c r="Q32" s="89"/>
      <c r="R32" s="89"/>
      <c r="S32" s="89"/>
      <c r="T32" s="89"/>
      <c r="U32" s="89"/>
      <c r="V32" s="89"/>
      <c r="W32" s="89"/>
      <c r="X32" s="89"/>
      <c r="Y32" s="90"/>
      <c r="Z32" s="91" t="str">
        <f t="shared" si="1"/>
        <v/>
      </c>
      <c r="AA32" s="284" t="str">
        <f>IFERROR(IF(H32="P",IF(COUNT(J32:Y32)&gt;1,VLOOKUP(Z32,$A$13:$J$16,6,0),""),IF(COUNT(J32:Y32)&gt;1,VLOOKUP(Z32,$K$13:$V$16,5,0),"")),"")</f>
        <v/>
      </c>
      <c r="AB32" s="597" t="str">
        <f>IFERROR(Z32*Z33,"")</f>
        <v/>
      </c>
      <c r="AC32" s="486" t="str">
        <f>IFERROR(VLOOKUP(AB32,[5]DB!$B$37:$D$61,2,FALSE),"")</f>
        <v/>
      </c>
    </row>
    <row r="33" spans="1:29" ht="24.75" hidden="1" customHeight="1" thickBot="1" x14ac:dyDescent="0.3">
      <c r="A33" s="590"/>
      <c r="B33" s="594"/>
      <c r="C33" s="595"/>
      <c r="D33" s="595"/>
      <c r="E33" s="595"/>
      <c r="F33" s="595"/>
      <c r="G33" s="596"/>
      <c r="H33" s="285" t="s">
        <v>36</v>
      </c>
      <c r="I33" s="92"/>
      <c r="J33" s="79"/>
      <c r="K33" s="79"/>
      <c r="L33" s="79"/>
      <c r="M33" s="79"/>
      <c r="N33" s="79"/>
      <c r="O33" s="79"/>
      <c r="P33" s="79"/>
      <c r="Q33" s="79"/>
      <c r="R33" s="79"/>
      <c r="S33" s="79"/>
      <c r="T33" s="79"/>
      <c r="U33" s="79"/>
      <c r="V33" s="79"/>
      <c r="W33" s="79"/>
      <c r="X33" s="79"/>
      <c r="Y33" s="93"/>
      <c r="Z33" s="94" t="str">
        <f t="shared" si="1"/>
        <v/>
      </c>
      <c r="AA33" s="286" t="str">
        <f>IFERROR(IF(H33="P",IF(COUNT(I33:Y33)&gt;1,VLOOKUP(Z33,$A$13:$J$16,6,0),""),IF(COUNT(I33:Y33)&gt;1,VLOOKUP(Z33,$K$13:$V$16,5,0),"")),"")</f>
        <v/>
      </c>
      <c r="AB33" s="598"/>
      <c r="AC33" s="487"/>
    </row>
    <row r="34" spans="1:29" ht="24.75" hidden="1" customHeight="1" thickBot="1" x14ac:dyDescent="0.3">
      <c r="A34" s="599" t="e">
        <f>'[5]SEPG-F-007'!#REF!</f>
        <v>#REF!</v>
      </c>
      <c r="B34" s="600" t="e">
        <f>IF(COUNTA('[5]SEPG-F-007'!#REF!)&gt;0,'[5]SEPG-F-007'!#REF!,"")</f>
        <v>#REF!</v>
      </c>
      <c r="C34" s="601"/>
      <c r="D34" s="601"/>
      <c r="E34" s="601"/>
      <c r="F34" s="601"/>
      <c r="G34" s="602"/>
      <c r="H34" s="287" t="s">
        <v>35</v>
      </c>
      <c r="I34" s="97"/>
      <c r="J34" s="98"/>
      <c r="K34" s="98"/>
      <c r="L34" s="98"/>
      <c r="M34" s="98"/>
      <c r="N34" s="98"/>
      <c r="O34" s="98"/>
      <c r="P34" s="98"/>
      <c r="Q34" s="98"/>
      <c r="R34" s="98"/>
      <c r="S34" s="98"/>
      <c r="T34" s="98"/>
      <c r="U34" s="98"/>
      <c r="V34" s="98"/>
      <c r="W34" s="98"/>
      <c r="X34" s="98"/>
      <c r="Y34" s="99"/>
      <c r="Z34" s="91" t="str">
        <f t="shared" si="1"/>
        <v/>
      </c>
      <c r="AA34" s="284" t="str">
        <f>IFERROR(IF(H34="P",IF(COUNT(J34:Y34)&gt;1,VLOOKUP(Z34,$A$13:$J$16,6,0),""),IF(COUNT(J34:Y34)&gt;1,VLOOKUP(Z34,$K$13:$V$16,5,0),"")),"")</f>
        <v/>
      </c>
      <c r="AB34" s="597" t="str">
        <f>IFERROR(Z34*Z35,"")</f>
        <v/>
      </c>
      <c r="AC34" s="486" t="str">
        <f>IFERROR(VLOOKUP(AB34,[5]DB!$B$37:$D$61,2,FALSE),"")</f>
        <v/>
      </c>
    </row>
    <row r="35" spans="1:29" ht="24.75" hidden="1" customHeight="1" thickBot="1" x14ac:dyDescent="0.3">
      <c r="A35" s="590"/>
      <c r="B35" s="594"/>
      <c r="C35" s="595"/>
      <c r="D35" s="595"/>
      <c r="E35" s="595"/>
      <c r="F35" s="595"/>
      <c r="G35" s="596"/>
      <c r="H35" s="285" t="s">
        <v>36</v>
      </c>
      <c r="I35" s="100"/>
      <c r="J35" s="101"/>
      <c r="K35" s="101"/>
      <c r="L35" s="101"/>
      <c r="M35" s="101"/>
      <c r="N35" s="101"/>
      <c r="O35" s="101"/>
      <c r="P35" s="101"/>
      <c r="Q35" s="101"/>
      <c r="R35" s="101"/>
      <c r="S35" s="101"/>
      <c r="T35" s="101"/>
      <c r="U35" s="101"/>
      <c r="V35" s="101"/>
      <c r="W35" s="101"/>
      <c r="X35" s="101"/>
      <c r="Y35" s="102"/>
      <c r="Z35" s="94" t="str">
        <f t="shared" si="1"/>
        <v/>
      </c>
      <c r="AA35" s="286" t="str">
        <f>IFERROR(IF(H35="P",IF(COUNT(I35:Y35)&gt;1,VLOOKUP(Z35,$A$13:$J$16,6,0),""),IF(COUNT(I35:Y35)&gt;1,VLOOKUP(Z35,$K$13:$V$16,5,0),"")),"")</f>
        <v/>
      </c>
      <c r="AB35" s="598"/>
      <c r="AC35" s="487"/>
    </row>
    <row r="36" spans="1:29" ht="24.75" hidden="1" customHeight="1" thickBot="1" x14ac:dyDescent="0.3">
      <c r="A36" s="599" t="e">
        <f>'[5]SEPG-F-007'!#REF!</f>
        <v>#REF!</v>
      </c>
      <c r="B36" s="600" t="e">
        <f>IF(COUNTA('[5]SEPG-F-007'!#REF!)&gt;0,'[5]SEPG-F-007'!#REF!,"")</f>
        <v>#REF!</v>
      </c>
      <c r="C36" s="601"/>
      <c r="D36" s="601"/>
      <c r="E36" s="601"/>
      <c r="F36" s="601"/>
      <c r="G36" s="602"/>
      <c r="H36" s="287" t="s">
        <v>35</v>
      </c>
      <c r="I36" s="96"/>
      <c r="J36" s="89"/>
      <c r="K36" s="89"/>
      <c r="L36" s="89"/>
      <c r="M36" s="89"/>
      <c r="N36" s="89"/>
      <c r="O36" s="89"/>
      <c r="P36" s="89"/>
      <c r="Q36" s="89"/>
      <c r="R36" s="89"/>
      <c r="S36" s="89"/>
      <c r="T36" s="89"/>
      <c r="U36" s="89"/>
      <c r="V36" s="89"/>
      <c r="W36" s="89"/>
      <c r="X36" s="103"/>
      <c r="Y36" s="104"/>
      <c r="Z36" s="91" t="str">
        <f t="shared" si="1"/>
        <v/>
      </c>
      <c r="AA36" s="284" t="str">
        <f>IFERROR(IF(H36="P",IF(COUNT(J36:Y36)&gt;1,VLOOKUP(Z36,$A$13:$J$16,6,0),""),IF(COUNT(J36:Y36)&gt;1,VLOOKUP(Z36,$K$13:$V$16,5,0),"")),"")</f>
        <v/>
      </c>
      <c r="AB36" s="597" t="str">
        <f>IFERROR(Z36*Z37,"")</f>
        <v/>
      </c>
      <c r="AC36" s="486" t="str">
        <f>IFERROR(VLOOKUP(AB36,[5]DB!$B$37:$D$61,2,FALSE),"")</f>
        <v/>
      </c>
    </row>
    <row r="37" spans="1:29" ht="24.75" hidden="1" customHeight="1" thickBot="1" x14ac:dyDescent="0.3">
      <c r="A37" s="590"/>
      <c r="B37" s="594"/>
      <c r="C37" s="595"/>
      <c r="D37" s="595"/>
      <c r="E37" s="595"/>
      <c r="F37" s="595"/>
      <c r="G37" s="596"/>
      <c r="H37" s="285" t="s">
        <v>36</v>
      </c>
      <c r="I37" s="92"/>
      <c r="J37" s="79"/>
      <c r="K37" s="79"/>
      <c r="L37" s="79"/>
      <c r="M37" s="79"/>
      <c r="N37" s="79"/>
      <c r="O37" s="79"/>
      <c r="P37" s="79"/>
      <c r="Q37" s="79"/>
      <c r="R37" s="79"/>
      <c r="S37" s="79"/>
      <c r="T37" s="79"/>
      <c r="U37" s="79"/>
      <c r="V37" s="79"/>
      <c r="W37" s="79"/>
      <c r="X37" s="101"/>
      <c r="Y37" s="102"/>
      <c r="Z37" s="94" t="str">
        <f t="shared" si="1"/>
        <v/>
      </c>
      <c r="AA37" s="286" t="str">
        <f>IFERROR(IF(H37="P",IF(COUNT(I37:Y37)&gt;1,VLOOKUP(Z37,$A$13:$J$16,6,0),""),IF(COUNT(I37:Y37)&gt;1,VLOOKUP(Z37,$K$13:$V$16,5,0),"")),"")</f>
        <v/>
      </c>
      <c r="AB37" s="598"/>
      <c r="AC37" s="487"/>
    </row>
    <row r="38" spans="1:29" ht="24.75" hidden="1" customHeight="1" thickBot="1" x14ac:dyDescent="0.3">
      <c r="A38" s="599" t="e">
        <f>'[5]SEPG-F-007'!#REF!</f>
        <v>#REF!</v>
      </c>
      <c r="B38" s="600" t="e">
        <f>IF(COUNTA('[5]SEPG-F-007'!#REF!)&gt;0,'[5]SEPG-F-007'!#REF!,"")</f>
        <v>#REF!</v>
      </c>
      <c r="C38" s="601"/>
      <c r="D38" s="601"/>
      <c r="E38" s="601"/>
      <c r="F38" s="601"/>
      <c r="G38" s="602"/>
      <c r="H38" s="287" t="s">
        <v>35</v>
      </c>
      <c r="I38" s="96"/>
      <c r="J38" s="89"/>
      <c r="K38" s="89"/>
      <c r="L38" s="89"/>
      <c r="M38" s="89"/>
      <c r="N38" s="89"/>
      <c r="O38" s="89"/>
      <c r="P38" s="89"/>
      <c r="Q38" s="89"/>
      <c r="R38" s="89"/>
      <c r="S38" s="89"/>
      <c r="T38" s="89"/>
      <c r="U38" s="89"/>
      <c r="V38" s="89"/>
      <c r="W38" s="89"/>
      <c r="X38" s="103"/>
      <c r="Y38" s="104"/>
      <c r="Z38" s="91" t="str">
        <f t="shared" si="1"/>
        <v/>
      </c>
      <c r="AA38" s="284" t="str">
        <f>IFERROR(IF(H38="P",IF(COUNT(J38:Y38)&gt;1,VLOOKUP(Z38,$A$13:$J$16,6,0),""),IF(COUNT(J38:Y38)&gt;1,VLOOKUP(Z38,$K$13:$V$16,5,0),"")),"")</f>
        <v/>
      </c>
      <c r="AB38" s="597" t="str">
        <f>IFERROR(Z38*Z39,"")</f>
        <v/>
      </c>
      <c r="AC38" s="486" t="str">
        <f>IFERROR(VLOOKUP(AB38,[5]DB!$B$37:$D$61,2,FALSE),"")</f>
        <v/>
      </c>
    </row>
    <row r="39" spans="1:29" ht="24.75" hidden="1" customHeight="1" thickBot="1" x14ac:dyDescent="0.3">
      <c r="A39" s="590"/>
      <c r="B39" s="594"/>
      <c r="C39" s="595"/>
      <c r="D39" s="595"/>
      <c r="E39" s="595"/>
      <c r="F39" s="595"/>
      <c r="G39" s="596"/>
      <c r="H39" s="285" t="s">
        <v>36</v>
      </c>
      <c r="I39" s="92"/>
      <c r="J39" s="79"/>
      <c r="K39" s="79"/>
      <c r="L39" s="79"/>
      <c r="M39" s="79"/>
      <c r="N39" s="79"/>
      <c r="O39" s="79"/>
      <c r="P39" s="79"/>
      <c r="Q39" s="79"/>
      <c r="R39" s="79"/>
      <c r="S39" s="79"/>
      <c r="T39" s="79"/>
      <c r="U39" s="79"/>
      <c r="V39" s="79"/>
      <c r="W39" s="79"/>
      <c r="X39" s="101"/>
      <c r="Y39" s="102"/>
      <c r="Z39" s="94" t="str">
        <f t="shared" si="1"/>
        <v/>
      </c>
      <c r="AA39" s="286" t="str">
        <f>IFERROR(IF(H39="P",IF(COUNT(I39:Y39)&gt;1,VLOOKUP(Z39,$A$13:$J$16,6,0),""),IF(COUNT(I39:Y39)&gt;1,VLOOKUP(Z39,$K$13:$V$16,5,0),"")),"")</f>
        <v/>
      </c>
      <c r="AB39" s="598"/>
      <c r="AC39" s="487"/>
    </row>
    <row r="40" spans="1:29" ht="24.75" hidden="1" customHeight="1" x14ac:dyDescent="0.25">
      <c r="A40" s="599" t="e">
        <f>'[5]SEPG-F-007'!#REF!</f>
        <v>#REF!</v>
      </c>
      <c r="B40" s="600" t="e">
        <f>IF(COUNTA('[5]SEPG-F-007'!#REF!)&gt;0,'[5]SEPG-F-007'!#REF!,"")</f>
        <v>#REF!</v>
      </c>
      <c r="C40" s="601"/>
      <c r="D40" s="601"/>
      <c r="E40" s="601"/>
      <c r="F40" s="601"/>
      <c r="G40" s="602"/>
      <c r="H40" s="287" t="s">
        <v>35</v>
      </c>
      <c r="I40" s="105"/>
      <c r="J40" s="103"/>
      <c r="K40" s="103"/>
      <c r="L40" s="103"/>
      <c r="M40" s="103"/>
      <c r="N40" s="103"/>
      <c r="O40" s="103"/>
      <c r="P40" s="103"/>
      <c r="Q40" s="103"/>
      <c r="R40" s="103"/>
      <c r="S40" s="103"/>
      <c r="T40" s="103"/>
      <c r="U40" s="103"/>
      <c r="V40" s="103"/>
      <c r="W40" s="103"/>
      <c r="X40" s="103"/>
      <c r="Y40" s="104"/>
      <c r="Z40" s="91" t="str">
        <f t="shared" si="1"/>
        <v/>
      </c>
      <c r="AA40" s="284" t="str">
        <f>IFERROR(IF(H40="P",IF(COUNT(J40:Y40)&gt;1,VLOOKUP(Z40,$A$13:$J$16,6,0),""),IF(COUNT(J40:Y40)&gt;1,VLOOKUP(Z40,$K$13:$V$16,5,0),"")),"")</f>
        <v/>
      </c>
      <c r="AB40" s="597" t="str">
        <f>IFERROR(Z40*Z41,"")</f>
        <v/>
      </c>
      <c r="AC40" s="486" t="str">
        <f>IFERROR(VLOOKUP(AB40,[5]DB!$B$37:$D$61,2,FALSE),"")</f>
        <v/>
      </c>
    </row>
    <row r="41" spans="1:29" ht="24.75" hidden="1" customHeight="1" x14ac:dyDescent="0.25">
      <c r="A41" s="590"/>
      <c r="B41" s="594"/>
      <c r="C41" s="595"/>
      <c r="D41" s="595"/>
      <c r="E41" s="595"/>
      <c r="F41" s="595"/>
      <c r="G41" s="596"/>
      <c r="H41" s="285" t="s">
        <v>36</v>
      </c>
      <c r="I41" s="100"/>
      <c r="J41" s="101"/>
      <c r="K41" s="101"/>
      <c r="L41" s="101"/>
      <c r="M41" s="101"/>
      <c r="N41" s="101"/>
      <c r="O41" s="101"/>
      <c r="P41" s="101"/>
      <c r="Q41" s="101"/>
      <c r="R41" s="101"/>
      <c r="S41" s="101"/>
      <c r="T41" s="101"/>
      <c r="U41" s="101"/>
      <c r="V41" s="101"/>
      <c r="W41" s="101"/>
      <c r="X41" s="101"/>
      <c r="Y41" s="102"/>
      <c r="Z41" s="94" t="str">
        <f t="shared" si="1"/>
        <v/>
      </c>
      <c r="AA41" s="286" t="str">
        <f>IFERROR(IF(H41="P",IF(COUNT(I41:Y41)&gt;1,VLOOKUP(Z41,$A$13:$J$16,6,0),""),IF(COUNT(I41:Y41)&gt;1,VLOOKUP(Z41,$K$13:$V$16,5,0),"")),"")</f>
        <v/>
      </c>
      <c r="AB41" s="598"/>
      <c r="AC41" s="487"/>
    </row>
    <row r="42" spans="1:29" ht="24.75" hidden="1" customHeight="1" x14ac:dyDescent="0.25">
      <c r="A42" s="599" t="e">
        <f>'[5]SEPG-F-007'!#REF!</f>
        <v>#REF!</v>
      </c>
      <c r="B42" s="600" t="e">
        <f>IF(COUNTA('[5]SEPG-F-007'!#REF!)&gt;0,'[5]SEPG-F-007'!#REF!,"")</f>
        <v>#REF!</v>
      </c>
      <c r="C42" s="601"/>
      <c r="D42" s="601"/>
      <c r="E42" s="601"/>
      <c r="F42" s="601"/>
      <c r="G42" s="602"/>
      <c r="H42" s="287" t="s">
        <v>35</v>
      </c>
      <c r="I42" s="105"/>
      <c r="J42" s="103"/>
      <c r="K42" s="103"/>
      <c r="L42" s="103"/>
      <c r="M42" s="103"/>
      <c r="N42" s="103"/>
      <c r="O42" s="103"/>
      <c r="P42" s="103"/>
      <c r="Q42" s="103"/>
      <c r="R42" s="103"/>
      <c r="S42" s="103"/>
      <c r="T42" s="103"/>
      <c r="U42" s="103"/>
      <c r="V42" s="103"/>
      <c r="W42" s="103"/>
      <c r="X42" s="103"/>
      <c r="Y42" s="104"/>
      <c r="Z42" s="91" t="str">
        <f t="shared" si="1"/>
        <v/>
      </c>
      <c r="AA42" s="284" t="str">
        <f>IFERROR(IF(H42="P",IF(COUNT(J42:Y42)&gt;1,VLOOKUP(Z42,$A$13:$J$16,6,0),""),IF(COUNT(J42:Y42)&gt;1,VLOOKUP(Z42,$K$13:$V$16,5,0),"")),"")</f>
        <v/>
      </c>
      <c r="AB42" s="597" t="str">
        <f>IFERROR(Z42*Z43,"")</f>
        <v/>
      </c>
      <c r="AC42" s="486" t="str">
        <f>IFERROR(VLOOKUP(AB42,[5]DB!$B$37:$D$61,2,FALSE),"")</f>
        <v/>
      </c>
    </row>
    <row r="43" spans="1:29" ht="24.75" hidden="1" customHeight="1" x14ac:dyDescent="0.25">
      <c r="A43" s="603"/>
      <c r="B43" s="604"/>
      <c r="C43" s="605"/>
      <c r="D43" s="605"/>
      <c r="E43" s="605"/>
      <c r="F43" s="605"/>
      <c r="G43" s="606"/>
      <c r="H43" s="288" t="s">
        <v>36</v>
      </c>
      <c r="I43" s="106"/>
      <c r="J43" s="107"/>
      <c r="K43" s="107"/>
      <c r="L43" s="107"/>
      <c r="M43" s="107"/>
      <c r="N43" s="107"/>
      <c r="O43" s="107"/>
      <c r="P43" s="107"/>
      <c r="Q43" s="107"/>
      <c r="R43" s="107"/>
      <c r="S43" s="107"/>
      <c r="T43" s="107"/>
      <c r="U43" s="107"/>
      <c r="V43" s="107"/>
      <c r="W43" s="107"/>
      <c r="X43" s="107"/>
      <c r="Y43" s="108"/>
      <c r="Z43" s="94" t="str">
        <f t="shared" si="1"/>
        <v/>
      </c>
      <c r="AA43" s="286" t="str">
        <f>IFERROR(IF(H43="P",IF(COUNT(I43:Y43)&gt;1,VLOOKUP(Z43,$A$13:$J$16,6,0),""),IF(COUNT(I43:Y43)&gt;1,VLOOKUP(Z43,$K$13:$V$16,5,0),"")),"")</f>
        <v/>
      </c>
      <c r="AB43" s="598"/>
      <c r="AC43" s="487"/>
    </row>
    <row r="44" spans="1:29" ht="24.75" hidden="1" customHeight="1" x14ac:dyDescent="0.25">
      <c r="A44" s="599" t="e">
        <f>'[5]SEPG-F-007'!#REF!</f>
        <v>#REF!</v>
      </c>
      <c r="B44" s="600" t="e">
        <f>IF(COUNTA('[5]SEPG-F-007'!#REF!)&gt;0,'[5]SEPG-F-007'!#REF!,"")</f>
        <v>#REF!</v>
      </c>
      <c r="C44" s="601"/>
      <c r="D44" s="601"/>
      <c r="E44" s="601"/>
      <c r="F44" s="601"/>
      <c r="G44" s="602"/>
      <c r="H44" s="287" t="s">
        <v>35</v>
      </c>
      <c r="I44" s="105"/>
      <c r="J44" s="103"/>
      <c r="K44" s="103"/>
      <c r="L44" s="103"/>
      <c r="M44" s="103"/>
      <c r="N44" s="103"/>
      <c r="O44" s="103"/>
      <c r="P44" s="103"/>
      <c r="Q44" s="103"/>
      <c r="R44" s="103"/>
      <c r="S44" s="103"/>
      <c r="T44" s="103"/>
      <c r="U44" s="103"/>
      <c r="V44" s="103"/>
      <c r="W44" s="103"/>
      <c r="X44" s="103"/>
      <c r="Y44" s="104"/>
      <c r="Z44" s="91" t="str">
        <f t="shared" si="1"/>
        <v/>
      </c>
      <c r="AA44" s="284" t="str">
        <f>IFERROR(IF(H44="P",IF(COUNT(J44:Y44)&gt;1,VLOOKUP(Z44,$A$13:$J$16,6,0),""),IF(COUNT(J44:Y44)&gt;1,VLOOKUP(Z44,$K$13:$V$16,5,0),"")),"")</f>
        <v/>
      </c>
      <c r="AB44" s="597" t="str">
        <f>IFERROR(Z44*Z45,"")</f>
        <v/>
      </c>
      <c r="AC44" s="486" t="str">
        <f>IFERROR(VLOOKUP(AB44,[5]DB!$B$37:$D$61,2,FALSE),"")</f>
        <v/>
      </c>
    </row>
    <row r="45" spans="1:29" ht="24.75" hidden="1" customHeight="1" x14ac:dyDescent="0.25">
      <c r="A45" s="590"/>
      <c r="B45" s="594"/>
      <c r="C45" s="595"/>
      <c r="D45" s="595"/>
      <c r="E45" s="595"/>
      <c r="F45" s="595"/>
      <c r="G45" s="596"/>
      <c r="H45" s="285" t="s">
        <v>36</v>
      </c>
      <c r="I45" s="100"/>
      <c r="J45" s="101"/>
      <c r="K45" s="101"/>
      <c r="L45" s="101"/>
      <c r="M45" s="101"/>
      <c r="N45" s="101"/>
      <c r="O45" s="101"/>
      <c r="P45" s="101"/>
      <c r="Q45" s="101"/>
      <c r="R45" s="101"/>
      <c r="S45" s="101"/>
      <c r="T45" s="101"/>
      <c r="U45" s="101"/>
      <c r="V45" s="101"/>
      <c r="W45" s="101"/>
      <c r="X45" s="101"/>
      <c r="Y45" s="102"/>
      <c r="Z45" s="94" t="str">
        <f t="shared" si="1"/>
        <v/>
      </c>
      <c r="AA45" s="286" t="str">
        <f>IFERROR(IF(H45="P",IF(COUNT(I45:Y45)&gt;1,VLOOKUP(Z45,$A$13:$J$16,6,0),""),IF(COUNT(I45:Y45)&gt;1,VLOOKUP(Z45,$K$13:$V$16,5,0),"")),"")</f>
        <v/>
      </c>
      <c r="AB45" s="598"/>
      <c r="AC45" s="487"/>
    </row>
    <row r="46" spans="1:29" ht="24.75" hidden="1" customHeight="1" x14ac:dyDescent="0.25">
      <c r="A46" s="599" t="e">
        <f>'[5]SEPG-F-007'!#REF!</f>
        <v>#REF!</v>
      </c>
      <c r="B46" s="600" t="e">
        <f>IF(COUNTA('[5]SEPG-F-007'!#REF!)&gt;0,'[5]SEPG-F-007'!#REF!,"")</f>
        <v>#REF!</v>
      </c>
      <c r="C46" s="601"/>
      <c r="D46" s="601"/>
      <c r="E46" s="601"/>
      <c r="F46" s="601"/>
      <c r="G46" s="602"/>
      <c r="H46" s="287" t="s">
        <v>35</v>
      </c>
      <c r="I46" s="105"/>
      <c r="J46" s="103"/>
      <c r="K46" s="103"/>
      <c r="L46" s="103"/>
      <c r="M46" s="103"/>
      <c r="N46" s="103"/>
      <c r="O46" s="103"/>
      <c r="P46" s="103"/>
      <c r="Q46" s="103"/>
      <c r="R46" s="103"/>
      <c r="S46" s="103"/>
      <c r="T46" s="103"/>
      <c r="U46" s="103"/>
      <c r="V46" s="103"/>
      <c r="W46" s="103"/>
      <c r="X46" s="103"/>
      <c r="Y46" s="104"/>
      <c r="Z46" s="91" t="str">
        <f t="shared" si="1"/>
        <v/>
      </c>
      <c r="AA46" s="284" t="str">
        <f>IFERROR(IF(H46="P",IF(COUNT(J46:Y46)&gt;1,VLOOKUP(Z46,$A$13:$J$16,6,0),""),IF(COUNT(J46:Y46)&gt;1,VLOOKUP(Z46,$K$13:$V$16,5,0),"")),"")</f>
        <v/>
      </c>
      <c r="AB46" s="597" t="str">
        <f>IFERROR(Z46*Z47,"")</f>
        <v/>
      </c>
      <c r="AC46" s="486" t="str">
        <f>IFERROR(VLOOKUP(AB46,[5]DB!$B$37:$D$61,2,FALSE),"")</f>
        <v/>
      </c>
    </row>
    <row r="47" spans="1:29" ht="24.75" hidden="1" customHeight="1" x14ac:dyDescent="0.25">
      <c r="A47" s="590"/>
      <c r="B47" s="594"/>
      <c r="C47" s="595"/>
      <c r="D47" s="595"/>
      <c r="E47" s="595"/>
      <c r="F47" s="595"/>
      <c r="G47" s="596"/>
      <c r="H47" s="285" t="s">
        <v>36</v>
      </c>
      <c r="I47" s="100"/>
      <c r="J47" s="101"/>
      <c r="K47" s="101"/>
      <c r="L47" s="101"/>
      <c r="M47" s="101"/>
      <c r="N47" s="101"/>
      <c r="O47" s="101"/>
      <c r="P47" s="101"/>
      <c r="Q47" s="101"/>
      <c r="R47" s="101"/>
      <c r="S47" s="101"/>
      <c r="T47" s="101"/>
      <c r="U47" s="101"/>
      <c r="V47" s="101"/>
      <c r="W47" s="101"/>
      <c r="X47" s="101"/>
      <c r="Y47" s="102"/>
      <c r="Z47" s="94" t="str">
        <f t="shared" si="1"/>
        <v/>
      </c>
      <c r="AA47" s="286" t="str">
        <f>IFERROR(IF(H47="P",IF(COUNT(I47:Y47)&gt;1,VLOOKUP(Z47,$A$13:$J$16,6,0),""),IF(COUNT(I47:Y47)&gt;1,VLOOKUP(Z47,$K$13:$V$16,5,0),"")),"")</f>
        <v/>
      </c>
      <c r="AB47" s="598"/>
      <c r="AC47" s="487"/>
    </row>
    <row r="48" spans="1:29" ht="24.75" hidden="1" customHeight="1" x14ac:dyDescent="0.25">
      <c r="A48" s="599" t="e">
        <f>'[5]SEPG-F-007'!#REF!</f>
        <v>#REF!</v>
      </c>
      <c r="B48" s="600" t="e">
        <f>IF(COUNTA('[5]SEPG-F-007'!#REF!)&gt;0,'[5]SEPG-F-007'!#REF!,"")</f>
        <v>#REF!</v>
      </c>
      <c r="C48" s="601"/>
      <c r="D48" s="601"/>
      <c r="E48" s="601"/>
      <c r="F48" s="601"/>
      <c r="G48" s="602"/>
      <c r="H48" s="287" t="s">
        <v>35</v>
      </c>
      <c r="I48" s="105"/>
      <c r="J48" s="103"/>
      <c r="K48" s="103"/>
      <c r="L48" s="103"/>
      <c r="M48" s="103"/>
      <c r="N48" s="103"/>
      <c r="O48" s="103"/>
      <c r="P48" s="103"/>
      <c r="Q48" s="103"/>
      <c r="R48" s="103"/>
      <c r="S48" s="103"/>
      <c r="T48" s="103"/>
      <c r="U48" s="103"/>
      <c r="V48" s="103"/>
      <c r="W48" s="103"/>
      <c r="X48" s="103"/>
      <c r="Y48" s="104"/>
      <c r="Z48" s="91" t="str">
        <f t="shared" si="1"/>
        <v/>
      </c>
      <c r="AA48" s="284" t="str">
        <f>IFERROR(IF(H48="P",IF(COUNT(J48:Y48)&gt;1,VLOOKUP(Z48,$A$13:$J$16,6,0),""),IF(COUNT(J48:Y48)&gt;1,VLOOKUP(Z48,$K$13:$V$16,5,0),"")),"")</f>
        <v/>
      </c>
      <c r="AB48" s="597" t="str">
        <f>IFERROR(Z48*Z49,"")</f>
        <v/>
      </c>
      <c r="AC48" s="486" t="str">
        <f>IFERROR(VLOOKUP(AB48,[5]DB!$B$37:$D$61,2,FALSE),"")</f>
        <v/>
      </c>
    </row>
    <row r="49" spans="1:43" ht="24.75" hidden="1" customHeight="1" x14ac:dyDescent="0.25">
      <c r="A49" s="590"/>
      <c r="B49" s="594"/>
      <c r="C49" s="595"/>
      <c r="D49" s="595"/>
      <c r="E49" s="595"/>
      <c r="F49" s="595"/>
      <c r="G49" s="596"/>
      <c r="H49" s="285" t="s">
        <v>36</v>
      </c>
      <c r="I49" s="100"/>
      <c r="J49" s="101"/>
      <c r="K49" s="101"/>
      <c r="L49" s="101"/>
      <c r="M49" s="101"/>
      <c r="N49" s="101"/>
      <c r="O49" s="101"/>
      <c r="P49" s="101"/>
      <c r="Q49" s="101"/>
      <c r="R49" s="101"/>
      <c r="S49" s="101"/>
      <c r="T49" s="101"/>
      <c r="U49" s="101"/>
      <c r="V49" s="101"/>
      <c r="W49" s="101"/>
      <c r="X49" s="101"/>
      <c r="Y49" s="102"/>
      <c r="Z49" s="94" t="str">
        <f t="shared" si="1"/>
        <v/>
      </c>
      <c r="AA49" s="286" t="str">
        <f>IFERROR(IF(H49="P",IF(COUNT(I49:Y49)&gt;1,VLOOKUP(Z49,$A$13:$J$16,6,0),""),IF(COUNT(I49:Y49)&gt;1,VLOOKUP(Z49,$K$13:$V$16,5,0),"")),"")</f>
        <v/>
      </c>
      <c r="AB49" s="598"/>
      <c r="AC49" s="487"/>
    </row>
    <row r="50" spans="1:43" ht="24.75" hidden="1" customHeight="1" x14ac:dyDescent="0.25">
      <c r="A50" s="599" t="e">
        <f>'[5]SEPG-F-007'!#REF!</f>
        <v>#REF!</v>
      </c>
      <c r="B50" s="600" t="e">
        <f>IF(COUNTA('[5]SEPG-F-007'!#REF!)&gt;0,'[5]SEPG-F-007'!#REF!,"")</f>
        <v>#REF!</v>
      </c>
      <c r="C50" s="601"/>
      <c r="D50" s="601"/>
      <c r="E50" s="601"/>
      <c r="F50" s="601"/>
      <c r="G50" s="602"/>
      <c r="H50" s="287" t="s">
        <v>35</v>
      </c>
      <c r="I50" s="105"/>
      <c r="J50" s="103"/>
      <c r="K50" s="103"/>
      <c r="L50" s="103"/>
      <c r="M50" s="103"/>
      <c r="N50" s="103"/>
      <c r="O50" s="103"/>
      <c r="P50" s="103"/>
      <c r="Q50" s="103"/>
      <c r="R50" s="103"/>
      <c r="S50" s="103"/>
      <c r="T50" s="103"/>
      <c r="U50" s="103"/>
      <c r="V50" s="103"/>
      <c r="W50" s="103"/>
      <c r="X50" s="103"/>
      <c r="Y50" s="104"/>
      <c r="Z50" s="91" t="str">
        <f t="shared" si="1"/>
        <v/>
      </c>
      <c r="AA50" s="284" t="str">
        <f>IFERROR(IF(H50="P",IF(COUNT(J50:Y50)&gt;1,VLOOKUP(Z50,$A$13:$J$16,6,0),""),IF(COUNT(J50:Y50)&gt;1,VLOOKUP(Z50,$K$13:$V$16,5,0),"")),"")</f>
        <v/>
      </c>
      <c r="AB50" s="597" t="str">
        <f>IFERROR(Z50*Z51,"")</f>
        <v/>
      </c>
      <c r="AC50" s="486" t="str">
        <f>IFERROR(VLOOKUP(AB50,[5]DB!$B$37:$D$61,2,FALSE),"")</f>
        <v/>
      </c>
    </row>
    <row r="51" spans="1:43" ht="24.75" hidden="1" customHeight="1" x14ac:dyDescent="0.25">
      <c r="A51" s="590"/>
      <c r="B51" s="594"/>
      <c r="C51" s="595"/>
      <c r="D51" s="595"/>
      <c r="E51" s="595"/>
      <c r="F51" s="595"/>
      <c r="G51" s="596"/>
      <c r="H51" s="285" t="s">
        <v>36</v>
      </c>
      <c r="I51" s="100"/>
      <c r="J51" s="101"/>
      <c r="K51" s="101"/>
      <c r="L51" s="101"/>
      <c r="M51" s="101"/>
      <c r="N51" s="101"/>
      <c r="O51" s="101"/>
      <c r="P51" s="101"/>
      <c r="Q51" s="101"/>
      <c r="R51" s="101"/>
      <c r="S51" s="101"/>
      <c r="T51" s="101"/>
      <c r="U51" s="101"/>
      <c r="V51" s="101"/>
      <c r="W51" s="101"/>
      <c r="X51" s="101"/>
      <c r="Y51" s="102"/>
      <c r="Z51" s="94" t="str">
        <f t="shared" si="1"/>
        <v/>
      </c>
      <c r="AA51" s="286" t="str">
        <f>IFERROR(IF(H51="P",IF(COUNT(I51:Y51)&gt;1,VLOOKUP(Z51,$A$13:$J$16,6,0),""),IF(COUNT(I51:Y51)&gt;1,VLOOKUP(Z51,$K$13:$V$16,5,0),"")),"")</f>
        <v/>
      </c>
      <c r="AB51" s="598"/>
      <c r="AC51" s="487"/>
      <c r="AL51" s="289"/>
      <c r="AM51" s="289"/>
      <c r="AN51" s="289"/>
      <c r="AO51" s="289"/>
      <c r="AP51" s="289"/>
      <c r="AQ51" s="289"/>
    </row>
    <row r="52" spans="1:43" ht="24.75" hidden="1" customHeight="1" x14ac:dyDescent="0.25">
      <c r="A52" s="599" t="e">
        <f>'[5]SEPG-F-007'!#REF!</f>
        <v>#REF!</v>
      </c>
      <c r="B52" s="600" t="e">
        <f>IF(COUNTA('[5]SEPG-F-007'!#REF!)&gt;0,'[5]SEPG-F-007'!#REF!,"")</f>
        <v>#REF!</v>
      </c>
      <c r="C52" s="601"/>
      <c r="D52" s="601"/>
      <c r="E52" s="601"/>
      <c r="F52" s="601"/>
      <c r="G52" s="602"/>
      <c r="H52" s="287" t="s">
        <v>35</v>
      </c>
      <c r="I52" s="105"/>
      <c r="J52" s="103"/>
      <c r="K52" s="103"/>
      <c r="L52" s="103"/>
      <c r="M52" s="103"/>
      <c r="N52" s="103"/>
      <c r="O52" s="103"/>
      <c r="P52" s="103"/>
      <c r="Q52" s="103"/>
      <c r="R52" s="103"/>
      <c r="S52" s="103"/>
      <c r="T52" s="103"/>
      <c r="U52" s="103"/>
      <c r="V52" s="103"/>
      <c r="W52" s="103"/>
      <c r="X52" s="103"/>
      <c r="Y52" s="104"/>
      <c r="Z52" s="91" t="str">
        <f t="shared" si="1"/>
        <v/>
      </c>
      <c r="AA52" s="284" t="str">
        <f>IFERROR(IF(H52="P",IF(COUNT(J52:Y52)&gt;1,VLOOKUP(Z52,$A$13:$J$16,6,0),""),IF(COUNT(J52:Y52)&gt;1,VLOOKUP(Z52,$K$13:$V$16,5,0),"")),"")</f>
        <v/>
      </c>
      <c r="AB52" s="597" t="str">
        <f>IFERROR(Z52*Z53,"")</f>
        <v/>
      </c>
      <c r="AC52" s="486" t="str">
        <f>IFERROR(VLOOKUP(AB52,[5]DB!$B$37:$D$61,2,FALSE),"")</f>
        <v/>
      </c>
      <c r="AL52" s="290"/>
      <c r="AM52" s="290"/>
      <c r="AN52" s="290"/>
      <c r="AO52" s="290"/>
      <c r="AP52" s="290"/>
      <c r="AQ52" s="290"/>
    </row>
    <row r="53" spans="1:43" ht="24.75" hidden="1" customHeight="1" x14ac:dyDescent="0.25">
      <c r="A53" s="590"/>
      <c r="B53" s="594"/>
      <c r="C53" s="595"/>
      <c r="D53" s="595"/>
      <c r="E53" s="595"/>
      <c r="F53" s="595"/>
      <c r="G53" s="596"/>
      <c r="H53" s="285" t="s">
        <v>36</v>
      </c>
      <c r="I53" s="100"/>
      <c r="J53" s="101"/>
      <c r="K53" s="101"/>
      <c r="L53" s="101"/>
      <c r="M53" s="101"/>
      <c r="N53" s="101"/>
      <c r="O53" s="101"/>
      <c r="P53" s="101"/>
      <c r="Q53" s="101"/>
      <c r="R53" s="101"/>
      <c r="S53" s="101"/>
      <c r="T53" s="101"/>
      <c r="U53" s="101"/>
      <c r="V53" s="101"/>
      <c r="W53" s="101"/>
      <c r="X53" s="101"/>
      <c r="Y53" s="102"/>
      <c r="Z53" s="94" t="str">
        <f t="shared" si="1"/>
        <v/>
      </c>
      <c r="AA53" s="286" t="str">
        <f>IFERROR(IF(H53="P",IF(COUNT(I53:Y53)&gt;1,VLOOKUP(Z53,$A$13:$J$16,6,0),""),IF(COUNT(I53:Y53)&gt;1,VLOOKUP(Z53,$K$13:$V$16,5,0),"")),"")</f>
        <v/>
      </c>
      <c r="AB53" s="598"/>
      <c r="AC53" s="487"/>
    </row>
    <row r="54" spans="1:43" ht="24.75" hidden="1" customHeight="1" x14ac:dyDescent="0.25">
      <c r="A54" s="599" t="e">
        <f>'[5]SEPG-F-007'!#REF!</f>
        <v>#REF!</v>
      </c>
      <c r="B54" s="600" t="e">
        <f>IF(COUNTA('[5]SEPG-F-007'!#REF!)&gt;0,'[5]SEPG-F-007'!#REF!,"")</f>
        <v>#REF!</v>
      </c>
      <c r="C54" s="601"/>
      <c r="D54" s="601"/>
      <c r="E54" s="601"/>
      <c r="F54" s="601"/>
      <c r="G54" s="602"/>
      <c r="H54" s="287" t="s">
        <v>35</v>
      </c>
      <c r="I54" s="105"/>
      <c r="J54" s="103"/>
      <c r="K54" s="103"/>
      <c r="L54" s="103"/>
      <c r="M54" s="103"/>
      <c r="N54" s="103"/>
      <c r="O54" s="103"/>
      <c r="P54" s="103"/>
      <c r="Q54" s="103"/>
      <c r="R54" s="103"/>
      <c r="S54" s="103"/>
      <c r="T54" s="103"/>
      <c r="U54" s="103"/>
      <c r="V54" s="103"/>
      <c r="W54" s="103"/>
      <c r="X54" s="103"/>
      <c r="Y54" s="104"/>
      <c r="Z54" s="91" t="str">
        <f t="shared" si="1"/>
        <v/>
      </c>
      <c r="AA54" s="284" t="str">
        <f>IFERROR(IF(H54="P",IF(COUNT(J54:Y54)&gt;1,VLOOKUP(Z54,$A$13:$J$16,6,0),""),IF(COUNT(J54:Y54)&gt;1,VLOOKUP(Z54,$K$13:$V$16,5,0),"")),"")</f>
        <v/>
      </c>
      <c r="AB54" s="597" t="str">
        <f>IFERROR(Z54*Z55,"")</f>
        <v/>
      </c>
      <c r="AC54" s="486" t="str">
        <f>IFERROR(VLOOKUP(AB54,[5]DB!$B$37:$D$61,2,FALSE),"")</f>
        <v/>
      </c>
    </row>
    <row r="55" spans="1:43" ht="24.75" hidden="1" customHeight="1" x14ac:dyDescent="0.25">
      <c r="A55" s="590"/>
      <c r="B55" s="594"/>
      <c r="C55" s="595"/>
      <c r="D55" s="595"/>
      <c r="E55" s="595"/>
      <c r="F55" s="595"/>
      <c r="G55" s="596"/>
      <c r="H55" s="285" t="s">
        <v>36</v>
      </c>
      <c r="I55" s="100"/>
      <c r="J55" s="101"/>
      <c r="K55" s="101"/>
      <c r="L55" s="101"/>
      <c r="M55" s="101"/>
      <c r="N55" s="101"/>
      <c r="O55" s="101"/>
      <c r="P55" s="101"/>
      <c r="Q55" s="101"/>
      <c r="R55" s="101"/>
      <c r="S55" s="101"/>
      <c r="T55" s="101"/>
      <c r="U55" s="101"/>
      <c r="V55" s="101"/>
      <c r="W55" s="101"/>
      <c r="X55" s="101"/>
      <c r="Y55" s="102"/>
      <c r="Z55" s="94" t="str">
        <f t="shared" si="1"/>
        <v/>
      </c>
      <c r="AA55" s="286" t="str">
        <f>IFERROR(IF(H55="P",IF(COUNT(I55:Y55)&gt;1,VLOOKUP(Z55,$A$13:$J$16,6,0),""),IF(COUNT(I55:Y55)&gt;1,VLOOKUP(Z55,$K$13:$V$16,5,0),"")),"")</f>
        <v/>
      </c>
      <c r="AB55" s="598"/>
      <c r="AC55" s="487"/>
    </row>
    <row r="56" spans="1:43" ht="24.75" hidden="1" customHeight="1" x14ac:dyDescent="0.25">
      <c r="A56" s="599" t="e">
        <f>'[5]SEPG-F-007'!#REF!</f>
        <v>#REF!</v>
      </c>
      <c r="B56" s="600" t="e">
        <f>IF(COUNTA('[5]SEPG-F-007'!#REF!)&gt;0,'[5]SEPG-F-007'!#REF!,"")</f>
        <v>#REF!</v>
      </c>
      <c r="C56" s="601"/>
      <c r="D56" s="601"/>
      <c r="E56" s="601"/>
      <c r="F56" s="601"/>
      <c r="G56" s="602"/>
      <c r="H56" s="287" t="s">
        <v>35</v>
      </c>
      <c r="I56" s="105"/>
      <c r="J56" s="103"/>
      <c r="K56" s="103"/>
      <c r="L56" s="103"/>
      <c r="M56" s="103"/>
      <c r="N56" s="103"/>
      <c r="O56" s="103"/>
      <c r="P56" s="103"/>
      <c r="Q56" s="103"/>
      <c r="R56" s="103"/>
      <c r="S56" s="103"/>
      <c r="T56" s="103"/>
      <c r="U56" s="103"/>
      <c r="V56" s="103"/>
      <c r="W56" s="103"/>
      <c r="X56" s="103"/>
      <c r="Y56" s="104"/>
      <c r="Z56" s="91" t="str">
        <f t="shared" si="1"/>
        <v/>
      </c>
      <c r="AA56" s="284" t="str">
        <f>IFERROR(IF(H56="P",IF(COUNT(J56:Y56)&gt;1,VLOOKUP(Z56,$A$13:$J$16,6,0),""),IF(COUNT(J56:Y56)&gt;1,VLOOKUP(Z56,$K$13:$V$16,5,0),"")),"")</f>
        <v/>
      </c>
      <c r="AB56" s="597" t="str">
        <f>IFERROR(Z56*Z57,"")</f>
        <v/>
      </c>
      <c r="AC56" s="486" t="str">
        <f>IFERROR(VLOOKUP(AB56,[5]DB!$B$37:$D$61,2,FALSE),"")</f>
        <v/>
      </c>
    </row>
    <row r="57" spans="1:43" ht="24.75" hidden="1" customHeight="1" x14ac:dyDescent="0.25">
      <c r="A57" s="590"/>
      <c r="B57" s="594"/>
      <c r="C57" s="595"/>
      <c r="D57" s="595"/>
      <c r="E57" s="595"/>
      <c r="F57" s="595"/>
      <c r="G57" s="596"/>
      <c r="H57" s="285" t="s">
        <v>36</v>
      </c>
      <c r="I57" s="100"/>
      <c r="J57" s="101"/>
      <c r="K57" s="101"/>
      <c r="L57" s="101"/>
      <c r="M57" s="101"/>
      <c r="N57" s="101"/>
      <c r="O57" s="101"/>
      <c r="P57" s="101"/>
      <c r="Q57" s="101"/>
      <c r="R57" s="101"/>
      <c r="S57" s="101"/>
      <c r="T57" s="101"/>
      <c r="U57" s="101"/>
      <c r="V57" s="101"/>
      <c r="W57" s="101"/>
      <c r="X57" s="101"/>
      <c r="Y57" s="102"/>
      <c r="Z57" s="94" t="str">
        <f t="shared" si="1"/>
        <v/>
      </c>
      <c r="AA57" s="286" t="str">
        <f>IFERROR(IF(H57="P",IF(COUNT(I57:Y57)&gt;1,VLOOKUP(Z57,$A$13:$J$16,6,0),""),IF(COUNT(I57:Y57)&gt;1,VLOOKUP(Z57,$K$13:$V$16,5,0),"")),"")</f>
        <v/>
      </c>
      <c r="AB57" s="598"/>
      <c r="AC57" s="487"/>
    </row>
    <row r="58" spans="1:43" ht="24.75" hidden="1" customHeight="1" x14ac:dyDescent="0.25">
      <c r="A58" s="589" t="e">
        <f>'[5]SEPG-F-007'!#REF!</f>
        <v>#REF!</v>
      </c>
      <c r="B58" s="591" t="e">
        <f>IF(COUNTA('[5]SEPG-F-007'!#REF!)&gt;0,'[5]SEPG-F-007'!#REF!,"")</f>
        <v>#REF!</v>
      </c>
      <c r="C58" s="592"/>
      <c r="D58" s="592"/>
      <c r="E58" s="592"/>
      <c r="F58" s="592"/>
      <c r="G58" s="593"/>
      <c r="H58" s="283" t="s">
        <v>35</v>
      </c>
      <c r="I58" s="97"/>
      <c r="J58" s="98"/>
      <c r="K58" s="98"/>
      <c r="L58" s="98"/>
      <c r="M58" s="98"/>
      <c r="N58" s="98"/>
      <c r="O58" s="98"/>
      <c r="P58" s="98"/>
      <c r="Q58" s="98"/>
      <c r="R58" s="98"/>
      <c r="S58" s="98"/>
      <c r="T58" s="98"/>
      <c r="U58" s="98"/>
      <c r="V58" s="98"/>
      <c r="W58" s="98"/>
      <c r="X58" s="98"/>
      <c r="Y58" s="99"/>
      <c r="Z58" s="91" t="str">
        <f t="shared" si="1"/>
        <v/>
      </c>
      <c r="AA58" s="284" t="str">
        <f>IFERROR(IF(H58="P",IF(COUNT(J58:Y58)&gt;1,VLOOKUP(Z58,$A$13:$J$16,6,0),""),IF(COUNT(J58:Y58)&gt;1,VLOOKUP(Z58,$K$13:$V$16,5,0),"")),"")</f>
        <v/>
      </c>
      <c r="AB58" s="597" t="str">
        <f>IFERROR(Z58*Z59,"")</f>
        <v/>
      </c>
      <c r="AC58" s="486" t="str">
        <f>IFERROR(VLOOKUP(AB58,[5]DB!$B$37:$D$61,2,FALSE),"")</f>
        <v/>
      </c>
    </row>
    <row r="59" spans="1:43" ht="24.75" hidden="1" customHeight="1" x14ac:dyDescent="0.25">
      <c r="A59" s="590"/>
      <c r="B59" s="594"/>
      <c r="C59" s="595"/>
      <c r="D59" s="595"/>
      <c r="E59" s="595"/>
      <c r="F59" s="595"/>
      <c r="G59" s="596"/>
      <c r="H59" s="285" t="s">
        <v>36</v>
      </c>
      <c r="I59" s="100"/>
      <c r="J59" s="101"/>
      <c r="K59" s="101"/>
      <c r="L59" s="101"/>
      <c r="M59" s="101"/>
      <c r="N59" s="101"/>
      <c r="O59" s="101"/>
      <c r="P59" s="101"/>
      <c r="Q59" s="101"/>
      <c r="R59" s="101"/>
      <c r="S59" s="101"/>
      <c r="T59" s="101"/>
      <c r="U59" s="101"/>
      <c r="V59" s="101"/>
      <c r="W59" s="101"/>
      <c r="X59" s="101"/>
      <c r="Y59" s="102"/>
      <c r="Z59" s="94" t="str">
        <f t="shared" si="1"/>
        <v/>
      </c>
      <c r="AA59" s="286" t="str">
        <f>IFERROR(IF(H59="P",IF(COUNT(I59:Y59)&gt;1,VLOOKUP(Z59,$A$13:$J$16,6,0),""),IF(COUNT(I59:Y59)&gt;1,VLOOKUP(Z59,$K$13:$V$16,5,0),"")),"")</f>
        <v/>
      </c>
      <c r="AB59" s="598"/>
      <c r="AC59" s="487"/>
    </row>
    <row r="60" spans="1:43" s="289" customFormat="1" ht="14.25" thickBot="1" x14ac:dyDescent="0.3">
      <c r="A60" s="71"/>
      <c r="C60" s="291"/>
      <c r="D60" s="291"/>
      <c r="E60" s="291"/>
      <c r="F60" s="292"/>
      <c r="W60" s="192" t="s">
        <v>274</v>
      </c>
      <c r="X60" s="192"/>
      <c r="Y60" s="192"/>
      <c r="Z60" s="192"/>
      <c r="AA60" s="192"/>
      <c r="AB60" s="192"/>
      <c r="AC60" s="192"/>
      <c r="AD60" s="192"/>
      <c r="AE60" s="192"/>
      <c r="AF60" s="192"/>
      <c r="AG60" s="192"/>
      <c r="AH60" s="192"/>
      <c r="AI60" s="192"/>
      <c r="AJ60" s="192"/>
      <c r="AK60" s="192"/>
      <c r="AL60" s="258"/>
      <c r="AM60" s="258"/>
      <c r="AN60" s="258"/>
      <c r="AO60" s="258"/>
      <c r="AP60" s="258"/>
      <c r="AQ60" s="258"/>
    </row>
    <row r="61" spans="1:43" s="290" customFormat="1" ht="48.75" customHeight="1" x14ac:dyDescent="0.25">
      <c r="A61" s="465" t="s">
        <v>194</v>
      </c>
      <c r="B61" s="466"/>
      <c r="C61" s="466"/>
      <c r="D61" s="466"/>
      <c r="E61" s="466"/>
      <c r="F61" s="466"/>
      <c r="G61" s="466"/>
      <c r="H61" s="466"/>
      <c r="I61" s="466"/>
      <c r="J61" s="466"/>
      <c r="K61" s="466"/>
      <c r="L61" s="466"/>
      <c r="M61" s="466"/>
      <c r="N61" s="466"/>
      <c r="O61" s="466"/>
      <c r="P61" s="466"/>
      <c r="Q61" s="466" t="s">
        <v>4</v>
      </c>
      <c r="R61" s="466"/>
      <c r="S61" s="466"/>
      <c r="T61" s="466"/>
      <c r="U61" s="466"/>
      <c r="V61" s="466"/>
      <c r="W61" s="466"/>
      <c r="X61" s="466"/>
      <c r="Y61" s="466"/>
      <c r="Z61" s="466"/>
      <c r="AA61" s="466" t="s">
        <v>195</v>
      </c>
      <c r="AB61" s="466"/>
      <c r="AC61" s="466"/>
      <c r="AD61" s="466"/>
      <c r="AE61" s="466"/>
      <c r="AF61" s="466"/>
      <c r="AG61" s="466"/>
      <c r="AH61" s="466"/>
      <c r="AI61" s="466"/>
      <c r="AJ61" s="466"/>
      <c r="AK61" s="471"/>
      <c r="AL61" s="258"/>
      <c r="AM61" s="258"/>
      <c r="AN61" s="258"/>
      <c r="AO61" s="258"/>
      <c r="AP61" s="258"/>
      <c r="AQ61" s="258"/>
    </row>
    <row r="62" spans="1:43" ht="22.5" customHeight="1" thickBot="1" x14ac:dyDescent="0.3">
      <c r="A62" s="617" t="s">
        <v>32</v>
      </c>
      <c r="B62" s="618"/>
      <c r="C62" s="618"/>
      <c r="D62" s="618"/>
      <c r="E62" s="618"/>
      <c r="F62" s="618"/>
      <c r="G62" s="618"/>
      <c r="H62" s="618" t="s">
        <v>99</v>
      </c>
      <c r="I62" s="618"/>
      <c r="J62" s="618"/>
      <c r="K62" s="618"/>
      <c r="L62" s="618"/>
      <c r="M62" s="618"/>
      <c r="N62" s="618"/>
      <c r="O62" s="618"/>
      <c r="P62" s="293" t="s">
        <v>185</v>
      </c>
      <c r="Q62" s="618" t="s">
        <v>32</v>
      </c>
      <c r="R62" s="618"/>
      <c r="S62" s="618"/>
      <c r="T62" s="618"/>
      <c r="U62" s="618"/>
      <c r="V62" s="618"/>
      <c r="W62" s="618" t="s">
        <v>99</v>
      </c>
      <c r="X62" s="618"/>
      <c r="Y62" s="618" t="s">
        <v>185</v>
      </c>
      <c r="Z62" s="618"/>
      <c r="AA62" s="618" t="s">
        <v>32</v>
      </c>
      <c r="AB62" s="618"/>
      <c r="AC62" s="618"/>
      <c r="AD62" s="618" t="s">
        <v>99</v>
      </c>
      <c r="AE62" s="618"/>
      <c r="AF62" s="618"/>
      <c r="AG62" s="618"/>
      <c r="AH62" s="618" t="s">
        <v>185</v>
      </c>
      <c r="AI62" s="618"/>
      <c r="AJ62" s="618"/>
      <c r="AK62" s="619"/>
    </row>
    <row r="63" spans="1:43" ht="63.75" customHeight="1" thickTop="1" x14ac:dyDescent="0.25">
      <c r="A63" s="488"/>
      <c r="B63" s="489"/>
      <c r="C63" s="489"/>
      <c r="D63" s="489"/>
      <c r="E63" s="489"/>
      <c r="F63" s="489"/>
      <c r="G63" s="489"/>
      <c r="H63" s="489"/>
      <c r="I63" s="489"/>
      <c r="J63" s="489"/>
      <c r="K63" s="489"/>
      <c r="L63" s="489"/>
      <c r="M63" s="489"/>
      <c r="N63" s="489"/>
      <c r="O63" s="489"/>
      <c r="P63" s="294"/>
      <c r="Q63" s="490"/>
      <c r="R63" s="490"/>
      <c r="S63" s="490"/>
      <c r="T63" s="490"/>
      <c r="U63" s="490"/>
      <c r="V63" s="490"/>
      <c r="W63" s="490"/>
      <c r="X63" s="490"/>
      <c r="Y63" s="501"/>
      <c r="Z63" s="490"/>
      <c r="AA63" s="502" t="s">
        <v>275</v>
      </c>
      <c r="AB63" s="502"/>
      <c r="AC63" s="502"/>
      <c r="AD63" s="620" t="s">
        <v>276</v>
      </c>
      <c r="AE63" s="620"/>
      <c r="AF63" s="620"/>
      <c r="AG63" s="620"/>
      <c r="AH63" s="607">
        <v>43195</v>
      </c>
      <c r="AI63" s="502"/>
      <c r="AJ63" s="502"/>
      <c r="AK63" s="608"/>
    </row>
    <row r="64" spans="1:43" ht="33" customHeight="1" thickBot="1" x14ac:dyDescent="0.3">
      <c r="A64" s="609"/>
      <c r="B64" s="610"/>
      <c r="C64" s="610"/>
      <c r="D64" s="610"/>
      <c r="E64" s="610"/>
      <c r="F64" s="610"/>
      <c r="G64" s="610"/>
      <c r="H64" s="610"/>
      <c r="I64" s="610"/>
      <c r="J64" s="610"/>
      <c r="K64" s="610"/>
      <c r="L64" s="610"/>
      <c r="M64" s="610"/>
      <c r="N64" s="610"/>
      <c r="O64" s="610"/>
      <c r="P64" s="611"/>
      <c r="Q64" s="612"/>
      <c r="R64" s="612"/>
      <c r="S64" s="612"/>
      <c r="T64" s="612"/>
      <c r="U64" s="612"/>
      <c r="V64" s="612"/>
      <c r="W64" s="612"/>
      <c r="X64" s="612"/>
      <c r="Y64" s="613"/>
      <c r="Z64" s="612"/>
      <c r="AA64" s="614"/>
      <c r="AB64" s="615"/>
      <c r="AC64" s="615"/>
      <c r="AD64" s="615"/>
      <c r="AE64" s="615"/>
      <c r="AF64" s="615"/>
      <c r="AG64" s="615"/>
      <c r="AH64" s="615"/>
      <c r="AI64" s="615"/>
      <c r="AJ64" s="615"/>
      <c r="AK64" s="616"/>
    </row>
  </sheetData>
  <mergeCells count="191">
    <mergeCell ref="AH63:AK63"/>
    <mergeCell ref="A64:P64"/>
    <mergeCell ref="Q64:V64"/>
    <mergeCell ref="W64:X64"/>
    <mergeCell ref="Y64:Z64"/>
    <mergeCell ref="AA64:AK64"/>
    <mergeCell ref="A58:A59"/>
    <mergeCell ref="B58:G59"/>
    <mergeCell ref="AB58:AB59"/>
    <mergeCell ref="A61:P61"/>
    <mergeCell ref="Q61:Z61"/>
    <mergeCell ref="AA61:AK61"/>
    <mergeCell ref="A62:G62"/>
    <mergeCell ref="H62:O62"/>
    <mergeCell ref="Q62:V62"/>
    <mergeCell ref="W62:X62"/>
    <mergeCell ref="Y62:Z62"/>
    <mergeCell ref="AA62:AC62"/>
    <mergeCell ref="AD62:AG62"/>
    <mergeCell ref="AH62:AK62"/>
    <mergeCell ref="AD63:AG63"/>
    <mergeCell ref="A52:A53"/>
    <mergeCell ref="B52:G53"/>
    <mergeCell ref="AB52:AB53"/>
    <mergeCell ref="A54:A55"/>
    <mergeCell ref="B54:G55"/>
    <mergeCell ref="AB54:AB55"/>
    <mergeCell ref="A56:A57"/>
    <mergeCell ref="B56:G57"/>
    <mergeCell ref="AB56:AB57"/>
    <mergeCell ref="A46:A47"/>
    <mergeCell ref="B46:G47"/>
    <mergeCell ref="AB46:AB47"/>
    <mergeCell ref="A48:A49"/>
    <mergeCell ref="B48:G49"/>
    <mergeCell ref="AB48:AB49"/>
    <mergeCell ref="A50:A51"/>
    <mergeCell ref="B50:G51"/>
    <mergeCell ref="AB50:AB51"/>
    <mergeCell ref="A40:A41"/>
    <mergeCell ref="B40:G41"/>
    <mergeCell ref="AB40:AB41"/>
    <mergeCell ref="A42:A43"/>
    <mergeCell ref="B42:G43"/>
    <mergeCell ref="AB42:AB43"/>
    <mergeCell ref="A44:A45"/>
    <mergeCell ref="B44:G45"/>
    <mergeCell ref="AB44:AB45"/>
    <mergeCell ref="A34:A35"/>
    <mergeCell ref="B34:G35"/>
    <mergeCell ref="AB34:AB35"/>
    <mergeCell ref="A36:A37"/>
    <mergeCell ref="B36:G37"/>
    <mergeCell ref="AB36:AB37"/>
    <mergeCell ref="A38:A39"/>
    <mergeCell ref="B38:G39"/>
    <mergeCell ref="AB38:AB39"/>
    <mergeCell ref="A28:A29"/>
    <mergeCell ref="B28:G29"/>
    <mergeCell ref="AB28:AB29"/>
    <mergeCell ref="A30:A31"/>
    <mergeCell ref="B30:G31"/>
    <mergeCell ref="AB30:AB31"/>
    <mergeCell ref="A32:A33"/>
    <mergeCell ref="B32:G33"/>
    <mergeCell ref="AB32:AB33"/>
    <mergeCell ref="A21:A22"/>
    <mergeCell ref="B21:G22"/>
    <mergeCell ref="R21:R22"/>
    <mergeCell ref="S21:S22"/>
    <mergeCell ref="U21:U22"/>
    <mergeCell ref="W21:W26"/>
    <mergeCell ref="X21:AC26"/>
    <mergeCell ref="AK21:AK26"/>
    <mergeCell ref="A23:A24"/>
    <mergeCell ref="B23:G24"/>
    <mergeCell ref="R23:R24"/>
    <mergeCell ref="S23:S24"/>
    <mergeCell ref="A25:A26"/>
    <mergeCell ref="B25:G26"/>
    <mergeCell ref="R25:R26"/>
    <mergeCell ref="S25:S26"/>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D3"/>
    <mergeCell ref="E1:AD1"/>
    <mergeCell ref="AE1:AH1"/>
    <mergeCell ref="AI1:AK1"/>
    <mergeCell ref="E2:H2"/>
    <mergeCell ref="I2:AD2"/>
    <mergeCell ref="AE2:AH2"/>
    <mergeCell ref="AI2:AK2"/>
    <mergeCell ref="E3:H3"/>
    <mergeCell ref="I3:AD3"/>
    <mergeCell ref="AE3:AH3"/>
    <mergeCell ref="AI3:AK3"/>
    <mergeCell ref="A5:AK5"/>
    <mergeCell ref="A6:E6"/>
    <mergeCell ref="F6:AK6"/>
    <mergeCell ref="T7:V7"/>
    <mergeCell ref="AA7:AC7"/>
    <mergeCell ref="A8:V8"/>
    <mergeCell ref="X8:AK8"/>
    <mergeCell ref="AC40:AC41"/>
    <mergeCell ref="AC48:AC49"/>
    <mergeCell ref="AC46:AC47"/>
    <mergeCell ref="AC38:AC39"/>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C50:AC51"/>
    <mergeCell ref="AC56:AC57"/>
    <mergeCell ref="A63:G63"/>
    <mergeCell ref="H63:O63"/>
    <mergeCell ref="Q63:V63"/>
    <mergeCell ref="AC42:AC43"/>
    <mergeCell ref="AC44:AC45"/>
    <mergeCell ref="A9:V9"/>
    <mergeCell ref="X9:AK9"/>
    <mergeCell ref="A16:E16"/>
    <mergeCell ref="F16:J16"/>
    <mergeCell ref="K16:P16"/>
    <mergeCell ref="Q16:V16"/>
    <mergeCell ref="AC28:AC29"/>
    <mergeCell ref="AC30:AC31"/>
    <mergeCell ref="AC32:AC33"/>
    <mergeCell ref="AC34:AC35"/>
    <mergeCell ref="AC36:AC37"/>
    <mergeCell ref="AC52:AC53"/>
    <mergeCell ref="AC54:AC55"/>
    <mergeCell ref="AC58:AC59"/>
    <mergeCell ref="W63:X63"/>
    <mergeCell ref="Y63:Z63"/>
    <mergeCell ref="AA63:AC63"/>
  </mergeCells>
  <conditionalFormatting sqref="AC28 AC30 AC32 AC34 AC36 AC38 AC40 AC42 AC44 AC46 AC48 AC50 AC52 AC54 AC56 AC58">
    <cfRule type="containsText" dxfId="199" priority="38" stopIfTrue="1" operator="containsText" text="Riesgo Alto">
      <formula>NOT(ISERROR(SEARCH("Riesgo Alto",AC28)))</formula>
    </cfRule>
    <cfRule type="containsText" dxfId="198" priority="39" stopIfTrue="1" operator="containsText" text="Riesgo Moderado">
      <formula>NOT(ISERROR(SEARCH("Riesgo Moderado",AC28)))</formula>
    </cfRule>
    <cfRule type="containsText" dxfId="197" priority="40" stopIfTrue="1" operator="containsText" text="Riesgo Bajo">
      <formula>NOT(ISERROR(SEARCH("Riesgo Bajo",AC28)))</formula>
    </cfRule>
    <cfRule type="containsText" dxfId="196" priority="41" stopIfTrue="1" operator="containsText" text="Riesgo Alto">
      <formula>NOT(ISERROR(SEARCH("Riesgo Alto",AC28)))</formula>
    </cfRule>
    <cfRule type="containsText" dxfId="195" priority="42" stopIfTrue="1" operator="containsText" text="Riesgo Extremo">
      <formula>NOT(ISERROR(SEARCH("Riesgo Extremo",AC28)))</formula>
    </cfRule>
  </conditionalFormatting>
  <conditionalFormatting sqref="AC28 AC30 AC32 AC34 AC36 AC38 AC40 AC42 AC44 AC46 AC48 AC50 AC52 AC54 AC56 AC58">
    <cfRule type="containsText" dxfId="194" priority="37" stopIfTrue="1" operator="containsText" text="Riesgo Extremo">
      <formula>NOT(ISERROR(SEARCH("Riesgo Extremo",AC28)))</formula>
    </cfRule>
  </conditionalFormatting>
  <conditionalFormatting sqref="R20">
    <cfRule type="containsText" dxfId="193" priority="32" stopIfTrue="1" operator="containsText" text="Riesgo Alto">
      <formula>NOT(ISERROR(SEARCH("Riesgo Alto",R20)))</formula>
    </cfRule>
    <cfRule type="containsText" dxfId="192" priority="33" stopIfTrue="1" operator="containsText" text="Riesgo Moderado">
      <formula>NOT(ISERROR(SEARCH("Riesgo Moderado",R20)))</formula>
    </cfRule>
    <cfRule type="containsText" dxfId="191" priority="34" stopIfTrue="1" operator="containsText" text="Riesgo Bajo">
      <formula>NOT(ISERROR(SEARCH("Riesgo Bajo",R20)))</formula>
    </cfRule>
    <cfRule type="containsText" dxfId="190" priority="35" stopIfTrue="1" operator="containsText" text="Riesgo Alto">
      <formula>NOT(ISERROR(SEARCH("Riesgo Alto",R20)))</formula>
    </cfRule>
    <cfRule type="containsText" dxfId="189" priority="36" stopIfTrue="1" operator="containsText" text="Riesgo Extremo">
      <formula>NOT(ISERROR(SEARCH("Riesgo Extremo",R20)))</formula>
    </cfRule>
  </conditionalFormatting>
  <conditionalFormatting sqref="R20">
    <cfRule type="containsText" dxfId="188" priority="31" stopIfTrue="1" operator="containsText" text="Riesgo Extremo">
      <formula>NOT(ISERROR(SEARCH("Riesgo Extremo",R20)))</formula>
    </cfRule>
  </conditionalFormatting>
  <conditionalFormatting sqref="U21:U22">
    <cfRule type="containsText" dxfId="187" priority="43" stopIfTrue="1" operator="containsText" text="riesgo extrema">
      <formula>NOT(ISERROR(SEARCH("riesgo extrema",U21)))</formula>
    </cfRule>
    <cfRule type="containsText" dxfId="186" priority="44" stopIfTrue="1" operator="containsText" text="riesgo extrema">
      <formula>NOT(ISERROR(SEARCH("riesgo extrema",U21)))</formula>
    </cfRule>
    <cfRule type="containsText" dxfId="185" priority="45" stopIfTrue="1" operator="containsText" text="riesgo moderada">
      <formula>NOT(ISERROR(SEARCH("riesgo moderada",U21)))</formula>
    </cfRule>
    <cfRule type="containsText" dxfId="184" priority="46" stopIfTrue="1" operator="containsText" text="Riesgo alta">
      <formula>NOT(ISERROR(SEARCH("Riesgo alta",U21)))</formula>
    </cfRule>
    <cfRule type="containsText" dxfId="183" priority="47" stopIfTrue="1" operator="containsText" text="Riesgo baja">
      <formula>NOT(ISERROR(SEARCH("Riesgo baja",U21)))</formula>
    </cfRule>
  </conditionalFormatting>
  <conditionalFormatting sqref="AK20">
    <cfRule type="cellIs" dxfId="182" priority="28" operator="equal">
      <formula>"viable"</formula>
    </cfRule>
    <cfRule type="cellIs" dxfId="181" priority="29" operator="equal">
      <formula>"factible"</formula>
    </cfRule>
    <cfRule type="cellIs" dxfId="180" priority="30" operator="equal">
      <formula>"inviable"</formula>
    </cfRule>
  </conditionalFormatting>
  <conditionalFormatting sqref="AK21:AK26">
    <cfRule type="cellIs" dxfId="179" priority="25" operator="equal">
      <formula>"viable"</formula>
    </cfRule>
    <cfRule type="cellIs" dxfId="178" priority="26" operator="equal">
      <formula>"factible"</formula>
    </cfRule>
    <cfRule type="cellIs" dxfId="177" priority="27" operator="equal">
      <formula>"inviable"</formula>
    </cfRule>
  </conditionalFormatting>
  <conditionalFormatting sqref="S21">
    <cfRule type="containsText" dxfId="176" priority="8" stopIfTrue="1" operator="containsText" text="Riesgo Alto">
      <formula>NOT(ISERROR(SEARCH("Riesgo Alto",S21)))</formula>
    </cfRule>
    <cfRule type="containsText" dxfId="175" priority="9" stopIfTrue="1" operator="containsText" text="Riesgo Moderado">
      <formula>NOT(ISERROR(SEARCH("Riesgo Moderado",S21)))</formula>
    </cfRule>
    <cfRule type="containsText" dxfId="174" priority="10" stopIfTrue="1" operator="containsText" text="Riesgo Bajo">
      <formula>NOT(ISERROR(SEARCH("Riesgo Bajo",S21)))</formula>
    </cfRule>
    <cfRule type="containsText" dxfId="173" priority="11" stopIfTrue="1" operator="containsText" text="Riesgo Alto">
      <formula>NOT(ISERROR(SEARCH("Riesgo Alto",S21)))</formula>
    </cfRule>
    <cfRule type="containsText" dxfId="172" priority="12" stopIfTrue="1" operator="containsText" text="Riesgo Extremo">
      <formula>NOT(ISERROR(SEARCH("Riesgo Extremo",S21)))</formula>
    </cfRule>
  </conditionalFormatting>
  <conditionalFormatting sqref="S21">
    <cfRule type="containsText" dxfId="171" priority="7" stopIfTrue="1" operator="containsText" text="Riesgo Extremo">
      <formula>NOT(ISERROR(SEARCH("Riesgo Extremo",S21)))</formula>
    </cfRule>
  </conditionalFormatting>
  <conditionalFormatting sqref="S23 S25">
    <cfRule type="containsText" dxfId="170" priority="2" stopIfTrue="1" operator="containsText" text="Riesgo Alto">
      <formula>NOT(ISERROR(SEARCH("Riesgo Alto",S23)))</formula>
    </cfRule>
    <cfRule type="containsText" dxfId="169" priority="3" stopIfTrue="1" operator="containsText" text="Riesgo Moderado">
      <formula>NOT(ISERROR(SEARCH("Riesgo Moderado",S23)))</formula>
    </cfRule>
    <cfRule type="containsText" dxfId="168" priority="4" stopIfTrue="1" operator="containsText" text="Riesgo Bajo">
      <formula>NOT(ISERROR(SEARCH("Riesgo Bajo",S23)))</formula>
    </cfRule>
    <cfRule type="containsText" dxfId="167" priority="5" stopIfTrue="1" operator="containsText" text="Riesgo Alto">
      <formula>NOT(ISERROR(SEARCH("Riesgo Alto",S23)))</formula>
    </cfRule>
    <cfRule type="containsText" dxfId="166" priority="6" stopIfTrue="1" operator="containsText" text="Riesgo Extremo">
      <formula>NOT(ISERROR(SEARCH("Riesgo Extremo",S23)))</formula>
    </cfRule>
  </conditionalFormatting>
  <conditionalFormatting sqref="S23 S25">
    <cfRule type="containsText" dxfId="165" priority="1" stopIfTrue="1" operator="containsText" text="Riesgo Extremo">
      <formula>NOT(ISERROR(SEARCH("Riesgo Extremo",S23)))</formula>
    </cfRule>
  </conditionalFormatting>
  <dataValidations count="4">
    <dataValidation type="list" allowBlank="1" showInputMessage="1" showErrorMessage="1" sqref="I22:O22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56:O65556 JG65556:JK65556 TC65556:TG65556 ACY65556:ADC65556 AMU65556:AMY65556 AWQ65556:AWU65556 BGM65556:BGQ65556 BQI65556:BQM65556 CAE65556:CAI65556 CKA65556:CKE65556 CTW65556:CUA65556 DDS65556:DDW65556 DNO65556:DNS65556 DXK65556:DXO65556 EHG65556:EHK65556 ERC65556:ERG65556 FAY65556:FBC65556 FKU65556:FKY65556 FUQ65556:FUU65556 GEM65556:GEQ65556 GOI65556:GOM65556 GYE65556:GYI65556 HIA65556:HIE65556 HRW65556:HSA65556 IBS65556:IBW65556 ILO65556:ILS65556 IVK65556:IVO65556 JFG65556:JFK65556 JPC65556:JPG65556 JYY65556:JZC65556 KIU65556:KIY65556 KSQ65556:KSU65556 LCM65556:LCQ65556 LMI65556:LMM65556 LWE65556:LWI65556 MGA65556:MGE65556 MPW65556:MQA65556 MZS65556:MZW65556 NJO65556:NJS65556 NTK65556:NTO65556 ODG65556:ODK65556 ONC65556:ONG65556 OWY65556:OXC65556 PGU65556:PGY65556 PQQ65556:PQU65556 QAM65556:QAQ65556 QKI65556:QKM65556 QUE65556:QUI65556 REA65556:REE65556 RNW65556:ROA65556 RXS65556:RXW65556 SHO65556:SHS65556 SRK65556:SRO65556 TBG65556:TBK65556 TLC65556:TLG65556 TUY65556:TVC65556 UEU65556:UEY65556 UOQ65556:UOU65556 UYM65556:UYQ65556 VII65556:VIM65556 VSE65556:VSI65556 WCA65556:WCE65556 WLW65556:WMA65556 WVS65556:WVW65556 I131092:O131092 JG131092:JK131092 TC131092:TG131092 ACY131092:ADC131092 AMU131092:AMY131092 AWQ131092:AWU131092 BGM131092:BGQ131092 BQI131092:BQM131092 CAE131092:CAI131092 CKA131092:CKE131092 CTW131092:CUA131092 DDS131092:DDW131092 DNO131092:DNS131092 DXK131092:DXO131092 EHG131092:EHK131092 ERC131092:ERG131092 FAY131092:FBC131092 FKU131092:FKY131092 FUQ131092:FUU131092 GEM131092:GEQ131092 GOI131092:GOM131092 GYE131092:GYI131092 HIA131092:HIE131092 HRW131092:HSA131092 IBS131092:IBW131092 ILO131092:ILS131092 IVK131092:IVO131092 JFG131092:JFK131092 JPC131092:JPG131092 JYY131092:JZC131092 KIU131092:KIY131092 KSQ131092:KSU131092 LCM131092:LCQ131092 LMI131092:LMM131092 LWE131092:LWI131092 MGA131092:MGE131092 MPW131092:MQA131092 MZS131092:MZW131092 NJO131092:NJS131092 NTK131092:NTO131092 ODG131092:ODK131092 ONC131092:ONG131092 OWY131092:OXC131092 PGU131092:PGY131092 PQQ131092:PQU131092 QAM131092:QAQ131092 QKI131092:QKM131092 QUE131092:QUI131092 REA131092:REE131092 RNW131092:ROA131092 RXS131092:RXW131092 SHO131092:SHS131092 SRK131092:SRO131092 TBG131092:TBK131092 TLC131092:TLG131092 TUY131092:TVC131092 UEU131092:UEY131092 UOQ131092:UOU131092 UYM131092:UYQ131092 VII131092:VIM131092 VSE131092:VSI131092 WCA131092:WCE131092 WLW131092:WMA131092 WVS131092:WVW131092 I196628:O196628 JG196628:JK196628 TC196628:TG196628 ACY196628:ADC196628 AMU196628:AMY196628 AWQ196628:AWU196628 BGM196628:BGQ196628 BQI196628:BQM196628 CAE196628:CAI196628 CKA196628:CKE196628 CTW196628:CUA196628 DDS196628:DDW196628 DNO196628:DNS196628 DXK196628:DXO196628 EHG196628:EHK196628 ERC196628:ERG196628 FAY196628:FBC196628 FKU196628:FKY196628 FUQ196628:FUU196628 GEM196628:GEQ196628 GOI196628:GOM196628 GYE196628:GYI196628 HIA196628:HIE196628 HRW196628:HSA196628 IBS196628:IBW196628 ILO196628:ILS196628 IVK196628:IVO196628 JFG196628:JFK196628 JPC196628:JPG196628 JYY196628:JZC196628 KIU196628:KIY196628 KSQ196628:KSU196628 LCM196628:LCQ196628 LMI196628:LMM196628 LWE196628:LWI196628 MGA196628:MGE196628 MPW196628:MQA196628 MZS196628:MZW196628 NJO196628:NJS196628 NTK196628:NTO196628 ODG196628:ODK196628 ONC196628:ONG196628 OWY196628:OXC196628 PGU196628:PGY196628 PQQ196628:PQU196628 QAM196628:QAQ196628 QKI196628:QKM196628 QUE196628:QUI196628 REA196628:REE196628 RNW196628:ROA196628 RXS196628:RXW196628 SHO196628:SHS196628 SRK196628:SRO196628 TBG196628:TBK196628 TLC196628:TLG196628 TUY196628:TVC196628 UEU196628:UEY196628 UOQ196628:UOU196628 UYM196628:UYQ196628 VII196628:VIM196628 VSE196628:VSI196628 WCA196628:WCE196628 WLW196628:WMA196628 WVS196628:WVW196628 I262164:O262164 JG262164:JK262164 TC262164:TG262164 ACY262164:ADC262164 AMU262164:AMY262164 AWQ262164:AWU262164 BGM262164:BGQ262164 BQI262164:BQM262164 CAE262164:CAI262164 CKA262164:CKE262164 CTW262164:CUA262164 DDS262164:DDW262164 DNO262164:DNS262164 DXK262164:DXO262164 EHG262164:EHK262164 ERC262164:ERG262164 FAY262164:FBC262164 FKU262164:FKY262164 FUQ262164:FUU262164 GEM262164:GEQ262164 GOI262164:GOM262164 GYE262164:GYI262164 HIA262164:HIE262164 HRW262164:HSA262164 IBS262164:IBW262164 ILO262164:ILS262164 IVK262164:IVO262164 JFG262164:JFK262164 JPC262164:JPG262164 JYY262164:JZC262164 KIU262164:KIY262164 KSQ262164:KSU262164 LCM262164:LCQ262164 LMI262164:LMM262164 LWE262164:LWI262164 MGA262164:MGE262164 MPW262164:MQA262164 MZS262164:MZW262164 NJO262164:NJS262164 NTK262164:NTO262164 ODG262164:ODK262164 ONC262164:ONG262164 OWY262164:OXC262164 PGU262164:PGY262164 PQQ262164:PQU262164 QAM262164:QAQ262164 QKI262164:QKM262164 QUE262164:QUI262164 REA262164:REE262164 RNW262164:ROA262164 RXS262164:RXW262164 SHO262164:SHS262164 SRK262164:SRO262164 TBG262164:TBK262164 TLC262164:TLG262164 TUY262164:TVC262164 UEU262164:UEY262164 UOQ262164:UOU262164 UYM262164:UYQ262164 VII262164:VIM262164 VSE262164:VSI262164 WCA262164:WCE262164 WLW262164:WMA262164 WVS262164:WVW262164 I327700:O327700 JG327700:JK327700 TC327700:TG327700 ACY327700:ADC327700 AMU327700:AMY327700 AWQ327700:AWU327700 BGM327700:BGQ327700 BQI327700:BQM327700 CAE327700:CAI327700 CKA327700:CKE327700 CTW327700:CUA327700 DDS327700:DDW327700 DNO327700:DNS327700 DXK327700:DXO327700 EHG327700:EHK327700 ERC327700:ERG327700 FAY327700:FBC327700 FKU327700:FKY327700 FUQ327700:FUU327700 GEM327700:GEQ327700 GOI327700:GOM327700 GYE327700:GYI327700 HIA327700:HIE327700 HRW327700:HSA327700 IBS327700:IBW327700 ILO327700:ILS327700 IVK327700:IVO327700 JFG327700:JFK327700 JPC327700:JPG327700 JYY327700:JZC327700 KIU327700:KIY327700 KSQ327700:KSU327700 LCM327700:LCQ327700 LMI327700:LMM327700 LWE327700:LWI327700 MGA327700:MGE327700 MPW327700:MQA327700 MZS327700:MZW327700 NJO327700:NJS327700 NTK327700:NTO327700 ODG327700:ODK327700 ONC327700:ONG327700 OWY327700:OXC327700 PGU327700:PGY327700 PQQ327700:PQU327700 QAM327700:QAQ327700 QKI327700:QKM327700 QUE327700:QUI327700 REA327700:REE327700 RNW327700:ROA327700 RXS327700:RXW327700 SHO327700:SHS327700 SRK327700:SRO327700 TBG327700:TBK327700 TLC327700:TLG327700 TUY327700:TVC327700 UEU327700:UEY327700 UOQ327700:UOU327700 UYM327700:UYQ327700 VII327700:VIM327700 VSE327700:VSI327700 WCA327700:WCE327700 WLW327700:WMA327700 WVS327700:WVW327700 I393236:O393236 JG393236:JK393236 TC393236:TG393236 ACY393236:ADC393236 AMU393236:AMY393236 AWQ393236:AWU393236 BGM393236:BGQ393236 BQI393236:BQM393236 CAE393236:CAI393236 CKA393236:CKE393236 CTW393236:CUA393236 DDS393236:DDW393236 DNO393236:DNS393236 DXK393236:DXO393236 EHG393236:EHK393236 ERC393236:ERG393236 FAY393236:FBC393236 FKU393236:FKY393236 FUQ393236:FUU393236 GEM393236:GEQ393236 GOI393236:GOM393236 GYE393236:GYI393236 HIA393236:HIE393236 HRW393236:HSA393236 IBS393236:IBW393236 ILO393236:ILS393236 IVK393236:IVO393236 JFG393236:JFK393236 JPC393236:JPG393236 JYY393236:JZC393236 KIU393236:KIY393236 KSQ393236:KSU393236 LCM393236:LCQ393236 LMI393236:LMM393236 LWE393236:LWI393236 MGA393236:MGE393236 MPW393236:MQA393236 MZS393236:MZW393236 NJO393236:NJS393236 NTK393236:NTO393236 ODG393236:ODK393236 ONC393236:ONG393236 OWY393236:OXC393236 PGU393236:PGY393236 PQQ393236:PQU393236 QAM393236:QAQ393236 QKI393236:QKM393236 QUE393236:QUI393236 REA393236:REE393236 RNW393236:ROA393236 RXS393236:RXW393236 SHO393236:SHS393236 SRK393236:SRO393236 TBG393236:TBK393236 TLC393236:TLG393236 TUY393236:TVC393236 UEU393236:UEY393236 UOQ393236:UOU393236 UYM393236:UYQ393236 VII393236:VIM393236 VSE393236:VSI393236 WCA393236:WCE393236 WLW393236:WMA393236 WVS393236:WVW393236 I458772:O458772 JG458772:JK458772 TC458772:TG458772 ACY458772:ADC458772 AMU458772:AMY458772 AWQ458772:AWU458772 BGM458772:BGQ458772 BQI458772:BQM458772 CAE458772:CAI458772 CKA458772:CKE458772 CTW458772:CUA458772 DDS458772:DDW458772 DNO458772:DNS458772 DXK458772:DXO458772 EHG458772:EHK458772 ERC458772:ERG458772 FAY458772:FBC458772 FKU458772:FKY458772 FUQ458772:FUU458772 GEM458772:GEQ458772 GOI458772:GOM458772 GYE458772:GYI458772 HIA458772:HIE458772 HRW458772:HSA458772 IBS458772:IBW458772 ILO458772:ILS458772 IVK458772:IVO458772 JFG458772:JFK458772 JPC458772:JPG458772 JYY458772:JZC458772 KIU458772:KIY458772 KSQ458772:KSU458772 LCM458772:LCQ458772 LMI458772:LMM458772 LWE458772:LWI458772 MGA458772:MGE458772 MPW458772:MQA458772 MZS458772:MZW458772 NJO458772:NJS458772 NTK458772:NTO458772 ODG458772:ODK458772 ONC458772:ONG458772 OWY458772:OXC458772 PGU458772:PGY458772 PQQ458772:PQU458772 QAM458772:QAQ458772 QKI458772:QKM458772 QUE458772:QUI458772 REA458772:REE458772 RNW458772:ROA458772 RXS458772:RXW458772 SHO458772:SHS458772 SRK458772:SRO458772 TBG458772:TBK458772 TLC458772:TLG458772 TUY458772:TVC458772 UEU458772:UEY458772 UOQ458772:UOU458772 UYM458772:UYQ458772 VII458772:VIM458772 VSE458772:VSI458772 WCA458772:WCE458772 WLW458772:WMA458772 WVS458772:WVW458772 I524308:O524308 JG524308:JK524308 TC524308:TG524308 ACY524308:ADC524308 AMU524308:AMY524308 AWQ524308:AWU524308 BGM524308:BGQ524308 BQI524308:BQM524308 CAE524308:CAI524308 CKA524308:CKE524308 CTW524308:CUA524308 DDS524308:DDW524308 DNO524308:DNS524308 DXK524308:DXO524308 EHG524308:EHK524308 ERC524308:ERG524308 FAY524308:FBC524308 FKU524308:FKY524308 FUQ524308:FUU524308 GEM524308:GEQ524308 GOI524308:GOM524308 GYE524308:GYI524308 HIA524308:HIE524308 HRW524308:HSA524308 IBS524308:IBW524308 ILO524308:ILS524308 IVK524308:IVO524308 JFG524308:JFK524308 JPC524308:JPG524308 JYY524308:JZC524308 KIU524308:KIY524308 KSQ524308:KSU524308 LCM524308:LCQ524308 LMI524308:LMM524308 LWE524308:LWI524308 MGA524308:MGE524308 MPW524308:MQA524308 MZS524308:MZW524308 NJO524308:NJS524308 NTK524308:NTO524308 ODG524308:ODK524308 ONC524308:ONG524308 OWY524308:OXC524308 PGU524308:PGY524308 PQQ524308:PQU524308 QAM524308:QAQ524308 QKI524308:QKM524308 QUE524308:QUI524308 REA524308:REE524308 RNW524308:ROA524308 RXS524308:RXW524308 SHO524308:SHS524308 SRK524308:SRO524308 TBG524308:TBK524308 TLC524308:TLG524308 TUY524308:TVC524308 UEU524308:UEY524308 UOQ524308:UOU524308 UYM524308:UYQ524308 VII524308:VIM524308 VSE524308:VSI524308 WCA524308:WCE524308 WLW524308:WMA524308 WVS524308:WVW524308 I589844:O589844 JG589844:JK589844 TC589844:TG589844 ACY589844:ADC589844 AMU589844:AMY589844 AWQ589844:AWU589844 BGM589844:BGQ589844 BQI589844:BQM589844 CAE589844:CAI589844 CKA589844:CKE589844 CTW589844:CUA589844 DDS589844:DDW589844 DNO589844:DNS589844 DXK589844:DXO589844 EHG589844:EHK589844 ERC589844:ERG589844 FAY589844:FBC589844 FKU589844:FKY589844 FUQ589844:FUU589844 GEM589844:GEQ589844 GOI589844:GOM589844 GYE589844:GYI589844 HIA589844:HIE589844 HRW589844:HSA589844 IBS589844:IBW589844 ILO589844:ILS589844 IVK589844:IVO589844 JFG589844:JFK589844 JPC589844:JPG589844 JYY589844:JZC589844 KIU589844:KIY589844 KSQ589844:KSU589844 LCM589844:LCQ589844 LMI589844:LMM589844 LWE589844:LWI589844 MGA589844:MGE589844 MPW589844:MQA589844 MZS589844:MZW589844 NJO589844:NJS589844 NTK589844:NTO589844 ODG589844:ODK589844 ONC589844:ONG589844 OWY589844:OXC589844 PGU589844:PGY589844 PQQ589844:PQU589844 QAM589844:QAQ589844 QKI589844:QKM589844 QUE589844:QUI589844 REA589844:REE589844 RNW589844:ROA589844 RXS589844:RXW589844 SHO589844:SHS589844 SRK589844:SRO589844 TBG589844:TBK589844 TLC589844:TLG589844 TUY589844:TVC589844 UEU589844:UEY589844 UOQ589844:UOU589844 UYM589844:UYQ589844 VII589844:VIM589844 VSE589844:VSI589844 WCA589844:WCE589844 WLW589844:WMA589844 WVS589844:WVW589844 I655380:O655380 JG655380:JK655380 TC655380:TG655380 ACY655380:ADC655380 AMU655380:AMY655380 AWQ655380:AWU655380 BGM655380:BGQ655380 BQI655380:BQM655380 CAE655380:CAI655380 CKA655380:CKE655380 CTW655380:CUA655380 DDS655380:DDW655380 DNO655380:DNS655380 DXK655380:DXO655380 EHG655380:EHK655380 ERC655380:ERG655380 FAY655380:FBC655380 FKU655380:FKY655380 FUQ655380:FUU655380 GEM655380:GEQ655380 GOI655380:GOM655380 GYE655380:GYI655380 HIA655380:HIE655380 HRW655380:HSA655380 IBS655380:IBW655380 ILO655380:ILS655380 IVK655380:IVO655380 JFG655380:JFK655380 JPC655380:JPG655380 JYY655380:JZC655380 KIU655380:KIY655380 KSQ655380:KSU655380 LCM655380:LCQ655380 LMI655380:LMM655380 LWE655380:LWI655380 MGA655380:MGE655380 MPW655380:MQA655380 MZS655380:MZW655380 NJO655380:NJS655380 NTK655380:NTO655380 ODG655380:ODK655380 ONC655380:ONG655380 OWY655380:OXC655380 PGU655380:PGY655380 PQQ655380:PQU655380 QAM655380:QAQ655380 QKI655380:QKM655380 QUE655380:QUI655380 REA655380:REE655380 RNW655380:ROA655380 RXS655380:RXW655380 SHO655380:SHS655380 SRK655380:SRO655380 TBG655380:TBK655380 TLC655380:TLG655380 TUY655380:TVC655380 UEU655380:UEY655380 UOQ655380:UOU655380 UYM655380:UYQ655380 VII655380:VIM655380 VSE655380:VSI655380 WCA655380:WCE655380 WLW655380:WMA655380 WVS655380:WVW655380 I720916:O720916 JG720916:JK720916 TC720916:TG720916 ACY720916:ADC720916 AMU720916:AMY720916 AWQ720916:AWU720916 BGM720916:BGQ720916 BQI720916:BQM720916 CAE720916:CAI720916 CKA720916:CKE720916 CTW720916:CUA720916 DDS720916:DDW720916 DNO720916:DNS720916 DXK720916:DXO720916 EHG720916:EHK720916 ERC720916:ERG720916 FAY720916:FBC720916 FKU720916:FKY720916 FUQ720916:FUU720916 GEM720916:GEQ720916 GOI720916:GOM720916 GYE720916:GYI720916 HIA720916:HIE720916 HRW720916:HSA720916 IBS720916:IBW720916 ILO720916:ILS720916 IVK720916:IVO720916 JFG720916:JFK720916 JPC720916:JPG720916 JYY720916:JZC720916 KIU720916:KIY720916 KSQ720916:KSU720916 LCM720916:LCQ720916 LMI720916:LMM720916 LWE720916:LWI720916 MGA720916:MGE720916 MPW720916:MQA720916 MZS720916:MZW720916 NJO720916:NJS720916 NTK720916:NTO720916 ODG720916:ODK720916 ONC720916:ONG720916 OWY720916:OXC720916 PGU720916:PGY720916 PQQ720916:PQU720916 QAM720916:QAQ720916 QKI720916:QKM720916 QUE720916:QUI720916 REA720916:REE720916 RNW720916:ROA720916 RXS720916:RXW720916 SHO720916:SHS720916 SRK720916:SRO720916 TBG720916:TBK720916 TLC720916:TLG720916 TUY720916:TVC720916 UEU720916:UEY720916 UOQ720916:UOU720916 UYM720916:UYQ720916 VII720916:VIM720916 VSE720916:VSI720916 WCA720916:WCE720916 WLW720916:WMA720916 WVS720916:WVW720916 I786452:O786452 JG786452:JK786452 TC786452:TG786452 ACY786452:ADC786452 AMU786452:AMY786452 AWQ786452:AWU786452 BGM786452:BGQ786452 BQI786452:BQM786452 CAE786452:CAI786452 CKA786452:CKE786452 CTW786452:CUA786452 DDS786452:DDW786452 DNO786452:DNS786452 DXK786452:DXO786452 EHG786452:EHK786452 ERC786452:ERG786452 FAY786452:FBC786452 FKU786452:FKY786452 FUQ786452:FUU786452 GEM786452:GEQ786452 GOI786452:GOM786452 GYE786452:GYI786452 HIA786452:HIE786452 HRW786452:HSA786452 IBS786452:IBW786452 ILO786452:ILS786452 IVK786452:IVO786452 JFG786452:JFK786452 JPC786452:JPG786452 JYY786452:JZC786452 KIU786452:KIY786452 KSQ786452:KSU786452 LCM786452:LCQ786452 LMI786452:LMM786452 LWE786452:LWI786452 MGA786452:MGE786452 MPW786452:MQA786452 MZS786452:MZW786452 NJO786452:NJS786452 NTK786452:NTO786452 ODG786452:ODK786452 ONC786452:ONG786452 OWY786452:OXC786452 PGU786452:PGY786452 PQQ786452:PQU786452 QAM786452:QAQ786452 QKI786452:QKM786452 QUE786452:QUI786452 REA786452:REE786452 RNW786452:ROA786452 RXS786452:RXW786452 SHO786452:SHS786452 SRK786452:SRO786452 TBG786452:TBK786452 TLC786452:TLG786452 TUY786452:TVC786452 UEU786452:UEY786452 UOQ786452:UOU786452 UYM786452:UYQ786452 VII786452:VIM786452 VSE786452:VSI786452 WCA786452:WCE786452 WLW786452:WMA786452 WVS786452:WVW786452 I851988:O851988 JG851988:JK851988 TC851988:TG851988 ACY851988:ADC851988 AMU851988:AMY851988 AWQ851988:AWU851988 BGM851988:BGQ851988 BQI851988:BQM851988 CAE851988:CAI851988 CKA851988:CKE851988 CTW851988:CUA851988 DDS851988:DDW851988 DNO851988:DNS851988 DXK851988:DXO851988 EHG851988:EHK851988 ERC851988:ERG851988 FAY851988:FBC851988 FKU851988:FKY851988 FUQ851988:FUU851988 GEM851988:GEQ851988 GOI851988:GOM851988 GYE851988:GYI851988 HIA851988:HIE851988 HRW851988:HSA851988 IBS851988:IBW851988 ILO851988:ILS851988 IVK851988:IVO851988 JFG851988:JFK851988 JPC851988:JPG851988 JYY851988:JZC851988 KIU851988:KIY851988 KSQ851988:KSU851988 LCM851988:LCQ851988 LMI851988:LMM851988 LWE851988:LWI851988 MGA851988:MGE851988 MPW851988:MQA851988 MZS851988:MZW851988 NJO851988:NJS851988 NTK851988:NTO851988 ODG851988:ODK851988 ONC851988:ONG851988 OWY851988:OXC851988 PGU851988:PGY851988 PQQ851988:PQU851988 QAM851988:QAQ851988 QKI851988:QKM851988 QUE851988:QUI851988 REA851988:REE851988 RNW851988:ROA851988 RXS851988:RXW851988 SHO851988:SHS851988 SRK851988:SRO851988 TBG851988:TBK851988 TLC851988:TLG851988 TUY851988:TVC851988 UEU851988:UEY851988 UOQ851988:UOU851988 UYM851988:UYQ851988 VII851988:VIM851988 VSE851988:VSI851988 WCA851988:WCE851988 WLW851988:WMA851988 WVS851988:WVW851988 I917524:O917524 JG917524:JK917524 TC917524:TG917524 ACY917524:ADC917524 AMU917524:AMY917524 AWQ917524:AWU917524 BGM917524:BGQ917524 BQI917524:BQM917524 CAE917524:CAI917524 CKA917524:CKE917524 CTW917524:CUA917524 DDS917524:DDW917524 DNO917524:DNS917524 DXK917524:DXO917524 EHG917524:EHK917524 ERC917524:ERG917524 FAY917524:FBC917524 FKU917524:FKY917524 FUQ917524:FUU917524 GEM917524:GEQ917524 GOI917524:GOM917524 GYE917524:GYI917524 HIA917524:HIE917524 HRW917524:HSA917524 IBS917524:IBW917524 ILO917524:ILS917524 IVK917524:IVO917524 JFG917524:JFK917524 JPC917524:JPG917524 JYY917524:JZC917524 KIU917524:KIY917524 KSQ917524:KSU917524 LCM917524:LCQ917524 LMI917524:LMM917524 LWE917524:LWI917524 MGA917524:MGE917524 MPW917524:MQA917524 MZS917524:MZW917524 NJO917524:NJS917524 NTK917524:NTO917524 ODG917524:ODK917524 ONC917524:ONG917524 OWY917524:OXC917524 PGU917524:PGY917524 PQQ917524:PQU917524 QAM917524:QAQ917524 QKI917524:QKM917524 QUE917524:QUI917524 REA917524:REE917524 RNW917524:ROA917524 RXS917524:RXW917524 SHO917524:SHS917524 SRK917524:SRO917524 TBG917524:TBK917524 TLC917524:TLG917524 TUY917524:TVC917524 UEU917524:UEY917524 UOQ917524:UOU917524 UYM917524:UYQ917524 VII917524:VIM917524 VSE917524:VSI917524 WCA917524:WCE917524 WLW917524:WMA917524 WVS917524:WVW917524 I983060:O983060 JG983060:JK983060 TC983060:TG983060 ACY983060:ADC983060 AMU983060:AMY983060 AWQ983060:AWU983060 BGM983060:BGQ983060 BQI983060:BQM983060 CAE983060:CAI983060 CKA983060:CKE983060 CTW983060:CUA983060 DDS983060:DDW983060 DNO983060:DNS983060 DXK983060:DXO983060 EHG983060:EHK983060 ERC983060:ERG983060 FAY983060:FBC983060 FKU983060:FKY983060 FUQ983060:FUU983060 GEM983060:GEQ983060 GOI983060:GOM983060 GYE983060:GYI983060 HIA983060:HIE983060 HRW983060:HSA983060 IBS983060:IBW983060 ILO983060:ILS983060 IVK983060:IVO983060 JFG983060:JFK983060 JPC983060:JPG983060 JYY983060:JZC983060 KIU983060:KIY983060 KSQ983060:KSU983060 LCM983060:LCQ983060 LMI983060:LMM983060 LWE983060:LWI983060 MGA983060:MGE983060 MPW983060:MQA983060 MZS983060:MZW983060 NJO983060:NJS983060 NTK983060:NTO983060 ODG983060:ODK983060 ONC983060:ONG983060 OWY983060:OXC983060 PGU983060:PGY983060 PQQ983060:PQU983060 QAM983060:QAQ983060 QKI983060:QKM983060 QUE983060:QUI983060 REA983060:REE983060 RNW983060:ROA983060 RXS983060:RXW983060 SHO983060:SHS983060 SRK983060:SRO983060 TBG983060:TBK983060 TLC983060:TLG983060 TUY983060:TVC983060 UEU983060:UEY983060 UOQ983060:UOU983060 UYM983060:UYQ983060 VII983060:VIM983060 VSE983060:VSI983060 WCA983060:WCE983060 WLW983060:WMA983060 WVS983060:WVW983060 I24:O24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58:O65558 JG65558:JK65558 TC65558:TG65558 ACY65558:ADC65558 AMU65558:AMY65558 AWQ65558:AWU65558 BGM65558:BGQ65558 BQI65558:BQM65558 CAE65558:CAI65558 CKA65558:CKE65558 CTW65558:CUA65558 DDS65558:DDW65558 DNO65558:DNS65558 DXK65558:DXO65558 EHG65558:EHK65558 ERC65558:ERG65558 FAY65558:FBC65558 FKU65558:FKY65558 FUQ65558:FUU65558 GEM65558:GEQ65558 GOI65558:GOM65558 GYE65558:GYI65558 HIA65558:HIE65558 HRW65558:HSA65558 IBS65558:IBW65558 ILO65558:ILS65558 IVK65558:IVO65558 JFG65558:JFK65558 JPC65558:JPG65558 JYY65558:JZC65558 KIU65558:KIY65558 KSQ65558:KSU65558 LCM65558:LCQ65558 LMI65558:LMM65558 LWE65558:LWI65558 MGA65558:MGE65558 MPW65558:MQA65558 MZS65558:MZW65558 NJO65558:NJS65558 NTK65558:NTO65558 ODG65558:ODK65558 ONC65558:ONG65558 OWY65558:OXC65558 PGU65558:PGY65558 PQQ65558:PQU65558 QAM65558:QAQ65558 QKI65558:QKM65558 QUE65558:QUI65558 REA65558:REE65558 RNW65558:ROA65558 RXS65558:RXW65558 SHO65558:SHS65558 SRK65558:SRO65558 TBG65558:TBK65558 TLC65558:TLG65558 TUY65558:TVC65558 UEU65558:UEY65558 UOQ65558:UOU65558 UYM65558:UYQ65558 VII65558:VIM65558 VSE65558:VSI65558 WCA65558:WCE65558 WLW65558:WMA65558 WVS65558:WVW65558 I131094:O131094 JG131094:JK131094 TC131094:TG131094 ACY131094:ADC131094 AMU131094:AMY131094 AWQ131094:AWU131094 BGM131094:BGQ131094 BQI131094:BQM131094 CAE131094:CAI131094 CKA131094:CKE131094 CTW131094:CUA131094 DDS131094:DDW131094 DNO131094:DNS131094 DXK131094:DXO131094 EHG131094:EHK131094 ERC131094:ERG131094 FAY131094:FBC131094 FKU131094:FKY131094 FUQ131094:FUU131094 GEM131094:GEQ131094 GOI131094:GOM131094 GYE131094:GYI131094 HIA131094:HIE131094 HRW131094:HSA131094 IBS131094:IBW131094 ILO131094:ILS131094 IVK131094:IVO131094 JFG131094:JFK131094 JPC131094:JPG131094 JYY131094:JZC131094 KIU131094:KIY131094 KSQ131094:KSU131094 LCM131094:LCQ131094 LMI131094:LMM131094 LWE131094:LWI131094 MGA131094:MGE131094 MPW131094:MQA131094 MZS131094:MZW131094 NJO131094:NJS131094 NTK131094:NTO131094 ODG131094:ODK131094 ONC131094:ONG131094 OWY131094:OXC131094 PGU131094:PGY131094 PQQ131094:PQU131094 QAM131094:QAQ131094 QKI131094:QKM131094 QUE131094:QUI131094 REA131094:REE131094 RNW131094:ROA131094 RXS131094:RXW131094 SHO131094:SHS131094 SRK131094:SRO131094 TBG131094:TBK131094 TLC131094:TLG131094 TUY131094:TVC131094 UEU131094:UEY131094 UOQ131094:UOU131094 UYM131094:UYQ131094 VII131094:VIM131094 VSE131094:VSI131094 WCA131094:WCE131094 WLW131094:WMA131094 WVS131094:WVW131094 I196630:O196630 JG196630:JK196630 TC196630:TG196630 ACY196630:ADC196630 AMU196630:AMY196630 AWQ196630:AWU196630 BGM196630:BGQ196630 BQI196630:BQM196630 CAE196630:CAI196630 CKA196630:CKE196630 CTW196630:CUA196630 DDS196630:DDW196630 DNO196630:DNS196630 DXK196630:DXO196630 EHG196630:EHK196630 ERC196630:ERG196630 FAY196630:FBC196630 FKU196630:FKY196630 FUQ196630:FUU196630 GEM196630:GEQ196630 GOI196630:GOM196630 GYE196630:GYI196630 HIA196630:HIE196630 HRW196630:HSA196630 IBS196630:IBW196630 ILO196630:ILS196630 IVK196630:IVO196630 JFG196630:JFK196630 JPC196630:JPG196630 JYY196630:JZC196630 KIU196630:KIY196630 KSQ196630:KSU196630 LCM196630:LCQ196630 LMI196630:LMM196630 LWE196630:LWI196630 MGA196630:MGE196630 MPW196630:MQA196630 MZS196630:MZW196630 NJO196630:NJS196630 NTK196630:NTO196630 ODG196630:ODK196630 ONC196630:ONG196630 OWY196630:OXC196630 PGU196630:PGY196630 PQQ196630:PQU196630 QAM196630:QAQ196630 QKI196630:QKM196630 QUE196630:QUI196630 REA196630:REE196630 RNW196630:ROA196630 RXS196630:RXW196630 SHO196630:SHS196630 SRK196630:SRO196630 TBG196630:TBK196630 TLC196630:TLG196630 TUY196630:TVC196630 UEU196630:UEY196630 UOQ196630:UOU196630 UYM196630:UYQ196630 VII196630:VIM196630 VSE196630:VSI196630 WCA196630:WCE196630 WLW196630:WMA196630 WVS196630:WVW196630 I262166:O262166 JG262166:JK262166 TC262166:TG262166 ACY262166:ADC262166 AMU262166:AMY262166 AWQ262166:AWU262166 BGM262166:BGQ262166 BQI262166:BQM262166 CAE262166:CAI262166 CKA262166:CKE262166 CTW262166:CUA262166 DDS262166:DDW262166 DNO262166:DNS262166 DXK262166:DXO262166 EHG262166:EHK262166 ERC262166:ERG262166 FAY262166:FBC262166 FKU262166:FKY262166 FUQ262166:FUU262166 GEM262166:GEQ262166 GOI262166:GOM262166 GYE262166:GYI262166 HIA262166:HIE262166 HRW262166:HSA262166 IBS262166:IBW262166 ILO262166:ILS262166 IVK262166:IVO262166 JFG262166:JFK262166 JPC262166:JPG262166 JYY262166:JZC262166 KIU262166:KIY262166 KSQ262166:KSU262166 LCM262166:LCQ262166 LMI262166:LMM262166 LWE262166:LWI262166 MGA262166:MGE262166 MPW262166:MQA262166 MZS262166:MZW262166 NJO262166:NJS262166 NTK262166:NTO262166 ODG262166:ODK262166 ONC262166:ONG262166 OWY262166:OXC262166 PGU262166:PGY262166 PQQ262166:PQU262166 QAM262166:QAQ262166 QKI262166:QKM262166 QUE262166:QUI262166 REA262166:REE262166 RNW262166:ROA262166 RXS262166:RXW262166 SHO262166:SHS262166 SRK262166:SRO262166 TBG262166:TBK262166 TLC262166:TLG262166 TUY262166:TVC262166 UEU262166:UEY262166 UOQ262166:UOU262166 UYM262166:UYQ262166 VII262166:VIM262166 VSE262166:VSI262166 WCA262166:WCE262166 WLW262166:WMA262166 WVS262166:WVW262166 I327702:O327702 JG327702:JK327702 TC327702:TG327702 ACY327702:ADC327702 AMU327702:AMY327702 AWQ327702:AWU327702 BGM327702:BGQ327702 BQI327702:BQM327702 CAE327702:CAI327702 CKA327702:CKE327702 CTW327702:CUA327702 DDS327702:DDW327702 DNO327702:DNS327702 DXK327702:DXO327702 EHG327702:EHK327702 ERC327702:ERG327702 FAY327702:FBC327702 FKU327702:FKY327702 FUQ327702:FUU327702 GEM327702:GEQ327702 GOI327702:GOM327702 GYE327702:GYI327702 HIA327702:HIE327702 HRW327702:HSA327702 IBS327702:IBW327702 ILO327702:ILS327702 IVK327702:IVO327702 JFG327702:JFK327702 JPC327702:JPG327702 JYY327702:JZC327702 KIU327702:KIY327702 KSQ327702:KSU327702 LCM327702:LCQ327702 LMI327702:LMM327702 LWE327702:LWI327702 MGA327702:MGE327702 MPW327702:MQA327702 MZS327702:MZW327702 NJO327702:NJS327702 NTK327702:NTO327702 ODG327702:ODK327702 ONC327702:ONG327702 OWY327702:OXC327702 PGU327702:PGY327702 PQQ327702:PQU327702 QAM327702:QAQ327702 QKI327702:QKM327702 QUE327702:QUI327702 REA327702:REE327702 RNW327702:ROA327702 RXS327702:RXW327702 SHO327702:SHS327702 SRK327702:SRO327702 TBG327702:TBK327702 TLC327702:TLG327702 TUY327702:TVC327702 UEU327702:UEY327702 UOQ327702:UOU327702 UYM327702:UYQ327702 VII327702:VIM327702 VSE327702:VSI327702 WCA327702:WCE327702 WLW327702:WMA327702 WVS327702:WVW327702 I393238:O393238 JG393238:JK393238 TC393238:TG393238 ACY393238:ADC393238 AMU393238:AMY393238 AWQ393238:AWU393238 BGM393238:BGQ393238 BQI393238:BQM393238 CAE393238:CAI393238 CKA393238:CKE393238 CTW393238:CUA393238 DDS393238:DDW393238 DNO393238:DNS393238 DXK393238:DXO393238 EHG393238:EHK393238 ERC393238:ERG393238 FAY393238:FBC393238 FKU393238:FKY393238 FUQ393238:FUU393238 GEM393238:GEQ393238 GOI393238:GOM393238 GYE393238:GYI393238 HIA393238:HIE393238 HRW393238:HSA393238 IBS393238:IBW393238 ILO393238:ILS393238 IVK393238:IVO393238 JFG393238:JFK393238 JPC393238:JPG393238 JYY393238:JZC393238 KIU393238:KIY393238 KSQ393238:KSU393238 LCM393238:LCQ393238 LMI393238:LMM393238 LWE393238:LWI393238 MGA393238:MGE393238 MPW393238:MQA393238 MZS393238:MZW393238 NJO393238:NJS393238 NTK393238:NTO393238 ODG393238:ODK393238 ONC393238:ONG393238 OWY393238:OXC393238 PGU393238:PGY393238 PQQ393238:PQU393238 QAM393238:QAQ393238 QKI393238:QKM393238 QUE393238:QUI393238 REA393238:REE393238 RNW393238:ROA393238 RXS393238:RXW393238 SHO393238:SHS393238 SRK393238:SRO393238 TBG393238:TBK393238 TLC393238:TLG393238 TUY393238:TVC393238 UEU393238:UEY393238 UOQ393238:UOU393238 UYM393238:UYQ393238 VII393238:VIM393238 VSE393238:VSI393238 WCA393238:WCE393238 WLW393238:WMA393238 WVS393238:WVW393238 I458774:O458774 JG458774:JK458774 TC458774:TG458774 ACY458774:ADC458774 AMU458774:AMY458774 AWQ458774:AWU458774 BGM458774:BGQ458774 BQI458774:BQM458774 CAE458774:CAI458774 CKA458774:CKE458774 CTW458774:CUA458774 DDS458774:DDW458774 DNO458774:DNS458774 DXK458774:DXO458774 EHG458774:EHK458774 ERC458774:ERG458774 FAY458774:FBC458774 FKU458774:FKY458774 FUQ458774:FUU458774 GEM458774:GEQ458774 GOI458774:GOM458774 GYE458774:GYI458774 HIA458774:HIE458774 HRW458774:HSA458774 IBS458774:IBW458774 ILO458774:ILS458774 IVK458774:IVO458774 JFG458774:JFK458774 JPC458774:JPG458774 JYY458774:JZC458774 KIU458774:KIY458774 KSQ458774:KSU458774 LCM458774:LCQ458774 LMI458774:LMM458774 LWE458774:LWI458774 MGA458774:MGE458774 MPW458774:MQA458774 MZS458774:MZW458774 NJO458774:NJS458774 NTK458774:NTO458774 ODG458774:ODK458774 ONC458774:ONG458774 OWY458774:OXC458774 PGU458774:PGY458774 PQQ458774:PQU458774 QAM458774:QAQ458774 QKI458774:QKM458774 QUE458774:QUI458774 REA458774:REE458774 RNW458774:ROA458774 RXS458774:RXW458774 SHO458774:SHS458774 SRK458774:SRO458774 TBG458774:TBK458774 TLC458774:TLG458774 TUY458774:TVC458774 UEU458774:UEY458774 UOQ458774:UOU458774 UYM458774:UYQ458774 VII458774:VIM458774 VSE458774:VSI458774 WCA458774:WCE458774 WLW458774:WMA458774 WVS458774:WVW458774 I524310:O524310 JG524310:JK524310 TC524310:TG524310 ACY524310:ADC524310 AMU524310:AMY524310 AWQ524310:AWU524310 BGM524310:BGQ524310 BQI524310:BQM524310 CAE524310:CAI524310 CKA524310:CKE524310 CTW524310:CUA524310 DDS524310:DDW524310 DNO524310:DNS524310 DXK524310:DXO524310 EHG524310:EHK524310 ERC524310:ERG524310 FAY524310:FBC524310 FKU524310:FKY524310 FUQ524310:FUU524310 GEM524310:GEQ524310 GOI524310:GOM524310 GYE524310:GYI524310 HIA524310:HIE524310 HRW524310:HSA524310 IBS524310:IBW524310 ILO524310:ILS524310 IVK524310:IVO524310 JFG524310:JFK524310 JPC524310:JPG524310 JYY524310:JZC524310 KIU524310:KIY524310 KSQ524310:KSU524310 LCM524310:LCQ524310 LMI524310:LMM524310 LWE524310:LWI524310 MGA524310:MGE524310 MPW524310:MQA524310 MZS524310:MZW524310 NJO524310:NJS524310 NTK524310:NTO524310 ODG524310:ODK524310 ONC524310:ONG524310 OWY524310:OXC524310 PGU524310:PGY524310 PQQ524310:PQU524310 QAM524310:QAQ524310 QKI524310:QKM524310 QUE524310:QUI524310 REA524310:REE524310 RNW524310:ROA524310 RXS524310:RXW524310 SHO524310:SHS524310 SRK524310:SRO524310 TBG524310:TBK524310 TLC524310:TLG524310 TUY524310:TVC524310 UEU524310:UEY524310 UOQ524310:UOU524310 UYM524310:UYQ524310 VII524310:VIM524310 VSE524310:VSI524310 WCA524310:WCE524310 WLW524310:WMA524310 WVS524310:WVW524310 I589846:O589846 JG589846:JK589846 TC589846:TG589846 ACY589846:ADC589846 AMU589846:AMY589846 AWQ589846:AWU589846 BGM589846:BGQ589846 BQI589846:BQM589846 CAE589846:CAI589846 CKA589846:CKE589846 CTW589846:CUA589846 DDS589846:DDW589846 DNO589846:DNS589846 DXK589846:DXO589846 EHG589846:EHK589846 ERC589846:ERG589846 FAY589846:FBC589846 FKU589846:FKY589846 FUQ589846:FUU589846 GEM589846:GEQ589846 GOI589846:GOM589846 GYE589846:GYI589846 HIA589846:HIE589846 HRW589846:HSA589846 IBS589846:IBW589846 ILO589846:ILS589846 IVK589846:IVO589846 JFG589846:JFK589846 JPC589846:JPG589846 JYY589846:JZC589846 KIU589846:KIY589846 KSQ589846:KSU589846 LCM589846:LCQ589846 LMI589846:LMM589846 LWE589846:LWI589846 MGA589846:MGE589846 MPW589846:MQA589846 MZS589846:MZW589846 NJO589846:NJS589846 NTK589846:NTO589846 ODG589846:ODK589846 ONC589846:ONG589846 OWY589846:OXC589846 PGU589846:PGY589846 PQQ589846:PQU589846 QAM589846:QAQ589846 QKI589846:QKM589846 QUE589846:QUI589846 REA589846:REE589846 RNW589846:ROA589846 RXS589846:RXW589846 SHO589846:SHS589846 SRK589846:SRO589846 TBG589846:TBK589846 TLC589846:TLG589846 TUY589846:TVC589846 UEU589846:UEY589846 UOQ589846:UOU589846 UYM589846:UYQ589846 VII589846:VIM589846 VSE589846:VSI589846 WCA589846:WCE589846 WLW589846:WMA589846 WVS589846:WVW589846 I655382:O655382 JG655382:JK655382 TC655382:TG655382 ACY655382:ADC655382 AMU655382:AMY655382 AWQ655382:AWU655382 BGM655382:BGQ655382 BQI655382:BQM655382 CAE655382:CAI655382 CKA655382:CKE655382 CTW655382:CUA655382 DDS655382:DDW655382 DNO655382:DNS655382 DXK655382:DXO655382 EHG655382:EHK655382 ERC655382:ERG655382 FAY655382:FBC655382 FKU655382:FKY655382 FUQ655382:FUU655382 GEM655382:GEQ655382 GOI655382:GOM655382 GYE655382:GYI655382 HIA655382:HIE655382 HRW655382:HSA655382 IBS655382:IBW655382 ILO655382:ILS655382 IVK655382:IVO655382 JFG655382:JFK655382 JPC655382:JPG655382 JYY655382:JZC655382 KIU655382:KIY655382 KSQ655382:KSU655382 LCM655382:LCQ655382 LMI655382:LMM655382 LWE655382:LWI655382 MGA655382:MGE655382 MPW655382:MQA655382 MZS655382:MZW655382 NJO655382:NJS655382 NTK655382:NTO655382 ODG655382:ODK655382 ONC655382:ONG655382 OWY655382:OXC655382 PGU655382:PGY655382 PQQ655382:PQU655382 QAM655382:QAQ655382 QKI655382:QKM655382 QUE655382:QUI655382 REA655382:REE655382 RNW655382:ROA655382 RXS655382:RXW655382 SHO655382:SHS655382 SRK655382:SRO655382 TBG655382:TBK655382 TLC655382:TLG655382 TUY655382:TVC655382 UEU655382:UEY655382 UOQ655382:UOU655382 UYM655382:UYQ655382 VII655382:VIM655382 VSE655382:VSI655382 WCA655382:WCE655382 WLW655382:WMA655382 WVS655382:WVW655382 I720918:O720918 JG720918:JK720918 TC720918:TG720918 ACY720918:ADC720918 AMU720918:AMY720918 AWQ720918:AWU720918 BGM720918:BGQ720918 BQI720918:BQM720918 CAE720918:CAI720918 CKA720918:CKE720918 CTW720918:CUA720918 DDS720918:DDW720918 DNO720918:DNS720918 DXK720918:DXO720918 EHG720918:EHK720918 ERC720918:ERG720918 FAY720918:FBC720918 FKU720918:FKY720918 FUQ720918:FUU720918 GEM720918:GEQ720918 GOI720918:GOM720918 GYE720918:GYI720918 HIA720918:HIE720918 HRW720918:HSA720918 IBS720918:IBW720918 ILO720918:ILS720918 IVK720918:IVO720918 JFG720918:JFK720918 JPC720918:JPG720918 JYY720918:JZC720918 KIU720918:KIY720918 KSQ720918:KSU720918 LCM720918:LCQ720918 LMI720918:LMM720918 LWE720918:LWI720918 MGA720918:MGE720918 MPW720918:MQA720918 MZS720918:MZW720918 NJO720918:NJS720918 NTK720918:NTO720918 ODG720918:ODK720918 ONC720918:ONG720918 OWY720918:OXC720918 PGU720918:PGY720918 PQQ720918:PQU720918 QAM720918:QAQ720918 QKI720918:QKM720918 QUE720918:QUI720918 REA720918:REE720918 RNW720918:ROA720918 RXS720918:RXW720918 SHO720918:SHS720918 SRK720918:SRO720918 TBG720918:TBK720918 TLC720918:TLG720918 TUY720918:TVC720918 UEU720918:UEY720918 UOQ720918:UOU720918 UYM720918:UYQ720918 VII720918:VIM720918 VSE720918:VSI720918 WCA720918:WCE720918 WLW720918:WMA720918 WVS720918:WVW720918 I786454:O786454 JG786454:JK786454 TC786454:TG786454 ACY786454:ADC786454 AMU786454:AMY786454 AWQ786454:AWU786454 BGM786454:BGQ786454 BQI786454:BQM786454 CAE786454:CAI786454 CKA786454:CKE786454 CTW786454:CUA786454 DDS786454:DDW786454 DNO786454:DNS786454 DXK786454:DXO786454 EHG786454:EHK786454 ERC786454:ERG786454 FAY786454:FBC786454 FKU786454:FKY786454 FUQ786454:FUU786454 GEM786454:GEQ786454 GOI786454:GOM786454 GYE786454:GYI786454 HIA786454:HIE786454 HRW786454:HSA786454 IBS786454:IBW786454 ILO786454:ILS786454 IVK786454:IVO786454 JFG786454:JFK786454 JPC786454:JPG786454 JYY786454:JZC786454 KIU786454:KIY786454 KSQ786454:KSU786454 LCM786454:LCQ786454 LMI786454:LMM786454 LWE786454:LWI786454 MGA786454:MGE786454 MPW786454:MQA786454 MZS786454:MZW786454 NJO786454:NJS786454 NTK786454:NTO786454 ODG786454:ODK786454 ONC786454:ONG786454 OWY786454:OXC786454 PGU786454:PGY786454 PQQ786454:PQU786454 QAM786454:QAQ786454 QKI786454:QKM786454 QUE786454:QUI786454 REA786454:REE786454 RNW786454:ROA786454 RXS786454:RXW786454 SHO786454:SHS786454 SRK786454:SRO786454 TBG786454:TBK786454 TLC786454:TLG786454 TUY786454:TVC786454 UEU786454:UEY786454 UOQ786454:UOU786454 UYM786454:UYQ786454 VII786454:VIM786454 VSE786454:VSI786454 WCA786454:WCE786454 WLW786454:WMA786454 WVS786454:WVW786454 I851990:O851990 JG851990:JK851990 TC851990:TG851990 ACY851990:ADC851990 AMU851990:AMY851990 AWQ851990:AWU851990 BGM851990:BGQ851990 BQI851990:BQM851990 CAE851990:CAI851990 CKA851990:CKE851990 CTW851990:CUA851990 DDS851990:DDW851990 DNO851990:DNS851990 DXK851990:DXO851990 EHG851990:EHK851990 ERC851990:ERG851990 FAY851990:FBC851990 FKU851990:FKY851990 FUQ851990:FUU851990 GEM851990:GEQ851990 GOI851990:GOM851990 GYE851990:GYI851990 HIA851990:HIE851990 HRW851990:HSA851990 IBS851990:IBW851990 ILO851990:ILS851990 IVK851990:IVO851990 JFG851990:JFK851990 JPC851990:JPG851990 JYY851990:JZC851990 KIU851990:KIY851990 KSQ851990:KSU851990 LCM851990:LCQ851990 LMI851990:LMM851990 LWE851990:LWI851990 MGA851990:MGE851990 MPW851990:MQA851990 MZS851990:MZW851990 NJO851990:NJS851990 NTK851990:NTO851990 ODG851990:ODK851990 ONC851990:ONG851990 OWY851990:OXC851990 PGU851990:PGY851990 PQQ851990:PQU851990 QAM851990:QAQ851990 QKI851990:QKM851990 QUE851990:QUI851990 REA851990:REE851990 RNW851990:ROA851990 RXS851990:RXW851990 SHO851990:SHS851990 SRK851990:SRO851990 TBG851990:TBK851990 TLC851990:TLG851990 TUY851990:TVC851990 UEU851990:UEY851990 UOQ851990:UOU851990 UYM851990:UYQ851990 VII851990:VIM851990 VSE851990:VSI851990 WCA851990:WCE851990 WLW851990:WMA851990 WVS851990:WVW851990 I917526:O917526 JG917526:JK917526 TC917526:TG917526 ACY917526:ADC917526 AMU917526:AMY917526 AWQ917526:AWU917526 BGM917526:BGQ917526 BQI917526:BQM917526 CAE917526:CAI917526 CKA917526:CKE917526 CTW917526:CUA917526 DDS917526:DDW917526 DNO917526:DNS917526 DXK917526:DXO917526 EHG917526:EHK917526 ERC917526:ERG917526 FAY917526:FBC917526 FKU917526:FKY917526 FUQ917526:FUU917526 GEM917526:GEQ917526 GOI917526:GOM917526 GYE917526:GYI917526 HIA917526:HIE917526 HRW917526:HSA917526 IBS917526:IBW917526 ILO917526:ILS917526 IVK917526:IVO917526 JFG917526:JFK917526 JPC917526:JPG917526 JYY917526:JZC917526 KIU917526:KIY917526 KSQ917526:KSU917526 LCM917526:LCQ917526 LMI917526:LMM917526 LWE917526:LWI917526 MGA917526:MGE917526 MPW917526:MQA917526 MZS917526:MZW917526 NJO917526:NJS917526 NTK917526:NTO917526 ODG917526:ODK917526 ONC917526:ONG917526 OWY917526:OXC917526 PGU917526:PGY917526 PQQ917526:PQU917526 QAM917526:QAQ917526 QKI917526:QKM917526 QUE917526:QUI917526 REA917526:REE917526 RNW917526:ROA917526 RXS917526:RXW917526 SHO917526:SHS917526 SRK917526:SRO917526 TBG917526:TBK917526 TLC917526:TLG917526 TUY917526:TVC917526 UEU917526:UEY917526 UOQ917526:UOU917526 UYM917526:UYQ917526 VII917526:VIM917526 VSE917526:VSI917526 WCA917526:WCE917526 WLW917526:WMA917526 WVS917526:WVW917526 I983062:O983062 JG983062:JK983062 TC983062:TG983062 ACY983062:ADC983062 AMU983062:AMY983062 AWQ983062:AWU983062 BGM983062:BGQ983062 BQI983062:BQM983062 CAE983062:CAI983062 CKA983062:CKE983062 CTW983062:CUA983062 DDS983062:DDW983062 DNO983062:DNS983062 DXK983062:DXO983062 EHG983062:EHK983062 ERC983062:ERG983062 FAY983062:FBC983062 FKU983062:FKY983062 FUQ983062:FUU983062 GEM983062:GEQ983062 GOI983062:GOM983062 GYE983062:GYI983062 HIA983062:HIE983062 HRW983062:HSA983062 IBS983062:IBW983062 ILO983062:ILS983062 IVK983062:IVO983062 JFG983062:JFK983062 JPC983062:JPG983062 JYY983062:JZC983062 KIU983062:KIY983062 KSQ983062:KSU983062 LCM983062:LCQ983062 LMI983062:LMM983062 LWE983062:LWI983062 MGA983062:MGE983062 MPW983062:MQA983062 MZS983062:MZW983062 NJO983062:NJS983062 NTK983062:NTO983062 ODG983062:ODK983062 ONC983062:ONG983062 OWY983062:OXC983062 PGU983062:PGY983062 PQQ983062:PQU983062 QAM983062:QAQ983062 QKI983062:QKM983062 QUE983062:QUI983062 REA983062:REE983062 RNW983062:ROA983062 RXS983062:RXW983062 SHO983062:SHS983062 SRK983062:SRO983062 TBG983062:TBK983062 TLC983062:TLG983062 TUY983062:TVC983062 UEU983062:UEY983062 UOQ983062:UOU983062 UYM983062:UYQ983062 VII983062:VIM983062 VSE983062:VSI983062 WCA983062:WCE983062 WLW983062:WMA983062 WVS983062:WVW983062 I26:O26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xr:uid="{00000000-0002-0000-0200-000000000000}">
      <formula1>impac</formula1>
    </dataValidation>
    <dataValidation type="list" allowBlank="1" showInputMessage="1" showErrorMessage="1" sqref="I21:O21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5:O65555 JG65555:JK65555 TC65555:TG65555 ACY65555:ADC65555 AMU65555:AMY65555 AWQ65555:AWU65555 BGM65555:BGQ65555 BQI65555:BQM65555 CAE65555:CAI65555 CKA65555:CKE65555 CTW65555:CUA65555 DDS65555:DDW65555 DNO65555:DNS65555 DXK65555:DXO65555 EHG65555:EHK65555 ERC65555:ERG65555 FAY65555:FBC65555 FKU65555:FKY65555 FUQ65555:FUU65555 GEM65555:GEQ65555 GOI65555:GOM65555 GYE65555:GYI65555 HIA65555:HIE65555 HRW65555:HSA65555 IBS65555:IBW65555 ILO65555:ILS65555 IVK65555:IVO65555 JFG65555:JFK65555 JPC65555:JPG65555 JYY65555:JZC65555 KIU65555:KIY65555 KSQ65555:KSU65555 LCM65555:LCQ65555 LMI65555:LMM65555 LWE65555:LWI65555 MGA65555:MGE65555 MPW65555:MQA65555 MZS65555:MZW65555 NJO65555:NJS65555 NTK65555:NTO65555 ODG65555:ODK65555 ONC65555:ONG65555 OWY65555:OXC65555 PGU65555:PGY65555 PQQ65555:PQU65555 QAM65555:QAQ65555 QKI65555:QKM65555 QUE65555:QUI65555 REA65555:REE65555 RNW65555:ROA65555 RXS65555:RXW65555 SHO65555:SHS65555 SRK65555:SRO65555 TBG65555:TBK65555 TLC65555:TLG65555 TUY65555:TVC65555 UEU65555:UEY65555 UOQ65555:UOU65555 UYM65555:UYQ65555 VII65555:VIM65555 VSE65555:VSI65555 WCA65555:WCE65555 WLW65555:WMA65555 WVS65555:WVW65555 I131091:O131091 JG131091:JK131091 TC131091:TG131091 ACY131091:ADC131091 AMU131091:AMY131091 AWQ131091:AWU131091 BGM131091:BGQ131091 BQI131091:BQM131091 CAE131091:CAI131091 CKA131091:CKE131091 CTW131091:CUA131091 DDS131091:DDW131091 DNO131091:DNS131091 DXK131091:DXO131091 EHG131091:EHK131091 ERC131091:ERG131091 FAY131091:FBC131091 FKU131091:FKY131091 FUQ131091:FUU131091 GEM131091:GEQ131091 GOI131091:GOM131091 GYE131091:GYI131091 HIA131091:HIE131091 HRW131091:HSA131091 IBS131091:IBW131091 ILO131091:ILS131091 IVK131091:IVO131091 JFG131091:JFK131091 JPC131091:JPG131091 JYY131091:JZC131091 KIU131091:KIY131091 KSQ131091:KSU131091 LCM131091:LCQ131091 LMI131091:LMM131091 LWE131091:LWI131091 MGA131091:MGE131091 MPW131091:MQA131091 MZS131091:MZW131091 NJO131091:NJS131091 NTK131091:NTO131091 ODG131091:ODK131091 ONC131091:ONG131091 OWY131091:OXC131091 PGU131091:PGY131091 PQQ131091:PQU131091 QAM131091:QAQ131091 QKI131091:QKM131091 QUE131091:QUI131091 REA131091:REE131091 RNW131091:ROA131091 RXS131091:RXW131091 SHO131091:SHS131091 SRK131091:SRO131091 TBG131091:TBK131091 TLC131091:TLG131091 TUY131091:TVC131091 UEU131091:UEY131091 UOQ131091:UOU131091 UYM131091:UYQ131091 VII131091:VIM131091 VSE131091:VSI131091 WCA131091:WCE131091 WLW131091:WMA131091 WVS131091:WVW131091 I196627:O196627 JG196627:JK196627 TC196627:TG196627 ACY196627:ADC196627 AMU196627:AMY196627 AWQ196627:AWU196627 BGM196627:BGQ196627 BQI196627:BQM196627 CAE196627:CAI196627 CKA196627:CKE196627 CTW196627:CUA196627 DDS196627:DDW196627 DNO196627:DNS196627 DXK196627:DXO196627 EHG196627:EHK196627 ERC196627:ERG196627 FAY196627:FBC196627 FKU196627:FKY196627 FUQ196627:FUU196627 GEM196627:GEQ196627 GOI196627:GOM196627 GYE196627:GYI196627 HIA196627:HIE196627 HRW196627:HSA196627 IBS196627:IBW196627 ILO196627:ILS196627 IVK196627:IVO196627 JFG196627:JFK196627 JPC196627:JPG196627 JYY196627:JZC196627 KIU196627:KIY196627 KSQ196627:KSU196627 LCM196627:LCQ196627 LMI196627:LMM196627 LWE196627:LWI196627 MGA196627:MGE196627 MPW196627:MQA196627 MZS196627:MZW196627 NJO196627:NJS196627 NTK196627:NTO196627 ODG196627:ODK196627 ONC196627:ONG196627 OWY196627:OXC196627 PGU196627:PGY196627 PQQ196627:PQU196627 QAM196627:QAQ196627 QKI196627:QKM196627 QUE196627:QUI196627 REA196627:REE196627 RNW196627:ROA196627 RXS196627:RXW196627 SHO196627:SHS196627 SRK196627:SRO196627 TBG196627:TBK196627 TLC196627:TLG196627 TUY196627:TVC196627 UEU196627:UEY196627 UOQ196627:UOU196627 UYM196627:UYQ196627 VII196627:VIM196627 VSE196627:VSI196627 WCA196627:WCE196627 WLW196627:WMA196627 WVS196627:WVW196627 I262163:O262163 JG262163:JK262163 TC262163:TG262163 ACY262163:ADC262163 AMU262163:AMY262163 AWQ262163:AWU262163 BGM262163:BGQ262163 BQI262163:BQM262163 CAE262163:CAI262163 CKA262163:CKE262163 CTW262163:CUA262163 DDS262163:DDW262163 DNO262163:DNS262163 DXK262163:DXO262163 EHG262163:EHK262163 ERC262163:ERG262163 FAY262163:FBC262163 FKU262163:FKY262163 FUQ262163:FUU262163 GEM262163:GEQ262163 GOI262163:GOM262163 GYE262163:GYI262163 HIA262163:HIE262163 HRW262163:HSA262163 IBS262163:IBW262163 ILO262163:ILS262163 IVK262163:IVO262163 JFG262163:JFK262163 JPC262163:JPG262163 JYY262163:JZC262163 KIU262163:KIY262163 KSQ262163:KSU262163 LCM262163:LCQ262163 LMI262163:LMM262163 LWE262163:LWI262163 MGA262163:MGE262163 MPW262163:MQA262163 MZS262163:MZW262163 NJO262163:NJS262163 NTK262163:NTO262163 ODG262163:ODK262163 ONC262163:ONG262163 OWY262163:OXC262163 PGU262163:PGY262163 PQQ262163:PQU262163 QAM262163:QAQ262163 QKI262163:QKM262163 QUE262163:QUI262163 REA262163:REE262163 RNW262163:ROA262163 RXS262163:RXW262163 SHO262163:SHS262163 SRK262163:SRO262163 TBG262163:TBK262163 TLC262163:TLG262163 TUY262163:TVC262163 UEU262163:UEY262163 UOQ262163:UOU262163 UYM262163:UYQ262163 VII262163:VIM262163 VSE262163:VSI262163 WCA262163:WCE262163 WLW262163:WMA262163 WVS262163:WVW262163 I327699:O327699 JG327699:JK327699 TC327699:TG327699 ACY327699:ADC327699 AMU327699:AMY327699 AWQ327699:AWU327699 BGM327699:BGQ327699 BQI327699:BQM327699 CAE327699:CAI327699 CKA327699:CKE327699 CTW327699:CUA327699 DDS327699:DDW327699 DNO327699:DNS327699 DXK327699:DXO327699 EHG327699:EHK327699 ERC327699:ERG327699 FAY327699:FBC327699 FKU327699:FKY327699 FUQ327699:FUU327699 GEM327699:GEQ327699 GOI327699:GOM327699 GYE327699:GYI327699 HIA327699:HIE327699 HRW327699:HSA327699 IBS327699:IBW327699 ILO327699:ILS327699 IVK327699:IVO327699 JFG327699:JFK327699 JPC327699:JPG327699 JYY327699:JZC327699 KIU327699:KIY327699 KSQ327699:KSU327699 LCM327699:LCQ327699 LMI327699:LMM327699 LWE327699:LWI327699 MGA327699:MGE327699 MPW327699:MQA327699 MZS327699:MZW327699 NJO327699:NJS327699 NTK327699:NTO327699 ODG327699:ODK327699 ONC327699:ONG327699 OWY327699:OXC327699 PGU327699:PGY327699 PQQ327699:PQU327699 QAM327699:QAQ327699 QKI327699:QKM327699 QUE327699:QUI327699 REA327699:REE327699 RNW327699:ROA327699 RXS327699:RXW327699 SHO327699:SHS327699 SRK327699:SRO327699 TBG327699:TBK327699 TLC327699:TLG327699 TUY327699:TVC327699 UEU327699:UEY327699 UOQ327699:UOU327699 UYM327699:UYQ327699 VII327699:VIM327699 VSE327699:VSI327699 WCA327699:WCE327699 WLW327699:WMA327699 WVS327699:WVW327699 I393235:O393235 JG393235:JK393235 TC393235:TG393235 ACY393235:ADC393235 AMU393235:AMY393235 AWQ393235:AWU393235 BGM393235:BGQ393235 BQI393235:BQM393235 CAE393235:CAI393235 CKA393235:CKE393235 CTW393235:CUA393235 DDS393235:DDW393235 DNO393235:DNS393235 DXK393235:DXO393235 EHG393235:EHK393235 ERC393235:ERG393235 FAY393235:FBC393235 FKU393235:FKY393235 FUQ393235:FUU393235 GEM393235:GEQ393235 GOI393235:GOM393235 GYE393235:GYI393235 HIA393235:HIE393235 HRW393235:HSA393235 IBS393235:IBW393235 ILO393235:ILS393235 IVK393235:IVO393235 JFG393235:JFK393235 JPC393235:JPG393235 JYY393235:JZC393235 KIU393235:KIY393235 KSQ393235:KSU393235 LCM393235:LCQ393235 LMI393235:LMM393235 LWE393235:LWI393235 MGA393235:MGE393235 MPW393235:MQA393235 MZS393235:MZW393235 NJO393235:NJS393235 NTK393235:NTO393235 ODG393235:ODK393235 ONC393235:ONG393235 OWY393235:OXC393235 PGU393235:PGY393235 PQQ393235:PQU393235 QAM393235:QAQ393235 QKI393235:QKM393235 QUE393235:QUI393235 REA393235:REE393235 RNW393235:ROA393235 RXS393235:RXW393235 SHO393235:SHS393235 SRK393235:SRO393235 TBG393235:TBK393235 TLC393235:TLG393235 TUY393235:TVC393235 UEU393235:UEY393235 UOQ393235:UOU393235 UYM393235:UYQ393235 VII393235:VIM393235 VSE393235:VSI393235 WCA393235:WCE393235 WLW393235:WMA393235 WVS393235:WVW393235 I458771:O458771 JG458771:JK458771 TC458771:TG458771 ACY458771:ADC458771 AMU458771:AMY458771 AWQ458771:AWU458771 BGM458771:BGQ458771 BQI458771:BQM458771 CAE458771:CAI458771 CKA458771:CKE458771 CTW458771:CUA458771 DDS458771:DDW458771 DNO458771:DNS458771 DXK458771:DXO458771 EHG458771:EHK458771 ERC458771:ERG458771 FAY458771:FBC458771 FKU458771:FKY458771 FUQ458771:FUU458771 GEM458771:GEQ458771 GOI458771:GOM458771 GYE458771:GYI458771 HIA458771:HIE458771 HRW458771:HSA458771 IBS458771:IBW458771 ILO458771:ILS458771 IVK458771:IVO458771 JFG458771:JFK458771 JPC458771:JPG458771 JYY458771:JZC458771 KIU458771:KIY458771 KSQ458771:KSU458771 LCM458771:LCQ458771 LMI458771:LMM458771 LWE458771:LWI458771 MGA458771:MGE458771 MPW458771:MQA458771 MZS458771:MZW458771 NJO458771:NJS458771 NTK458771:NTO458771 ODG458771:ODK458771 ONC458771:ONG458771 OWY458771:OXC458771 PGU458771:PGY458771 PQQ458771:PQU458771 QAM458771:QAQ458771 QKI458771:QKM458771 QUE458771:QUI458771 REA458771:REE458771 RNW458771:ROA458771 RXS458771:RXW458771 SHO458771:SHS458771 SRK458771:SRO458771 TBG458771:TBK458771 TLC458771:TLG458771 TUY458771:TVC458771 UEU458771:UEY458771 UOQ458771:UOU458771 UYM458771:UYQ458771 VII458771:VIM458771 VSE458771:VSI458771 WCA458771:WCE458771 WLW458771:WMA458771 WVS458771:WVW458771 I524307:O524307 JG524307:JK524307 TC524307:TG524307 ACY524307:ADC524307 AMU524307:AMY524307 AWQ524307:AWU524307 BGM524307:BGQ524307 BQI524307:BQM524307 CAE524307:CAI524307 CKA524307:CKE524307 CTW524307:CUA524307 DDS524307:DDW524307 DNO524307:DNS524307 DXK524307:DXO524307 EHG524307:EHK524307 ERC524307:ERG524307 FAY524307:FBC524307 FKU524307:FKY524307 FUQ524307:FUU524307 GEM524307:GEQ524307 GOI524307:GOM524307 GYE524307:GYI524307 HIA524307:HIE524307 HRW524307:HSA524307 IBS524307:IBW524307 ILO524307:ILS524307 IVK524307:IVO524307 JFG524307:JFK524307 JPC524307:JPG524307 JYY524307:JZC524307 KIU524307:KIY524307 KSQ524307:KSU524307 LCM524307:LCQ524307 LMI524307:LMM524307 LWE524307:LWI524307 MGA524307:MGE524307 MPW524307:MQA524307 MZS524307:MZW524307 NJO524307:NJS524307 NTK524307:NTO524307 ODG524307:ODK524307 ONC524307:ONG524307 OWY524307:OXC524307 PGU524307:PGY524307 PQQ524307:PQU524307 QAM524307:QAQ524307 QKI524307:QKM524307 QUE524307:QUI524307 REA524307:REE524307 RNW524307:ROA524307 RXS524307:RXW524307 SHO524307:SHS524307 SRK524307:SRO524307 TBG524307:TBK524307 TLC524307:TLG524307 TUY524307:TVC524307 UEU524307:UEY524307 UOQ524307:UOU524307 UYM524307:UYQ524307 VII524307:VIM524307 VSE524307:VSI524307 WCA524307:WCE524307 WLW524307:WMA524307 WVS524307:WVW524307 I589843:O589843 JG589843:JK589843 TC589843:TG589843 ACY589843:ADC589843 AMU589843:AMY589843 AWQ589843:AWU589843 BGM589843:BGQ589843 BQI589843:BQM589843 CAE589843:CAI589843 CKA589843:CKE589843 CTW589843:CUA589843 DDS589843:DDW589843 DNO589843:DNS589843 DXK589843:DXO589843 EHG589843:EHK589843 ERC589843:ERG589843 FAY589843:FBC589843 FKU589843:FKY589843 FUQ589843:FUU589843 GEM589843:GEQ589843 GOI589843:GOM589843 GYE589843:GYI589843 HIA589843:HIE589843 HRW589843:HSA589843 IBS589843:IBW589843 ILO589843:ILS589843 IVK589843:IVO589843 JFG589843:JFK589843 JPC589843:JPG589843 JYY589843:JZC589843 KIU589843:KIY589843 KSQ589843:KSU589843 LCM589843:LCQ589843 LMI589843:LMM589843 LWE589843:LWI589843 MGA589843:MGE589843 MPW589843:MQA589843 MZS589843:MZW589843 NJO589843:NJS589843 NTK589843:NTO589843 ODG589843:ODK589843 ONC589843:ONG589843 OWY589843:OXC589843 PGU589843:PGY589843 PQQ589843:PQU589843 QAM589843:QAQ589843 QKI589843:QKM589843 QUE589843:QUI589843 REA589843:REE589843 RNW589843:ROA589843 RXS589843:RXW589843 SHO589843:SHS589843 SRK589843:SRO589843 TBG589843:TBK589843 TLC589843:TLG589843 TUY589843:TVC589843 UEU589843:UEY589843 UOQ589843:UOU589843 UYM589843:UYQ589843 VII589843:VIM589843 VSE589843:VSI589843 WCA589843:WCE589843 WLW589843:WMA589843 WVS589843:WVW589843 I655379:O655379 JG655379:JK655379 TC655379:TG655379 ACY655379:ADC655379 AMU655379:AMY655379 AWQ655379:AWU655379 BGM655379:BGQ655379 BQI655379:BQM655379 CAE655379:CAI655379 CKA655379:CKE655379 CTW655379:CUA655379 DDS655379:DDW655379 DNO655379:DNS655379 DXK655379:DXO655379 EHG655379:EHK655379 ERC655379:ERG655379 FAY655379:FBC655379 FKU655379:FKY655379 FUQ655379:FUU655379 GEM655379:GEQ655379 GOI655379:GOM655379 GYE655379:GYI655379 HIA655379:HIE655379 HRW655379:HSA655379 IBS655379:IBW655379 ILO655379:ILS655379 IVK655379:IVO655379 JFG655379:JFK655379 JPC655379:JPG655379 JYY655379:JZC655379 KIU655379:KIY655379 KSQ655379:KSU655379 LCM655379:LCQ655379 LMI655379:LMM655379 LWE655379:LWI655379 MGA655379:MGE655379 MPW655379:MQA655379 MZS655379:MZW655379 NJO655379:NJS655379 NTK655379:NTO655379 ODG655379:ODK655379 ONC655379:ONG655379 OWY655379:OXC655379 PGU655379:PGY655379 PQQ655379:PQU655379 QAM655379:QAQ655379 QKI655379:QKM655379 QUE655379:QUI655379 REA655379:REE655379 RNW655379:ROA655379 RXS655379:RXW655379 SHO655379:SHS655379 SRK655379:SRO655379 TBG655379:TBK655379 TLC655379:TLG655379 TUY655379:TVC655379 UEU655379:UEY655379 UOQ655379:UOU655379 UYM655379:UYQ655379 VII655379:VIM655379 VSE655379:VSI655379 WCA655379:WCE655379 WLW655379:WMA655379 WVS655379:WVW655379 I720915:O720915 JG720915:JK720915 TC720915:TG720915 ACY720915:ADC720915 AMU720915:AMY720915 AWQ720915:AWU720915 BGM720915:BGQ720915 BQI720915:BQM720915 CAE720915:CAI720915 CKA720915:CKE720915 CTW720915:CUA720915 DDS720915:DDW720915 DNO720915:DNS720915 DXK720915:DXO720915 EHG720915:EHK720915 ERC720915:ERG720915 FAY720915:FBC720915 FKU720915:FKY720915 FUQ720915:FUU720915 GEM720915:GEQ720915 GOI720915:GOM720915 GYE720915:GYI720915 HIA720915:HIE720915 HRW720915:HSA720915 IBS720915:IBW720915 ILO720915:ILS720915 IVK720915:IVO720915 JFG720915:JFK720915 JPC720915:JPG720915 JYY720915:JZC720915 KIU720915:KIY720915 KSQ720915:KSU720915 LCM720915:LCQ720915 LMI720915:LMM720915 LWE720915:LWI720915 MGA720915:MGE720915 MPW720915:MQA720915 MZS720915:MZW720915 NJO720915:NJS720915 NTK720915:NTO720915 ODG720915:ODK720915 ONC720915:ONG720915 OWY720915:OXC720915 PGU720915:PGY720915 PQQ720915:PQU720915 QAM720915:QAQ720915 QKI720915:QKM720915 QUE720915:QUI720915 REA720915:REE720915 RNW720915:ROA720915 RXS720915:RXW720915 SHO720915:SHS720915 SRK720915:SRO720915 TBG720915:TBK720915 TLC720915:TLG720915 TUY720915:TVC720915 UEU720915:UEY720915 UOQ720915:UOU720915 UYM720915:UYQ720915 VII720915:VIM720915 VSE720915:VSI720915 WCA720915:WCE720915 WLW720915:WMA720915 WVS720915:WVW720915 I786451:O786451 JG786451:JK786451 TC786451:TG786451 ACY786451:ADC786451 AMU786451:AMY786451 AWQ786451:AWU786451 BGM786451:BGQ786451 BQI786451:BQM786451 CAE786451:CAI786451 CKA786451:CKE786451 CTW786451:CUA786451 DDS786451:DDW786451 DNO786451:DNS786451 DXK786451:DXO786451 EHG786451:EHK786451 ERC786451:ERG786451 FAY786451:FBC786451 FKU786451:FKY786451 FUQ786451:FUU786451 GEM786451:GEQ786451 GOI786451:GOM786451 GYE786451:GYI786451 HIA786451:HIE786451 HRW786451:HSA786451 IBS786451:IBW786451 ILO786451:ILS786451 IVK786451:IVO786451 JFG786451:JFK786451 JPC786451:JPG786451 JYY786451:JZC786451 KIU786451:KIY786451 KSQ786451:KSU786451 LCM786451:LCQ786451 LMI786451:LMM786451 LWE786451:LWI786451 MGA786451:MGE786451 MPW786451:MQA786451 MZS786451:MZW786451 NJO786451:NJS786451 NTK786451:NTO786451 ODG786451:ODK786451 ONC786451:ONG786451 OWY786451:OXC786451 PGU786451:PGY786451 PQQ786451:PQU786451 QAM786451:QAQ786451 QKI786451:QKM786451 QUE786451:QUI786451 REA786451:REE786451 RNW786451:ROA786451 RXS786451:RXW786451 SHO786451:SHS786451 SRK786451:SRO786451 TBG786451:TBK786451 TLC786451:TLG786451 TUY786451:TVC786451 UEU786451:UEY786451 UOQ786451:UOU786451 UYM786451:UYQ786451 VII786451:VIM786451 VSE786451:VSI786451 WCA786451:WCE786451 WLW786451:WMA786451 WVS786451:WVW786451 I851987:O851987 JG851987:JK851987 TC851987:TG851987 ACY851987:ADC851987 AMU851987:AMY851987 AWQ851987:AWU851987 BGM851987:BGQ851987 BQI851987:BQM851987 CAE851987:CAI851987 CKA851987:CKE851987 CTW851987:CUA851987 DDS851987:DDW851987 DNO851987:DNS851987 DXK851987:DXO851987 EHG851987:EHK851987 ERC851987:ERG851987 FAY851987:FBC851987 FKU851987:FKY851987 FUQ851987:FUU851987 GEM851987:GEQ851987 GOI851987:GOM851987 GYE851987:GYI851987 HIA851987:HIE851987 HRW851987:HSA851987 IBS851987:IBW851987 ILO851987:ILS851987 IVK851987:IVO851987 JFG851987:JFK851987 JPC851987:JPG851987 JYY851987:JZC851987 KIU851987:KIY851987 KSQ851987:KSU851987 LCM851987:LCQ851987 LMI851987:LMM851987 LWE851987:LWI851987 MGA851987:MGE851987 MPW851987:MQA851987 MZS851987:MZW851987 NJO851987:NJS851987 NTK851987:NTO851987 ODG851987:ODK851987 ONC851987:ONG851987 OWY851987:OXC851987 PGU851987:PGY851987 PQQ851987:PQU851987 QAM851987:QAQ851987 QKI851987:QKM851987 QUE851987:QUI851987 REA851987:REE851987 RNW851987:ROA851987 RXS851987:RXW851987 SHO851987:SHS851987 SRK851987:SRO851987 TBG851987:TBK851987 TLC851987:TLG851987 TUY851987:TVC851987 UEU851987:UEY851987 UOQ851987:UOU851987 UYM851987:UYQ851987 VII851987:VIM851987 VSE851987:VSI851987 WCA851987:WCE851987 WLW851987:WMA851987 WVS851987:WVW851987 I917523:O917523 JG917523:JK917523 TC917523:TG917523 ACY917523:ADC917523 AMU917523:AMY917523 AWQ917523:AWU917523 BGM917523:BGQ917523 BQI917523:BQM917523 CAE917523:CAI917523 CKA917523:CKE917523 CTW917523:CUA917523 DDS917523:DDW917523 DNO917523:DNS917523 DXK917523:DXO917523 EHG917523:EHK917523 ERC917523:ERG917523 FAY917523:FBC917523 FKU917523:FKY917523 FUQ917523:FUU917523 GEM917523:GEQ917523 GOI917523:GOM917523 GYE917523:GYI917523 HIA917523:HIE917523 HRW917523:HSA917523 IBS917523:IBW917523 ILO917523:ILS917523 IVK917523:IVO917523 JFG917523:JFK917523 JPC917523:JPG917523 JYY917523:JZC917523 KIU917523:KIY917523 KSQ917523:KSU917523 LCM917523:LCQ917523 LMI917523:LMM917523 LWE917523:LWI917523 MGA917523:MGE917523 MPW917523:MQA917523 MZS917523:MZW917523 NJO917523:NJS917523 NTK917523:NTO917523 ODG917523:ODK917523 ONC917523:ONG917523 OWY917523:OXC917523 PGU917523:PGY917523 PQQ917523:PQU917523 QAM917523:QAQ917523 QKI917523:QKM917523 QUE917523:QUI917523 REA917523:REE917523 RNW917523:ROA917523 RXS917523:RXW917523 SHO917523:SHS917523 SRK917523:SRO917523 TBG917523:TBK917523 TLC917523:TLG917523 TUY917523:TVC917523 UEU917523:UEY917523 UOQ917523:UOU917523 UYM917523:UYQ917523 VII917523:VIM917523 VSE917523:VSI917523 WCA917523:WCE917523 WLW917523:WMA917523 WVS917523:WVW917523 I983059:O983059 JG983059:JK983059 TC983059:TG983059 ACY983059:ADC983059 AMU983059:AMY983059 AWQ983059:AWU983059 BGM983059:BGQ983059 BQI983059:BQM983059 CAE983059:CAI983059 CKA983059:CKE983059 CTW983059:CUA983059 DDS983059:DDW983059 DNO983059:DNS983059 DXK983059:DXO983059 EHG983059:EHK983059 ERC983059:ERG983059 FAY983059:FBC983059 FKU983059:FKY983059 FUQ983059:FUU983059 GEM983059:GEQ983059 GOI983059:GOM983059 GYE983059:GYI983059 HIA983059:HIE983059 HRW983059:HSA983059 IBS983059:IBW983059 ILO983059:ILS983059 IVK983059:IVO983059 JFG983059:JFK983059 JPC983059:JPG983059 JYY983059:JZC983059 KIU983059:KIY983059 KSQ983059:KSU983059 LCM983059:LCQ983059 LMI983059:LMM983059 LWE983059:LWI983059 MGA983059:MGE983059 MPW983059:MQA983059 MZS983059:MZW983059 NJO983059:NJS983059 NTK983059:NTO983059 ODG983059:ODK983059 ONC983059:ONG983059 OWY983059:OXC983059 PGU983059:PGY983059 PQQ983059:PQU983059 QAM983059:QAQ983059 QKI983059:QKM983059 QUE983059:QUI983059 REA983059:REE983059 RNW983059:ROA983059 RXS983059:RXW983059 SHO983059:SHS983059 SRK983059:SRO983059 TBG983059:TBK983059 TLC983059:TLG983059 TUY983059:TVC983059 UEU983059:UEY983059 UOQ983059:UOU983059 UYM983059:UYQ983059 VII983059:VIM983059 VSE983059:VSI983059 WCA983059:WCE983059 WLW983059:WMA983059 WVS983059:WVW983059 I23:O23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57:O65557 JG65557:JK65557 TC65557:TG65557 ACY65557:ADC65557 AMU65557:AMY65557 AWQ65557:AWU65557 BGM65557:BGQ65557 BQI65557:BQM65557 CAE65557:CAI65557 CKA65557:CKE65557 CTW65557:CUA65557 DDS65557:DDW65557 DNO65557:DNS65557 DXK65557:DXO65557 EHG65557:EHK65557 ERC65557:ERG65557 FAY65557:FBC65557 FKU65557:FKY65557 FUQ65557:FUU65557 GEM65557:GEQ65557 GOI65557:GOM65557 GYE65557:GYI65557 HIA65557:HIE65557 HRW65557:HSA65557 IBS65557:IBW65557 ILO65557:ILS65557 IVK65557:IVO65557 JFG65557:JFK65557 JPC65557:JPG65557 JYY65557:JZC65557 KIU65557:KIY65557 KSQ65557:KSU65557 LCM65557:LCQ65557 LMI65557:LMM65557 LWE65557:LWI65557 MGA65557:MGE65557 MPW65557:MQA65557 MZS65557:MZW65557 NJO65557:NJS65557 NTK65557:NTO65557 ODG65557:ODK65557 ONC65557:ONG65557 OWY65557:OXC65557 PGU65557:PGY65557 PQQ65557:PQU65557 QAM65557:QAQ65557 QKI65557:QKM65557 QUE65557:QUI65557 REA65557:REE65557 RNW65557:ROA65557 RXS65557:RXW65557 SHO65557:SHS65557 SRK65557:SRO65557 TBG65557:TBK65557 TLC65557:TLG65557 TUY65557:TVC65557 UEU65557:UEY65557 UOQ65557:UOU65557 UYM65557:UYQ65557 VII65557:VIM65557 VSE65557:VSI65557 WCA65557:WCE65557 WLW65557:WMA65557 WVS65557:WVW65557 I131093:O131093 JG131093:JK131093 TC131093:TG131093 ACY131093:ADC131093 AMU131093:AMY131093 AWQ131093:AWU131093 BGM131093:BGQ131093 BQI131093:BQM131093 CAE131093:CAI131093 CKA131093:CKE131093 CTW131093:CUA131093 DDS131093:DDW131093 DNO131093:DNS131093 DXK131093:DXO131093 EHG131093:EHK131093 ERC131093:ERG131093 FAY131093:FBC131093 FKU131093:FKY131093 FUQ131093:FUU131093 GEM131093:GEQ131093 GOI131093:GOM131093 GYE131093:GYI131093 HIA131093:HIE131093 HRW131093:HSA131093 IBS131093:IBW131093 ILO131093:ILS131093 IVK131093:IVO131093 JFG131093:JFK131093 JPC131093:JPG131093 JYY131093:JZC131093 KIU131093:KIY131093 KSQ131093:KSU131093 LCM131093:LCQ131093 LMI131093:LMM131093 LWE131093:LWI131093 MGA131093:MGE131093 MPW131093:MQA131093 MZS131093:MZW131093 NJO131093:NJS131093 NTK131093:NTO131093 ODG131093:ODK131093 ONC131093:ONG131093 OWY131093:OXC131093 PGU131093:PGY131093 PQQ131093:PQU131093 QAM131093:QAQ131093 QKI131093:QKM131093 QUE131093:QUI131093 REA131093:REE131093 RNW131093:ROA131093 RXS131093:RXW131093 SHO131093:SHS131093 SRK131093:SRO131093 TBG131093:TBK131093 TLC131093:TLG131093 TUY131093:TVC131093 UEU131093:UEY131093 UOQ131093:UOU131093 UYM131093:UYQ131093 VII131093:VIM131093 VSE131093:VSI131093 WCA131093:WCE131093 WLW131093:WMA131093 WVS131093:WVW131093 I196629:O196629 JG196629:JK196629 TC196629:TG196629 ACY196629:ADC196629 AMU196629:AMY196629 AWQ196629:AWU196629 BGM196629:BGQ196629 BQI196629:BQM196629 CAE196629:CAI196629 CKA196629:CKE196629 CTW196629:CUA196629 DDS196629:DDW196629 DNO196629:DNS196629 DXK196629:DXO196629 EHG196629:EHK196629 ERC196629:ERG196629 FAY196629:FBC196629 FKU196629:FKY196629 FUQ196629:FUU196629 GEM196629:GEQ196629 GOI196629:GOM196629 GYE196629:GYI196629 HIA196629:HIE196629 HRW196629:HSA196629 IBS196629:IBW196629 ILO196629:ILS196629 IVK196629:IVO196629 JFG196629:JFK196629 JPC196629:JPG196629 JYY196629:JZC196629 KIU196629:KIY196629 KSQ196629:KSU196629 LCM196629:LCQ196629 LMI196629:LMM196629 LWE196629:LWI196629 MGA196629:MGE196629 MPW196629:MQA196629 MZS196629:MZW196629 NJO196629:NJS196629 NTK196629:NTO196629 ODG196629:ODK196629 ONC196629:ONG196629 OWY196629:OXC196629 PGU196629:PGY196629 PQQ196629:PQU196629 QAM196629:QAQ196629 QKI196629:QKM196629 QUE196629:QUI196629 REA196629:REE196629 RNW196629:ROA196629 RXS196629:RXW196629 SHO196629:SHS196629 SRK196629:SRO196629 TBG196629:TBK196629 TLC196629:TLG196629 TUY196629:TVC196629 UEU196629:UEY196629 UOQ196629:UOU196629 UYM196629:UYQ196629 VII196629:VIM196629 VSE196629:VSI196629 WCA196629:WCE196629 WLW196629:WMA196629 WVS196629:WVW196629 I262165:O262165 JG262165:JK262165 TC262165:TG262165 ACY262165:ADC262165 AMU262165:AMY262165 AWQ262165:AWU262165 BGM262165:BGQ262165 BQI262165:BQM262165 CAE262165:CAI262165 CKA262165:CKE262165 CTW262165:CUA262165 DDS262165:DDW262165 DNO262165:DNS262165 DXK262165:DXO262165 EHG262165:EHK262165 ERC262165:ERG262165 FAY262165:FBC262165 FKU262165:FKY262165 FUQ262165:FUU262165 GEM262165:GEQ262165 GOI262165:GOM262165 GYE262165:GYI262165 HIA262165:HIE262165 HRW262165:HSA262165 IBS262165:IBW262165 ILO262165:ILS262165 IVK262165:IVO262165 JFG262165:JFK262165 JPC262165:JPG262165 JYY262165:JZC262165 KIU262165:KIY262165 KSQ262165:KSU262165 LCM262165:LCQ262165 LMI262165:LMM262165 LWE262165:LWI262165 MGA262165:MGE262165 MPW262165:MQA262165 MZS262165:MZW262165 NJO262165:NJS262165 NTK262165:NTO262165 ODG262165:ODK262165 ONC262165:ONG262165 OWY262165:OXC262165 PGU262165:PGY262165 PQQ262165:PQU262165 QAM262165:QAQ262165 QKI262165:QKM262165 QUE262165:QUI262165 REA262165:REE262165 RNW262165:ROA262165 RXS262165:RXW262165 SHO262165:SHS262165 SRK262165:SRO262165 TBG262165:TBK262165 TLC262165:TLG262165 TUY262165:TVC262165 UEU262165:UEY262165 UOQ262165:UOU262165 UYM262165:UYQ262165 VII262165:VIM262165 VSE262165:VSI262165 WCA262165:WCE262165 WLW262165:WMA262165 WVS262165:WVW262165 I327701:O327701 JG327701:JK327701 TC327701:TG327701 ACY327701:ADC327701 AMU327701:AMY327701 AWQ327701:AWU327701 BGM327701:BGQ327701 BQI327701:BQM327701 CAE327701:CAI327701 CKA327701:CKE327701 CTW327701:CUA327701 DDS327701:DDW327701 DNO327701:DNS327701 DXK327701:DXO327701 EHG327701:EHK327701 ERC327701:ERG327701 FAY327701:FBC327701 FKU327701:FKY327701 FUQ327701:FUU327701 GEM327701:GEQ327701 GOI327701:GOM327701 GYE327701:GYI327701 HIA327701:HIE327701 HRW327701:HSA327701 IBS327701:IBW327701 ILO327701:ILS327701 IVK327701:IVO327701 JFG327701:JFK327701 JPC327701:JPG327701 JYY327701:JZC327701 KIU327701:KIY327701 KSQ327701:KSU327701 LCM327701:LCQ327701 LMI327701:LMM327701 LWE327701:LWI327701 MGA327701:MGE327701 MPW327701:MQA327701 MZS327701:MZW327701 NJO327701:NJS327701 NTK327701:NTO327701 ODG327701:ODK327701 ONC327701:ONG327701 OWY327701:OXC327701 PGU327701:PGY327701 PQQ327701:PQU327701 QAM327701:QAQ327701 QKI327701:QKM327701 QUE327701:QUI327701 REA327701:REE327701 RNW327701:ROA327701 RXS327701:RXW327701 SHO327701:SHS327701 SRK327701:SRO327701 TBG327701:TBK327701 TLC327701:TLG327701 TUY327701:TVC327701 UEU327701:UEY327701 UOQ327701:UOU327701 UYM327701:UYQ327701 VII327701:VIM327701 VSE327701:VSI327701 WCA327701:WCE327701 WLW327701:WMA327701 WVS327701:WVW327701 I393237:O393237 JG393237:JK393237 TC393237:TG393237 ACY393237:ADC393237 AMU393237:AMY393237 AWQ393237:AWU393237 BGM393237:BGQ393237 BQI393237:BQM393237 CAE393237:CAI393237 CKA393237:CKE393237 CTW393237:CUA393237 DDS393237:DDW393237 DNO393237:DNS393237 DXK393237:DXO393237 EHG393237:EHK393237 ERC393237:ERG393237 FAY393237:FBC393237 FKU393237:FKY393237 FUQ393237:FUU393237 GEM393237:GEQ393237 GOI393237:GOM393237 GYE393237:GYI393237 HIA393237:HIE393237 HRW393237:HSA393237 IBS393237:IBW393237 ILO393237:ILS393237 IVK393237:IVO393237 JFG393237:JFK393237 JPC393237:JPG393237 JYY393237:JZC393237 KIU393237:KIY393237 KSQ393237:KSU393237 LCM393237:LCQ393237 LMI393237:LMM393237 LWE393237:LWI393237 MGA393237:MGE393237 MPW393237:MQA393237 MZS393237:MZW393237 NJO393237:NJS393237 NTK393237:NTO393237 ODG393237:ODK393237 ONC393237:ONG393237 OWY393237:OXC393237 PGU393237:PGY393237 PQQ393237:PQU393237 QAM393237:QAQ393237 QKI393237:QKM393237 QUE393237:QUI393237 REA393237:REE393237 RNW393237:ROA393237 RXS393237:RXW393237 SHO393237:SHS393237 SRK393237:SRO393237 TBG393237:TBK393237 TLC393237:TLG393237 TUY393237:TVC393237 UEU393237:UEY393237 UOQ393237:UOU393237 UYM393237:UYQ393237 VII393237:VIM393237 VSE393237:VSI393237 WCA393237:WCE393237 WLW393237:WMA393237 WVS393237:WVW393237 I458773:O458773 JG458773:JK458773 TC458773:TG458773 ACY458773:ADC458773 AMU458773:AMY458773 AWQ458773:AWU458773 BGM458773:BGQ458773 BQI458773:BQM458773 CAE458773:CAI458773 CKA458773:CKE458773 CTW458773:CUA458773 DDS458773:DDW458773 DNO458773:DNS458773 DXK458773:DXO458773 EHG458773:EHK458773 ERC458773:ERG458773 FAY458773:FBC458773 FKU458773:FKY458773 FUQ458773:FUU458773 GEM458773:GEQ458773 GOI458773:GOM458773 GYE458773:GYI458773 HIA458773:HIE458773 HRW458773:HSA458773 IBS458773:IBW458773 ILO458773:ILS458773 IVK458773:IVO458773 JFG458773:JFK458773 JPC458773:JPG458773 JYY458773:JZC458773 KIU458773:KIY458773 KSQ458773:KSU458773 LCM458773:LCQ458773 LMI458773:LMM458773 LWE458773:LWI458773 MGA458773:MGE458773 MPW458773:MQA458773 MZS458773:MZW458773 NJO458773:NJS458773 NTK458773:NTO458773 ODG458773:ODK458773 ONC458773:ONG458773 OWY458773:OXC458773 PGU458773:PGY458773 PQQ458773:PQU458773 QAM458773:QAQ458773 QKI458773:QKM458773 QUE458773:QUI458773 REA458773:REE458773 RNW458773:ROA458773 RXS458773:RXW458773 SHO458773:SHS458773 SRK458773:SRO458773 TBG458773:TBK458773 TLC458773:TLG458773 TUY458773:TVC458773 UEU458773:UEY458773 UOQ458773:UOU458773 UYM458773:UYQ458773 VII458773:VIM458773 VSE458773:VSI458773 WCA458773:WCE458773 WLW458773:WMA458773 WVS458773:WVW458773 I524309:O524309 JG524309:JK524309 TC524309:TG524309 ACY524309:ADC524309 AMU524309:AMY524309 AWQ524309:AWU524309 BGM524309:BGQ524309 BQI524309:BQM524309 CAE524309:CAI524309 CKA524309:CKE524309 CTW524309:CUA524309 DDS524309:DDW524309 DNO524309:DNS524309 DXK524309:DXO524309 EHG524309:EHK524309 ERC524309:ERG524309 FAY524309:FBC524309 FKU524309:FKY524309 FUQ524309:FUU524309 GEM524309:GEQ524309 GOI524309:GOM524309 GYE524309:GYI524309 HIA524309:HIE524309 HRW524309:HSA524309 IBS524309:IBW524309 ILO524309:ILS524309 IVK524309:IVO524309 JFG524309:JFK524309 JPC524309:JPG524309 JYY524309:JZC524309 KIU524309:KIY524309 KSQ524309:KSU524309 LCM524309:LCQ524309 LMI524309:LMM524309 LWE524309:LWI524309 MGA524309:MGE524309 MPW524309:MQA524309 MZS524309:MZW524309 NJO524309:NJS524309 NTK524309:NTO524309 ODG524309:ODK524309 ONC524309:ONG524309 OWY524309:OXC524309 PGU524309:PGY524309 PQQ524309:PQU524309 QAM524309:QAQ524309 QKI524309:QKM524309 QUE524309:QUI524309 REA524309:REE524309 RNW524309:ROA524309 RXS524309:RXW524309 SHO524309:SHS524309 SRK524309:SRO524309 TBG524309:TBK524309 TLC524309:TLG524309 TUY524309:TVC524309 UEU524309:UEY524309 UOQ524309:UOU524309 UYM524309:UYQ524309 VII524309:VIM524309 VSE524309:VSI524309 WCA524309:WCE524309 WLW524309:WMA524309 WVS524309:WVW524309 I589845:O589845 JG589845:JK589845 TC589845:TG589845 ACY589845:ADC589845 AMU589845:AMY589845 AWQ589845:AWU589845 BGM589845:BGQ589845 BQI589845:BQM589845 CAE589845:CAI589845 CKA589845:CKE589845 CTW589845:CUA589845 DDS589845:DDW589845 DNO589845:DNS589845 DXK589845:DXO589845 EHG589845:EHK589845 ERC589845:ERG589845 FAY589845:FBC589845 FKU589845:FKY589845 FUQ589845:FUU589845 GEM589845:GEQ589845 GOI589845:GOM589845 GYE589845:GYI589845 HIA589845:HIE589845 HRW589845:HSA589845 IBS589845:IBW589845 ILO589845:ILS589845 IVK589845:IVO589845 JFG589845:JFK589845 JPC589845:JPG589845 JYY589845:JZC589845 KIU589845:KIY589845 KSQ589845:KSU589845 LCM589845:LCQ589845 LMI589845:LMM589845 LWE589845:LWI589845 MGA589845:MGE589845 MPW589845:MQA589845 MZS589845:MZW589845 NJO589845:NJS589845 NTK589845:NTO589845 ODG589845:ODK589845 ONC589845:ONG589845 OWY589845:OXC589845 PGU589845:PGY589845 PQQ589845:PQU589845 QAM589845:QAQ589845 QKI589845:QKM589845 QUE589845:QUI589845 REA589845:REE589845 RNW589845:ROA589845 RXS589845:RXW589845 SHO589845:SHS589845 SRK589845:SRO589845 TBG589845:TBK589845 TLC589845:TLG589845 TUY589845:TVC589845 UEU589845:UEY589845 UOQ589845:UOU589845 UYM589845:UYQ589845 VII589845:VIM589845 VSE589845:VSI589845 WCA589845:WCE589845 WLW589845:WMA589845 WVS589845:WVW589845 I655381:O655381 JG655381:JK655381 TC655381:TG655381 ACY655381:ADC655381 AMU655381:AMY655381 AWQ655381:AWU655381 BGM655381:BGQ655381 BQI655381:BQM655381 CAE655381:CAI655381 CKA655381:CKE655381 CTW655381:CUA655381 DDS655381:DDW655381 DNO655381:DNS655381 DXK655381:DXO655381 EHG655381:EHK655381 ERC655381:ERG655381 FAY655381:FBC655381 FKU655381:FKY655381 FUQ655381:FUU655381 GEM655381:GEQ655381 GOI655381:GOM655381 GYE655381:GYI655381 HIA655381:HIE655381 HRW655381:HSA655381 IBS655381:IBW655381 ILO655381:ILS655381 IVK655381:IVO655381 JFG655381:JFK655381 JPC655381:JPG655381 JYY655381:JZC655381 KIU655381:KIY655381 KSQ655381:KSU655381 LCM655381:LCQ655381 LMI655381:LMM655381 LWE655381:LWI655381 MGA655381:MGE655381 MPW655381:MQA655381 MZS655381:MZW655381 NJO655381:NJS655381 NTK655381:NTO655381 ODG655381:ODK655381 ONC655381:ONG655381 OWY655381:OXC655381 PGU655381:PGY655381 PQQ655381:PQU655381 QAM655381:QAQ655381 QKI655381:QKM655381 QUE655381:QUI655381 REA655381:REE655381 RNW655381:ROA655381 RXS655381:RXW655381 SHO655381:SHS655381 SRK655381:SRO655381 TBG655381:TBK655381 TLC655381:TLG655381 TUY655381:TVC655381 UEU655381:UEY655381 UOQ655381:UOU655381 UYM655381:UYQ655381 VII655381:VIM655381 VSE655381:VSI655381 WCA655381:WCE655381 WLW655381:WMA655381 WVS655381:WVW655381 I720917:O720917 JG720917:JK720917 TC720917:TG720917 ACY720917:ADC720917 AMU720917:AMY720917 AWQ720917:AWU720917 BGM720917:BGQ720917 BQI720917:BQM720917 CAE720917:CAI720917 CKA720917:CKE720917 CTW720917:CUA720917 DDS720917:DDW720917 DNO720917:DNS720917 DXK720917:DXO720917 EHG720917:EHK720917 ERC720917:ERG720917 FAY720917:FBC720917 FKU720917:FKY720917 FUQ720917:FUU720917 GEM720917:GEQ720917 GOI720917:GOM720917 GYE720917:GYI720917 HIA720917:HIE720917 HRW720917:HSA720917 IBS720917:IBW720917 ILO720917:ILS720917 IVK720917:IVO720917 JFG720917:JFK720917 JPC720917:JPG720917 JYY720917:JZC720917 KIU720917:KIY720917 KSQ720917:KSU720917 LCM720917:LCQ720917 LMI720917:LMM720917 LWE720917:LWI720917 MGA720917:MGE720917 MPW720917:MQA720917 MZS720917:MZW720917 NJO720917:NJS720917 NTK720917:NTO720917 ODG720917:ODK720917 ONC720917:ONG720917 OWY720917:OXC720917 PGU720917:PGY720917 PQQ720917:PQU720917 QAM720917:QAQ720917 QKI720917:QKM720917 QUE720917:QUI720917 REA720917:REE720917 RNW720917:ROA720917 RXS720917:RXW720917 SHO720917:SHS720917 SRK720917:SRO720917 TBG720917:TBK720917 TLC720917:TLG720917 TUY720917:TVC720917 UEU720917:UEY720917 UOQ720917:UOU720917 UYM720917:UYQ720917 VII720917:VIM720917 VSE720917:VSI720917 WCA720917:WCE720917 WLW720917:WMA720917 WVS720917:WVW720917 I786453:O786453 JG786453:JK786453 TC786453:TG786453 ACY786453:ADC786453 AMU786453:AMY786453 AWQ786453:AWU786453 BGM786453:BGQ786453 BQI786453:BQM786453 CAE786453:CAI786453 CKA786453:CKE786453 CTW786453:CUA786453 DDS786453:DDW786453 DNO786453:DNS786453 DXK786453:DXO786453 EHG786453:EHK786453 ERC786453:ERG786453 FAY786453:FBC786453 FKU786453:FKY786453 FUQ786453:FUU786453 GEM786453:GEQ786453 GOI786453:GOM786453 GYE786453:GYI786453 HIA786453:HIE786453 HRW786453:HSA786453 IBS786453:IBW786453 ILO786453:ILS786453 IVK786453:IVO786453 JFG786453:JFK786453 JPC786453:JPG786453 JYY786453:JZC786453 KIU786453:KIY786453 KSQ786453:KSU786453 LCM786453:LCQ786453 LMI786453:LMM786453 LWE786453:LWI786453 MGA786453:MGE786453 MPW786453:MQA786453 MZS786453:MZW786453 NJO786453:NJS786453 NTK786453:NTO786453 ODG786453:ODK786453 ONC786453:ONG786453 OWY786453:OXC786453 PGU786453:PGY786453 PQQ786453:PQU786453 QAM786453:QAQ786453 QKI786453:QKM786453 QUE786453:QUI786453 REA786453:REE786453 RNW786453:ROA786453 RXS786453:RXW786453 SHO786453:SHS786453 SRK786453:SRO786453 TBG786453:TBK786453 TLC786453:TLG786453 TUY786453:TVC786453 UEU786453:UEY786453 UOQ786453:UOU786453 UYM786453:UYQ786453 VII786453:VIM786453 VSE786453:VSI786453 WCA786453:WCE786453 WLW786453:WMA786453 WVS786453:WVW786453 I851989:O851989 JG851989:JK851989 TC851989:TG851989 ACY851989:ADC851989 AMU851989:AMY851989 AWQ851989:AWU851989 BGM851989:BGQ851989 BQI851989:BQM851989 CAE851989:CAI851989 CKA851989:CKE851989 CTW851989:CUA851989 DDS851989:DDW851989 DNO851989:DNS851989 DXK851989:DXO851989 EHG851989:EHK851989 ERC851989:ERG851989 FAY851989:FBC851989 FKU851989:FKY851989 FUQ851989:FUU851989 GEM851989:GEQ851989 GOI851989:GOM851989 GYE851989:GYI851989 HIA851989:HIE851989 HRW851989:HSA851989 IBS851989:IBW851989 ILO851989:ILS851989 IVK851989:IVO851989 JFG851989:JFK851989 JPC851989:JPG851989 JYY851989:JZC851989 KIU851989:KIY851989 KSQ851989:KSU851989 LCM851989:LCQ851989 LMI851989:LMM851989 LWE851989:LWI851989 MGA851989:MGE851989 MPW851989:MQA851989 MZS851989:MZW851989 NJO851989:NJS851989 NTK851989:NTO851989 ODG851989:ODK851989 ONC851989:ONG851989 OWY851989:OXC851989 PGU851989:PGY851989 PQQ851989:PQU851989 QAM851989:QAQ851989 QKI851989:QKM851989 QUE851989:QUI851989 REA851989:REE851989 RNW851989:ROA851989 RXS851989:RXW851989 SHO851989:SHS851989 SRK851989:SRO851989 TBG851989:TBK851989 TLC851989:TLG851989 TUY851989:TVC851989 UEU851989:UEY851989 UOQ851989:UOU851989 UYM851989:UYQ851989 VII851989:VIM851989 VSE851989:VSI851989 WCA851989:WCE851989 WLW851989:WMA851989 WVS851989:WVW851989 I917525:O917525 JG917525:JK917525 TC917525:TG917525 ACY917525:ADC917525 AMU917525:AMY917525 AWQ917525:AWU917525 BGM917525:BGQ917525 BQI917525:BQM917525 CAE917525:CAI917525 CKA917525:CKE917525 CTW917525:CUA917525 DDS917525:DDW917525 DNO917525:DNS917525 DXK917525:DXO917525 EHG917525:EHK917525 ERC917525:ERG917525 FAY917525:FBC917525 FKU917525:FKY917525 FUQ917525:FUU917525 GEM917525:GEQ917525 GOI917525:GOM917525 GYE917525:GYI917525 HIA917525:HIE917525 HRW917525:HSA917525 IBS917525:IBW917525 ILO917525:ILS917525 IVK917525:IVO917525 JFG917525:JFK917525 JPC917525:JPG917525 JYY917525:JZC917525 KIU917525:KIY917525 KSQ917525:KSU917525 LCM917525:LCQ917525 LMI917525:LMM917525 LWE917525:LWI917525 MGA917525:MGE917525 MPW917525:MQA917525 MZS917525:MZW917525 NJO917525:NJS917525 NTK917525:NTO917525 ODG917525:ODK917525 ONC917525:ONG917525 OWY917525:OXC917525 PGU917525:PGY917525 PQQ917525:PQU917525 QAM917525:QAQ917525 QKI917525:QKM917525 QUE917525:QUI917525 REA917525:REE917525 RNW917525:ROA917525 RXS917525:RXW917525 SHO917525:SHS917525 SRK917525:SRO917525 TBG917525:TBK917525 TLC917525:TLG917525 TUY917525:TVC917525 UEU917525:UEY917525 UOQ917525:UOU917525 UYM917525:UYQ917525 VII917525:VIM917525 VSE917525:VSI917525 WCA917525:WCE917525 WLW917525:WMA917525 WVS917525:WVW917525 I983061:O983061 JG983061:JK983061 TC983061:TG983061 ACY983061:ADC983061 AMU983061:AMY983061 AWQ983061:AWU983061 BGM983061:BGQ983061 BQI983061:BQM983061 CAE983061:CAI983061 CKA983061:CKE983061 CTW983061:CUA983061 DDS983061:DDW983061 DNO983061:DNS983061 DXK983061:DXO983061 EHG983061:EHK983061 ERC983061:ERG983061 FAY983061:FBC983061 FKU983061:FKY983061 FUQ983061:FUU983061 GEM983061:GEQ983061 GOI983061:GOM983061 GYE983061:GYI983061 HIA983061:HIE983061 HRW983061:HSA983061 IBS983061:IBW983061 ILO983061:ILS983061 IVK983061:IVO983061 JFG983061:JFK983061 JPC983061:JPG983061 JYY983061:JZC983061 KIU983061:KIY983061 KSQ983061:KSU983061 LCM983061:LCQ983061 LMI983061:LMM983061 LWE983061:LWI983061 MGA983061:MGE983061 MPW983061:MQA983061 MZS983061:MZW983061 NJO983061:NJS983061 NTK983061:NTO983061 ODG983061:ODK983061 ONC983061:ONG983061 OWY983061:OXC983061 PGU983061:PGY983061 PQQ983061:PQU983061 QAM983061:QAQ983061 QKI983061:QKM983061 QUE983061:QUI983061 REA983061:REE983061 RNW983061:ROA983061 RXS983061:RXW983061 SHO983061:SHS983061 SRK983061:SRO983061 TBG983061:TBK983061 TLC983061:TLG983061 TUY983061:TVC983061 UEU983061:UEY983061 UOQ983061:UOU983061 UYM983061:UYQ983061 VII983061:VIM983061 VSE983061:VSI983061 WCA983061:WCE983061 WLW983061:WMA983061 WVS983061:WVW983061 I25:O25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xr:uid="{00000000-0002-0000-0200-000001000000}">
      <formula1>probab</formula1>
    </dataValidation>
    <dataValidation type="list" allowBlank="1" showInputMessage="1" showErrorMessage="1" sqref="AE21:AI26 KA21:KE26 TW21:UA26 ADS21:ADW26 ANO21:ANS26 AXK21:AXO26 BHG21:BHK26 BRC21:BRG26 CAY21:CBC26 CKU21:CKY26 CUQ21:CUU26 DEM21:DEQ26 DOI21:DOM26 DYE21:DYI26 EIA21:EIE26 ERW21:ESA26 FBS21:FBW26 FLO21:FLS26 FVK21:FVO26 GFG21:GFK26 GPC21:GPG26 GYY21:GZC26 HIU21:HIY26 HSQ21:HSU26 ICM21:ICQ26 IMI21:IMM26 IWE21:IWI26 JGA21:JGE26 JPW21:JQA26 JZS21:JZW26 KJO21:KJS26 KTK21:KTO26 LDG21:LDK26 LNC21:LNG26 LWY21:LXC26 MGU21:MGY26 MQQ21:MQU26 NAM21:NAQ26 NKI21:NKM26 NUE21:NUI26 OEA21:OEE26 ONW21:OOA26 OXS21:OXW26 PHO21:PHS26 PRK21:PRO26 QBG21:QBK26 QLC21:QLG26 QUY21:QVC26 REU21:REY26 ROQ21:ROU26 RYM21:RYQ26 SII21:SIM26 SSE21:SSI26 TCA21:TCE26 TLW21:TMA26 TVS21:TVW26 UFO21:UFS26 UPK21:UPO26 UZG21:UZK26 VJC21:VJG26 VSY21:VTC26 WCU21:WCY26 WMQ21:WMU26 WWM21:WWQ26 AE65555:AI65561 KA65555:KE65561 TW65555:UA65561 ADS65555:ADW65561 ANO65555:ANS65561 AXK65555:AXO65561 BHG65555:BHK65561 BRC65555:BRG65561 CAY65555:CBC65561 CKU65555:CKY65561 CUQ65555:CUU65561 DEM65555:DEQ65561 DOI65555:DOM65561 DYE65555:DYI65561 EIA65555:EIE65561 ERW65555:ESA65561 FBS65555:FBW65561 FLO65555:FLS65561 FVK65555:FVO65561 GFG65555:GFK65561 GPC65555:GPG65561 GYY65555:GZC65561 HIU65555:HIY65561 HSQ65555:HSU65561 ICM65555:ICQ65561 IMI65555:IMM65561 IWE65555:IWI65561 JGA65555:JGE65561 JPW65555:JQA65561 JZS65555:JZW65561 KJO65555:KJS65561 KTK65555:KTO65561 LDG65555:LDK65561 LNC65555:LNG65561 LWY65555:LXC65561 MGU65555:MGY65561 MQQ65555:MQU65561 NAM65555:NAQ65561 NKI65555:NKM65561 NUE65555:NUI65561 OEA65555:OEE65561 ONW65555:OOA65561 OXS65555:OXW65561 PHO65555:PHS65561 PRK65555:PRO65561 QBG65555:QBK65561 QLC65555:QLG65561 QUY65555:QVC65561 REU65555:REY65561 ROQ65555:ROU65561 RYM65555:RYQ65561 SII65555:SIM65561 SSE65555:SSI65561 TCA65555:TCE65561 TLW65555:TMA65561 TVS65555:TVW65561 UFO65555:UFS65561 UPK65555:UPO65561 UZG65555:UZK65561 VJC65555:VJG65561 VSY65555:VTC65561 WCU65555:WCY65561 WMQ65555:WMU65561 WWM65555:WWQ65561 AE131091:AI131097 KA131091:KE131097 TW131091:UA131097 ADS131091:ADW131097 ANO131091:ANS131097 AXK131091:AXO131097 BHG131091:BHK131097 BRC131091:BRG131097 CAY131091:CBC131097 CKU131091:CKY131097 CUQ131091:CUU131097 DEM131091:DEQ131097 DOI131091:DOM131097 DYE131091:DYI131097 EIA131091:EIE131097 ERW131091:ESA131097 FBS131091:FBW131097 FLO131091:FLS131097 FVK131091:FVO131097 GFG131091:GFK131097 GPC131091:GPG131097 GYY131091:GZC131097 HIU131091:HIY131097 HSQ131091:HSU131097 ICM131091:ICQ131097 IMI131091:IMM131097 IWE131091:IWI131097 JGA131091:JGE131097 JPW131091:JQA131097 JZS131091:JZW131097 KJO131091:KJS131097 KTK131091:KTO131097 LDG131091:LDK131097 LNC131091:LNG131097 LWY131091:LXC131097 MGU131091:MGY131097 MQQ131091:MQU131097 NAM131091:NAQ131097 NKI131091:NKM131097 NUE131091:NUI131097 OEA131091:OEE131097 ONW131091:OOA131097 OXS131091:OXW131097 PHO131091:PHS131097 PRK131091:PRO131097 QBG131091:QBK131097 QLC131091:QLG131097 QUY131091:QVC131097 REU131091:REY131097 ROQ131091:ROU131097 RYM131091:RYQ131097 SII131091:SIM131097 SSE131091:SSI131097 TCA131091:TCE131097 TLW131091:TMA131097 TVS131091:TVW131097 UFO131091:UFS131097 UPK131091:UPO131097 UZG131091:UZK131097 VJC131091:VJG131097 VSY131091:VTC131097 WCU131091:WCY131097 WMQ131091:WMU131097 WWM131091:WWQ131097 AE196627:AI196633 KA196627:KE196633 TW196627:UA196633 ADS196627:ADW196633 ANO196627:ANS196633 AXK196627:AXO196633 BHG196627:BHK196633 BRC196627:BRG196633 CAY196627:CBC196633 CKU196627:CKY196633 CUQ196627:CUU196633 DEM196627:DEQ196633 DOI196627:DOM196633 DYE196627:DYI196633 EIA196627:EIE196633 ERW196627:ESA196633 FBS196627:FBW196633 FLO196627:FLS196633 FVK196627:FVO196633 GFG196627:GFK196633 GPC196627:GPG196633 GYY196627:GZC196633 HIU196627:HIY196633 HSQ196627:HSU196633 ICM196627:ICQ196633 IMI196627:IMM196633 IWE196627:IWI196633 JGA196627:JGE196633 JPW196627:JQA196633 JZS196627:JZW196633 KJO196627:KJS196633 KTK196627:KTO196633 LDG196627:LDK196633 LNC196627:LNG196633 LWY196627:LXC196633 MGU196627:MGY196633 MQQ196627:MQU196633 NAM196627:NAQ196633 NKI196627:NKM196633 NUE196627:NUI196633 OEA196627:OEE196633 ONW196627:OOA196633 OXS196627:OXW196633 PHO196627:PHS196633 PRK196627:PRO196633 QBG196627:QBK196633 QLC196627:QLG196633 QUY196627:QVC196633 REU196627:REY196633 ROQ196627:ROU196633 RYM196627:RYQ196633 SII196627:SIM196633 SSE196627:SSI196633 TCA196627:TCE196633 TLW196627:TMA196633 TVS196627:TVW196633 UFO196627:UFS196633 UPK196627:UPO196633 UZG196627:UZK196633 VJC196627:VJG196633 VSY196627:VTC196633 WCU196627:WCY196633 WMQ196627:WMU196633 WWM196627:WWQ196633 AE262163:AI262169 KA262163:KE262169 TW262163:UA262169 ADS262163:ADW262169 ANO262163:ANS262169 AXK262163:AXO262169 BHG262163:BHK262169 BRC262163:BRG262169 CAY262163:CBC262169 CKU262163:CKY262169 CUQ262163:CUU262169 DEM262163:DEQ262169 DOI262163:DOM262169 DYE262163:DYI262169 EIA262163:EIE262169 ERW262163:ESA262169 FBS262163:FBW262169 FLO262163:FLS262169 FVK262163:FVO262169 GFG262163:GFK262169 GPC262163:GPG262169 GYY262163:GZC262169 HIU262163:HIY262169 HSQ262163:HSU262169 ICM262163:ICQ262169 IMI262163:IMM262169 IWE262163:IWI262169 JGA262163:JGE262169 JPW262163:JQA262169 JZS262163:JZW262169 KJO262163:KJS262169 KTK262163:KTO262169 LDG262163:LDK262169 LNC262163:LNG262169 LWY262163:LXC262169 MGU262163:MGY262169 MQQ262163:MQU262169 NAM262163:NAQ262169 NKI262163:NKM262169 NUE262163:NUI262169 OEA262163:OEE262169 ONW262163:OOA262169 OXS262163:OXW262169 PHO262163:PHS262169 PRK262163:PRO262169 QBG262163:QBK262169 QLC262163:QLG262169 QUY262163:QVC262169 REU262163:REY262169 ROQ262163:ROU262169 RYM262163:RYQ262169 SII262163:SIM262169 SSE262163:SSI262169 TCA262163:TCE262169 TLW262163:TMA262169 TVS262163:TVW262169 UFO262163:UFS262169 UPK262163:UPO262169 UZG262163:UZK262169 VJC262163:VJG262169 VSY262163:VTC262169 WCU262163:WCY262169 WMQ262163:WMU262169 WWM262163:WWQ262169 AE327699:AI327705 KA327699:KE327705 TW327699:UA327705 ADS327699:ADW327705 ANO327699:ANS327705 AXK327699:AXO327705 BHG327699:BHK327705 BRC327699:BRG327705 CAY327699:CBC327705 CKU327699:CKY327705 CUQ327699:CUU327705 DEM327699:DEQ327705 DOI327699:DOM327705 DYE327699:DYI327705 EIA327699:EIE327705 ERW327699:ESA327705 FBS327699:FBW327705 FLO327699:FLS327705 FVK327699:FVO327705 GFG327699:GFK327705 GPC327699:GPG327705 GYY327699:GZC327705 HIU327699:HIY327705 HSQ327699:HSU327705 ICM327699:ICQ327705 IMI327699:IMM327705 IWE327699:IWI327705 JGA327699:JGE327705 JPW327699:JQA327705 JZS327699:JZW327705 KJO327699:KJS327705 KTK327699:KTO327705 LDG327699:LDK327705 LNC327699:LNG327705 LWY327699:LXC327705 MGU327699:MGY327705 MQQ327699:MQU327705 NAM327699:NAQ327705 NKI327699:NKM327705 NUE327699:NUI327705 OEA327699:OEE327705 ONW327699:OOA327705 OXS327699:OXW327705 PHO327699:PHS327705 PRK327699:PRO327705 QBG327699:QBK327705 QLC327699:QLG327705 QUY327699:QVC327705 REU327699:REY327705 ROQ327699:ROU327705 RYM327699:RYQ327705 SII327699:SIM327705 SSE327699:SSI327705 TCA327699:TCE327705 TLW327699:TMA327705 TVS327699:TVW327705 UFO327699:UFS327705 UPK327699:UPO327705 UZG327699:UZK327705 VJC327699:VJG327705 VSY327699:VTC327705 WCU327699:WCY327705 WMQ327699:WMU327705 WWM327699:WWQ327705 AE393235:AI393241 KA393235:KE393241 TW393235:UA393241 ADS393235:ADW393241 ANO393235:ANS393241 AXK393235:AXO393241 BHG393235:BHK393241 BRC393235:BRG393241 CAY393235:CBC393241 CKU393235:CKY393241 CUQ393235:CUU393241 DEM393235:DEQ393241 DOI393235:DOM393241 DYE393235:DYI393241 EIA393235:EIE393241 ERW393235:ESA393241 FBS393235:FBW393241 FLO393235:FLS393241 FVK393235:FVO393241 GFG393235:GFK393241 GPC393235:GPG393241 GYY393235:GZC393241 HIU393235:HIY393241 HSQ393235:HSU393241 ICM393235:ICQ393241 IMI393235:IMM393241 IWE393235:IWI393241 JGA393235:JGE393241 JPW393235:JQA393241 JZS393235:JZW393241 KJO393235:KJS393241 KTK393235:KTO393241 LDG393235:LDK393241 LNC393235:LNG393241 LWY393235:LXC393241 MGU393235:MGY393241 MQQ393235:MQU393241 NAM393235:NAQ393241 NKI393235:NKM393241 NUE393235:NUI393241 OEA393235:OEE393241 ONW393235:OOA393241 OXS393235:OXW393241 PHO393235:PHS393241 PRK393235:PRO393241 QBG393235:QBK393241 QLC393235:QLG393241 QUY393235:QVC393241 REU393235:REY393241 ROQ393235:ROU393241 RYM393235:RYQ393241 SII393235:SIM393241 SSE393235:SSI393241 TCA393235:TCE393241 TLW393235:TMA393241 TVS393235:TVW393241 UFO393235:UFS393241 UPK393235:UPO393241 UZG393235:UZK393241 VJC393235:VJG393241 VSY393235:VTC393241 WCU393235:WCY393241 WMQ393235:WMU393241 WWM393235:WWQ393241 AE458771:AI458777 KA458771:KE458777 TW458771:UA458777 ADS458771:ADW458777 ANO458771:ANS458777 AXK458771:AXO458777 BHG458771:BHK458777 BRC458771:BRG458777 CAY458771:CBC458777 CKU458771:CKY458777 CUQ458771:CUU458777 DEM458771:DEQ458777 DOI458771:DOM458777 DYE458771:DYI458777 EIA458771:EIE458777 ERW458771:ESA458777 FBS458771:FBW458777 FLO458771:FLS458777 FVK458771:FVO458777 GFG458771:GFK458777 GPC458771:GPG458777 GYY458771:GZC458777 HIU458771:HIY458777 HSQ458771:HSU458777 ICM458771:ICQ458777 IMI458771:IMM458777 IWE458771:IWI458777 JGA458771:JGE458777 JPW458771:JQA458777 JZS458771:JZW458777 KJO458771:KJS458777 KTK458771:KTO458777 LDG458771:LDK458777 LNC458771:LNG458777 LWY458771:LXC458777 MGU458771:MGY458777 MQQ458771:MQU458777 NAM458771:NAQ458777 NKI458771:NKM458777 NUE458771:NUI458777 OEA458771:OEE458777 ONW458771:OOA458777 OXS458771:OXW458777 PHO458771:PHS458777 PRK458771:PRO458777 QBG458771:QBK458777 QLC458771:QLG458777 QUY458771:QVC458777 REU458771:REY458777 ROQ458771:ROU458777 RYM458771:RYQ458777 SII458771:SIM458777 SSE458771:SSI458777 TCA458771:TCE458777 TLW458771:TMA458777 TVS458771:TVW458777 UFO458771:UFS458777 UPK458771:UPO458777 UZG458771:UZK458777 VJC458771:VJG458777 VSY458771:VTC458777 WCU458771:WCY458777 WMQ458771:WMU458777 WWM458771:WWQ458777 AE524307:AI524313 KA524307:KE524313 TW524307:UA524313 ADS524307:ADW524313 ANO524307:ANS524313 AXK524307:AXO524313 BHG524307:BHK524313 BRC524307:BRG524313 CAY524307:CBC524313 CKU524307:CKY524313 CUQ524307:CUU524313 DEM524307:DEQ524313 DOI524307:DOM524313 DYE524307:DYI524313 EIA524307:EIE524313 ERW524307:ESA524313 FBS524307:FBW524313 FLO524307:FLS524313 FVK524307:FVO524313 GFG524307:GFK524313 GPC524307:GPG524313 GYY524307:GZC524313 HIU524307:HIY524313 HSQ524307:HSU524313 ICM524307:ICQ524313 IMI524307:IMM524313 IWE524307:IWI524313 JGA524307:JGE524313 JPW524307:JQA524313 JZS524307:JZW524313 KJO524307:KJS524313 KTK524307:KTO524313 LDG524307:LDK524313 LNC524307:LNG524313 LWY524307:LXC524313 MGU524307:MGY524313 MQQ524307:MQU524313 NAM524307:NAQ524313 NKI524307:NKM524313 NUE524307:NUI524313 OEA524307:OEE524313 ONW524307:OOA524313 OXS524307:OXW524313 PHO524307:PHS524313 PRK524307:PRO524313 QBG524307:QBK524313 QLC524307:QLG524313 QUY524307:QVC524313 REU524307:REY524313 ROQ524307:ROU524313 RYM524307:RYQ524313 SII524307:SIM524313 SSE524307:SSI524313 TCA524307:TCE524313 TLW524307:TMA524313 TVS524307:TVW524313 UFO524307:UFS524313 UPK524307:UPO524313 UZG524307:UZK524313 VJC524307:VJG524313 VSY524307:VTC524313 WCU524307:WCY524313 WMQ524307:WMU524313 WWM524307:WWQ524313 AE589843:AI589849 KA589843:KE589849 TW589843:UA589849 ADS589843:ADW589849 ANO589843:ANS589849 AXK589843:AXO589849 BHG589843:BHK589849 BRC589843:BRG589849 CAY589843:CBC589849 CKU589843:CKY589849 CUQ589843:CUU589849 DEM589843:DEQ589849 DOI589843:DOM589849 DYE589843:DYI589849 EIA589843:EIE589849 ERW589843:ESA589849 FBS589843:FBW589849 FLO589843:FLS589849 FVK589843:FVO589849 GFG589843:GFK589849 GPC589843:GPG589849 GYY589843:GZC589849 HIU589843:HIY589849 HSQ589843:HSU589849 ICM589843:ICQ589849 IMI589843:IMM589849 IWE589843:IWI589849 JGA589843:JGE589849 JPW589843:JQA589849 JZS589843:JZW589849 KJO589843:KJS589849 KTK589843:KTO589849 LDG589843:LDK589849 LNC589843:LNG589849 LWY589843:LXC589849 MGU589843:MGY589849 MQQ589843:MQU589849 NAM589843:NAQ589849 NKI589843:NKM589849 NUE589843:NUI589849 OEA589843:OEE589849 ONW589843:OOA589849 OXS589843:OXW589849 PHO589843:PHS589849 PRK589843:PRO589849 QBG589843:QBK589849 QLC589843:QLG589849 QUY589843:QVC589849 REU589843:REY589849 ROQ589843:ROU589849 RYM589843:RYQ589849 SII589843:SIM589849 SSE589843:SSI589849 TCA589843:TCE589849 TLW589843:TMA589849 TVS589843:TVW589849 UFO589843:UFS589849 UPK589843:UPO589849 UZG589843:UZK589849 VJC589843:VJG589849 VSY589843:VTC589849 WCU589843:WCY589849 WMQ589843:WMU589849 WWM589843:WWQ589849 AE655379:AI655385 KA655379:KE655385 TW655379:UA655385 ADS655379:ADW655385 ANO655379:ANS655385 AXK655379:AXO655385 BHG655379:BHK655385 BRC655379:BRG655385 CAY655379:CBC655385 CKU655379:CKY655385 CUQ655379:CUU655385 DEM655379:DEQ655385 DOI655379:DOM655385 DYE655379:DYI655385 EIA655379:EIE655385 ERW655379:ESA655385 FBS655379:FBW655385 FLO655379:FLS655385 FVK655379:FVO655385 GFG655379:GFK655385 GPC655379:GPG655385 GYY655379:GZC655385 HIU655379:HIY655385 HSQ655379:HSU655385 ICM655379:ICQ655385 IMI655379:IMM655385 IWE655379:IWI655385 JGA655379:JGE655385 JPW655379:JQA655385 JZS655379:JZW655385 KJO655379:KJS655385 KTK655379:KTO655385 LDG655379:LDK655385 LNC655379:LNG655385 LWY655379:LXC655385 MGU655379:MGY655385 MQQ655379:MQU655385 NAM655379:NAQ655385 NKI655379:NKM655385 NUE655379:NUI655385 OEA655379:OEE655385 ONW655379:OOA655385 OXS655379:OXW655385 PHO655379:PHS655385 PRK655379:PRO655385 QBG655379:QBK655385 QLC655379:QLG655385 QUY655379:QVC655385 REU655379:REY655385 ROQ655379:ROU655385 RYM655379:RYQ655385 SII655379:SIM655385 SSE655379:SSI655385 TCA655379:TCE655385 TLW655379:TMA655385 TVS655379:TVW655385 UFO655379:UFS655385 UPK655379:UPO655385 UZG655379:UZK655385 VJC655379:VJG655385 VSY655379:VTC655385 WCU655379:WCY655385 WMQ655379:WMU655385 WWM655379:WWQ655385 AE720915:AI720921 KA720915:KE720921 TW720915:UA720921 ADS720915:ADW720921 ANO720915:ANS720921 AXK720915:AXO720921 BHG720915:BHK720921 BRC720915:BRG720921 CAY720915:CBC720921 CKU720915:CKY720921 CUQ720915:CUU720921 DEM720915:DEQ720921 DOI720915:DOM720921 DYE720915:DYI720921 EIA720915:EIE720921 ERW720915:ESA720921 FBS720915:FBW720921 FLO720915:FLS720921 FVK720915:FVO720921 GFG720915:GFK720921 GPC720915:GPG720921 GYY720915:GZC720921 HIU720915:HIY720921 HSQ720915:HSU720921 ICM720915:ICQ720921 IMI720915:IMM720921 IWE720915:IWI720921 JGA720915:JGE720921 JPW720915:JQA720921 JZS720915:JZW720921 KJO720915:KJS720921 KTK720915:KTO720921 LDG720915:LDK720921 LNC720915:LNG720921 LWY720915:LXC720921 MGU720915:MGY720921 MQQ720915:MQU720921 NAM720915:NAQ720921 NKI720915:NKM720921 NUE720915:NUI720921 OEA720915:OEE720921 ONW720915:OOA720921 OXS720915:OXW720921 PHO720915:PHS720921 PRK720915:PRO720921 QBG720915:QBK720921 QLC720915:QLG720921 QUY720915:QVC720921 REU720915:REY720921 ROQ720915:ROU720921 RYM720915:RYQ720921 SII720915:SIM720921 SSE720915:SSI720921 TCA720915:TCE720921 TLW720915:TMA720921 TVS720915:TVW720921 UFO720915:UFS720921 UPK720915:UPO720921 UZG720915:UZK720921 VJC720915:VJG720921 VSY720915:VTC720921 WCU720915:WCY720921 WMQ720915:WMU720921 WWM720915:WWQ720921 AE786451:AI786457 KA786451:KE786457 TW786451:UA786457 ADS786451:ADW786457 ANO786451:ANS786457 AXK786451:AXO786457 BHG786451:BHK786457 BRC786451:BRG786457 CAY786451:CBC786457 CKU786451:CKY786457 CUQ786451:CUU786457 DEM786451:DEQ786457 DOI786451:DOM786457 DYE786451:DYI786457 EIA786451:EIE786457 ERW786451:ESA786457 FBS786451:FBW786457 FLO786451:FLS786457 FVK786451:FVO786457 GFG786451:GFK786457 GPC786451:GPG786457 GYY786451:GZC786457 HIU786451:HIY786457 HSQ786451:HSU786457 ICM786451:ICQ786457 IMI786451:IMM786457 IWE786451:IWI786457 JGA786451:JGE786457 JPW786451:JQA786457 JZS786451:JZW786457 KJO786451:KJS786457 KTK786451:KTO786457 LDG786451:LDK786457 LNC786451:LNG786457 LWY786451:LXC786457 MGU786451:MGY786457 MQQ786451:MQU786457 NAM786451:NAQ786457 NKI786451:NKM786457 NUE786451:NUI786457 OEA786451:OEE786457 ONW786451:OOA786457 OXS786451:OXW786457 PHO786451:PHS786457 PRK786451:PRO786457 QBG786451:QBK786457 QLC786451:QLG786457 QUY786451:QVC786457 REU786451:REY786457 ROQ786451:ROU786457 RYM786451:RYQ786457 SII786451:SIM786457 SSE786451:SSI786457 TCA786451:TCE786457 TLW786451:TMA786457 TVS786451:TVW786457 UFO786451:UFS786457 UPK786451:UPO786457 UZG786451:UZK786457 VJC786451:VJG786457 VSY786451:VTC786457 WCU786451:WCY786457 WMQ786451:WMU786457 WWM786451:WWQ786457 AE851987:AI851993 KA851987:KE851993 TW851987:UA851993 ADS851987:ADW851993 ANO851987:ANS851993 AXK851987:AXO851993 BHG851987:BHK851993 BRC851987:BRG851993 CAY851987:CBC851993 CKU851987:CKY851993 CUQ851987:CUU851993 DEM851987:DEQ851993 DOI851987:DOM851993 DYE851987:DYI851993 EIA851987:EIE851993 ERW851987:ESA851993 FBS851987:FBW851993 FLO851987:FLS851993 FVK851987:FVO851993 GFG851987:GFK851993 GPC851987:GPG851993 GYY851987:GZC851993 HIU851987:HIY851993 HSQ851987:HSU851993 ICM851987:ICQ851993 IMI851987:IMM851993 IWE851987:IWI851993 JGA851987:JGE851993 JPW851987:JQA851993 JZS851987:JZW851993 KJO851987:KJS851993 KTK851987:KTO851993 LDG851987:LDK851993 LNC851987:LNG851993 LWY851987:LXC851993 MGU851987:MGY851993 MQQ851987:MQU851993 NAM851987:NAQ851993 NKI851987:NKM851993 NUE851987:NUI851993 OEA851987:OEE851993 ONW851987:OOA851993 OXS851987:OXW851993 PHO851987:PHS851993 PRK851987:PRO851993 QBG851987:QBK851993 QLC851987:QLG851993 QUY851987:QVC851993 REU851987:REY851993 ROQ851987:ROU851993 RYM851987:RYQ851993 SII851987:SIM851993 SSE851987:SSI851993 TCA851987:TCE851993 TLW851987:TMA851993 TVS851987:TVW851993 UFO851987:UFS851993 UPK851987:UPO851993 UZG851987:UZK851993 VJC851987:VJG851993 VSY851987:VTC851993 WCU851987:WCY851993 WMQ851987:WMU851993 WWM851987:WWQ851993 AE917523:AI917529 KA917523:KE917529 TW917523:UA917529 ADS917523:ADW917529 ANO917523:ANS917529 AXK917523:AXO917529 BHG917523:BHK917529 BRC917523:BRG917529 CAY917523:CBC917529 CKU917523:CKY917529 CUQ917523:CUU917529 DEM917523:DEQ917529 DOI917523:DOM917529 DYE917523:DYI917529 EIA917523:EIE917529 ERW917523:ESA917529 FBS917523:FBW917529 FLO917523:FLS917529 FVK917523:FVO917529 GFG917523:GFK917529 GPC917523:GPG917529 GYY917523:GZC917529 HIU917523:HIY917529 HSQ917523:HSU917529 ICM917523:ICQ917529 IMI917523:IMM917529 IWE917523:IWI917529 JGA917523:JGE917529 JPW917523:JQA917529 JZS917523:JZW917529 KJO917523:KJS917529 KTK917523:KTO917529 LDG917523:LDK917529 LNC917523:LNG917529 LWY917523:LXC917529 MGU917523:MGY917529 MQQ917523:MQU917529 NAM917523:NAQ917529 NKI917523:NKM917529 NUE917523:NUI917529 OEA917523:OEE917529 ONW917523:OOA917529 OXS917523:OXW917529 PHO917523:PHS917529 PRK917523:PRO917529 QBG917523:QBK917529 QLC917523:QLG917529 QUY917523:QVC917529 REU917523:REY917529 ROQ917523:ROU917529 RYM917523:RYQ917529 SII917523:SIM917529 SSE917523:SSI917529 TCA917523:TCE917529 TLW917523:TMA917529 TVS917523:TVW917529 UFO917523:UFS917529 UPK917523:UPO917529 UZG917523:UZK917529 VJC917523:VJG917529 VSY917523:VTC917529 WCU917523:WCY917529 WMQ917523:WMU917529 WWM917523:WWQ917529 AE983059:AI983065 KA983059:KE983065 TW983059:UA983065 ADS983059:ADW983065 ANO983059:ANS983065 AXK983059:AXO983065 BHG983059:BHK983065 BRC983059:BRG983065 CAY983059:CBC983065 CKU983059:CKY983065 CUQ983059:CUU983065 DEM983059:DEQ983065 DOI983059:DOM983065 DYE983059:DYI983065 EIA983059:EIE983065 ERW983059:ESA983065 FBS983059:FBW983065 FLO983059:FLS983065 FVK983059:FVO983065 GFG983059:GFK983065 GPC983059:GPG983065 GYY983059:GZC983065 HIU983059:HIY983065 HSQ983059:HSU983065 ICM983059:ICQ983065 IMI983059:IMM983065 IWE983059:IWI983065 JGA983059:JGE983065 JPW983059:JQA983065 JZS983059:JZW983065 KJO983059:KJS983065 KTK983059:KTO983065 LDG983059:LDK983065 LNC983059:LNG983065 LWY983059:LXC983065 MGU983059:MGY983065 MQQ983059:MQU983065 NAM983059:NAQ983065 NKI983059:NKM983065 NUE983059:NUI983065 OEA983059:OEE983065 ONW983059:OOA983065 OXS983059:OXW983065 PHO983059:PHS983065 PRK983059:PRO983065 QBG983059:QBK983065 QLC983059:QLG983065 QUY983059:QVC983065 REU983059:REY983065 ROQ983059:ROU983065 RYM983059:RYQ983065 SII983059:SIM983065 SSE983059:SSI983065 TCA983059:TCE983065 TLW983059:TMA983065 TVS983059:TVW983065 UFO983059:UFS983065 UPK983059:UPO983065 UZG983059:UZK983065 VJC983059:VJG983065 VSY983059:VTC983065 WCU983059:WCY983065 WMQ983059:WMU983065 WWM983059:WWQ983065" xr:uid="{00000000-0002-0000-0200-000002000000}">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4:AI65554 KA65554:KE65554 TW65554:UA65554 ADS65554:ADW65554 ANO65554:ANS65554 AXK65554:AXO65554 BHG65554:BHK65554 BRC65554:BRG65554 CAY65554:CBC65554 CKU65554:CKY65554 CUQ65554:CUU65554 DEM65554:DEQ65554 DOI65554:DOM65554 DYE65554:DYI65554 EIA65554:EIE65554 ERW65554:ESA65554 FBS65554:FBW65554 FLO65554:FLS65554 FVK65554:FVO65554 GFG65554:GFK65554 GPC65554:GPG65554 GYY65554:GZC65554 HIU65554:HIY65554 HSQ65554:HSU65554 ICM65554:ICQ65554 IMI65554:IMM65554 IWE65554:IWI65554 JGA65554:JGE65554 JPW65554:JQA65554 JZS65554:JZW65554 KJO65554:KJS65554 KTK65554:KTO65554 LDG65554:LDK65554 LNC65554:LNG65554 LWY65554:LXC65554 MGU65554:MGY65554 MQQ65554:MQU65554 NAM65554:NAQ65554 NKI65554:NKM65554 NUE65554:NUI65554 OEA65554:OEE65554 ONW65554:OOA65554 OXS65554:OXW65554 PHO65554:PHS65554 PRK65554:PRO65554 QBG65554:QBK65554 QLC65554:QLG65554 QUY65554:QVC65554 REU65554:REY65554 ROQ65554:ROU65554 RYM65554:RYQ65554 SII65554:SIM65554 SSE65554:SSI65554 TCA65554:TCE65554 TLW65554:TMA65554 TVS65554:TVW65554 UFO65554:UFS65554 UPK65554:UPO65554 UZG65554:UZK65554 VJC65554:VJG65554 VSY65554:VTC65554 WCU65554:WCY65554 WMQ65554:WMU65554 WWM65554:WWQ65554 AE131090:AI131090 KA131090:KE131090 TW131090:UA131090 ADS131090:ADW131090 ANO131090:ANS131090 AXK131090:AXO131090 BHG131090:BHK131090 BRC131090:BRG131090 CAY131090:CBC131090 CKU131090:CKY131090 CUQ131090:CUU131090 DEM131090:DEQ131090 DOI131090:DOM131090 DYE131090:DYI131090 EIA131090:EIE131090 ERW131090:ESA131090 FBS131090:FBW131090 FLO131090:FLS131090 FVK131090:FVO131090 GFG131090:GFK131090 GPC131090:GPG131090 GYY131090:GZC131090 HIU131090:HIY131090 HSQ131090:HSU131090 ICM131090:ICQ131090 IMI131090:IMM131090 IWE131090:IWI131090 JGA131090:JGE131090 JPW131090:JQA131090 JZS131090:JZW131090 KJO131090:KJS131090 KTK131090:KTO131090 LDG131090:LDK131090 LNC131090:LNG131090 LWY131090:LXC131090 MGU131090:MGY131090 MQQ131090:MQU131090 NAM131090:NAQ131090 NKI131090:NKM131090 NUE131090:NUI131090 OEA131090:OEE131090 ONW131090:OOA131090 OXS131090:OXW131090 PHO131090:PHS131090 PRK131090:PRO131090 QBG131090:QBK131090 QLC131090:QLG131090 QUY131090:QVC131090 REU131090:REY131090 ROQ131090:ROU131090 RYM131090:RYQ131090 SII131090:SIM131090 SSE131090:SSI131090 TCA131090:TCE131090 TLW131090:TMA131090 TVS131090:TVW131090 UFO131090:UFS131090 UPK131090:UPO131090 UZG131090:UZK131090 VJC131090:VJG131090 VSY131090:VTC131090 WCU131090:WCY131090 WMQ131090:WMU131090 WWM131090:WWQ131090 AE196626:AI196626 KA196626:KE196626 TW196626:UA196626 ADS196626:ADW196626 ANO196626:ANS196626 AXK196626:AXO196626 BHG196626:BHK196626 BRC196626:BRG196626 CAY196626:CBC196626 CKU196626:CKY196626 CUQ196626:CUU196626 DEM196626:DEQ196626 DOI196626:DOM196626 DYE196626:DYI196626 EIA196626:EIE196626 ERW196626:ESA196626 FBS196626:FBW196626 FLO196626:FLS196626 FVK196626:FVO196626 GFG196626:GFK196626 GPC196626:GPG196626 GYY196626:GZC196626 HIU196626:HIY196626 HSQ196626:HSU196626 ICM196626:ICQ196626 IMI196626:IMM196626 IWE196626:IWI196626 JGA196626:JGE196626 JPW196626:JQA196626 JZS196626:JZW196626 KJO196626:KJS196626 KTK196626:KTO196626 LDG196626:LDK196626 LNC196626:LNG196626 LWY196626:LXC196626 MGU196626:MGY196626 MQQ196626:MQU196626 NAM196626:NAQ196626 NKI196626:NKM196626 NUE196626:NUI196626 OEA196626:OEE196626 ONW196626:OOA196626 OXS196626:OXW196626 PHO196626:PHS196626 PRK196626:PRO196626 QBG196626:QBK196626 QLC196626:QLG196626 QUY196626:QVC196626 REU196626:REY196626 ROQ196626:ROU196626 RYM196626:RYQ196626 SII196626:SIM196626 SSE196626:SSI196626 TCA196626:TCE196626 TLW196626:TMA196626 TVS196626:TVW196626 UFO196626:UFS196626 UPK196626:UPO196626 UZG196626:UZK196626 VJC196626:VJG196626 VSY196626:VTC196626 WCU196626:WCY196626 WMQ196626:WMU196626 WWM196626:WWQ196626 AE262162:AI262162 KA262162:KE262162 TW262162:UA262162 ADS262162:ADW262162 ANO262162:ANS262162 AXK262162:AXO262162 BHG262162:BHK262162 BRC262162:BRG262162 CAY262162:CBC262162 CKU262162:CKY262162 CUQ262162:CUU262162 DEM262162:DEQ262162 DOI262162:DOM262162 DYE262162:DYI262162 EIA262162:EIE262162 ERW262162:ESA262162 FBS262162:FBW262162 FLO262162:FLS262162 FVK262162:FVO262162 GFG262162:GFK262162 GPC262162:GPG262162 GYY262162:GZC262162 HIU262162:HIY262162 HSQ262162:HSU262162 ICM262162:ICQ262162 IMI262162:IMM262162 IWE262162:IWI262162 JGA262162:JGE262162 JPW262162:JQA262162 JZS262162:JZW262162 KJO262162:KJS262162 KTK262162:KTO262162 LDG262162:LDK262162 LNC262162:LNG262162 LWY262162:LXC262162 MGU262162:MGY262162 MQQ262162:MQU262162 NAM262162:NAQ262162 NKI262162:NKM262162 NUE262162:NUI262162 OEA262162:OEE262162 ONW262162:OOA262162 OXS262162:OXW262162 PHO262162:PHS262162 PRK262162:PRO262162 QBG262162:QBK262162 QLC262162:QLG262162 QUY262162:QVC262162 REU262162:REY262162 ROQ262162:ROU262162 RYM262162:RYQ262162 SII262162:SIM262162 SSE262162:SSI262162 TCA262162:TCE262162 TLW262162:TMA262162 TVS262162:TVW262162 UFO262162:UFS262162 UPK262162:UPO262162 UZG262162:UZK262162 VJC262162:VJG262162 VSY262162:VTC262162 WCU262162:WCY262162 WMQ262162:WMU262162 WWM262162:WWQ262162 AE327698:AI327698 KA327698:KE327698 TW327698:UA327698 ADS327698:ADW327698 ANO327698:ANS327698 AXK327698:AXO327698 BHG327698:BHK327698 BRC327698:BRG327698 CAY327698:CBC327698 CKU327698:CKY327698 CUQ327698:CUU327698 DEM327698:DEQ327698 DOI327698:DOM327698 DYE327698:DYI327698 EIA327698:EIE327698 ERW327698:ESA327698 FBS327698:FBW327698 FLO327698:FLS327698 FVK327698:FVO327698 GFG327698:GFK327698 GPC327698:GPG327698 GYY327698:GZC327698 HIU327698:HIY327698 HSQ327698:HSU327698 ICM327698:ICQ327698 IMI327698:IMM327698 IWE327698:IWI327698 JGA327698:JGE327698 JPW327698:JQA327698 JZS327698:JZW327698 KJO327698:KJS327698 KTK327698:KTO327698 LDG327698:LDK327698 LNC327698:LNG327698 LWY327698:LXC327698 MGU327698:MGY327698 MQQ327698:MQU327698 NAM327698:NAQ327698 NKI327698:NKM327698 NUE327698:NUI327698 OEA327698:OEE327698 ONW327698:OOA327698 OXS327698:OXW327698 PHO327698:PHS327698 PRK327698:PRO327698 QBG327698:QBK327698 QLC327698:QLG327698 QUY327698:QVC327698 REU327698:REY327698 ROQ327698:ROU327698 RYM327698:RYQ327698 SII327698:SIM327698 SSE327698:SSI327698 TCA327698:TCE327698 TLW327698:TMA327698 TVS327698:TVW327698 UFO327698:UFS327698 UPK327698:UPO327698 UZG327698:UZK327698 VJC327698:VJG327698 VSY327698:VTC327698 WCU327698:WCY327698 WMQ327698:WMU327698 WWM327698:WWQ327698 AE393234:AI393234 KA393234:KE393234 TW393234:UA393234 ADS393234:ADW393234 ANO393234:ANS393234 AXK393234:AXO393234 BHG393234:BHK393234 BRC393234:BRG393234 CAY393234:CBC393234 CKU393234:CKY393234 CUQ393234:CUU393234 DEM393234:DEQ393234 DOI393234:DOM393234 DYE393234:DYI393234 EIA393234:EIE393234 ERW393234:ESA393234 FBS393234:FBW393234 FLO393234:FLS393234 FVK393234:FVO393234 GFG393234:GFK393234 GPC393234:GPG393234 GYY393234:GZC393234 HIU393234:HIY393234 HSQ393234:HSU393234 ICM393234:ICQ393234 IMI393234:IMM393234 IWE393234:IWI393234 JGA393234:JGE393234 JPW393234:JQA393234 JZS393234:JZW393234 KJO393234:KJS393234 KTK393234:KTO393234 LDG393234:LDK393234 LNC393234:LNG393234 LWY393234:LXC393234 MGU393234:MGY393234 MQQ393234:MQU393234 NAM393234:NAQ393234 NKI393234:NKM393234 NUE393234:NUI393234 OEA393234:OEE393234 ONW393234:OOA393234 OXS393234:OXW393234 PHO393234:PHS393234 PRK393234:PRO393234 QBG393234:QBK393234 QLC393234:QLG393234 QUY393234:QVC393234 REU393234:REY393234 ROQ393234:ROU393234 RYM393234:RYQ393234 SII393234:SIM393234 SSE393234:SSI393234 TCA393234:TCE393234 TLW393234:TMA393234 TVS393234:TVW393234 UFO393234:UFS393234 UPK393234:UPO393234 UZG393234:UZK393234 VJC393234:VJG393234 VSY393234:VTC393234 WCU393234:WCY393234 WMQ393234:WMU393234 WWM393234:WWQ393234 AE458770:AI458770 KA458770:KE458770 TW458770:UA458770 ADS458770:ADW458770 ANO458770:ANS458770 AXK458770:AXO458770 BHG458770:BHK458770 BRC458770:BRG458770 CAY458770:CBC458770 CKU458770:CKY458770 CUQ458770:CUU458770 DEM458770:DEQ458770 DOI458770:DOM458770 DYE458770:DYI458770 EIA458770:EIE458770 ERW458770:ESA458770 FBS458770:FBW458770 FLO458770:FLS458770 FVK458770:FVO458770 GFG458770:GFK458770 GPC458770:GPG458770 GYY458770:GZC458770 HIU458770:HIY458770 HSQ458770:HSU458770 ICM458770:ICQ458770 IMI458770:IMM458770 IWE458770:IWI458770 JGA458770:JGE458770 JPW458770:JQA458770 JZS458770:JZW458770 KJO458770:KJS458770 KTK458770:KTO458770 LDG458770:LDK458770 LNC458770:LNG458770 LWY458770:LXC458770 MGU458770:MGY458770 MQQ458770:MQU458770 NAM458770:NAQ458770 NKI458770:NKM458770 NUE458770:NUI458770 OEA458770:OEE458770 ONW458770:OOA458770 OXS458770:OXW458770 PHO458770:PHS458770 PRK458770:PRO458770 QBG458770:QBK458770 QLC458770:QLG458770 QUY458770:QVC458770 REU458770:REY458770 ROQ458770:ROU458770 RYM458770:RYQ458770 SII458770:SIM458770 SSE458770:SSI458770 TCA458770:TCE458770 TLW458770:TMA458770 TVS458770:TVW458770 UFO458770:UFS458770 UPK458770:UPO458770 UZG458770:UZK458770 VJC458770:VJG458770 VSY458770:VTC458770 WCU458770:WCY458770 WMQ458770:WMU458770 WWM458770:WWQ458770 AE524306:AI524306 KA524306:KE524306 TW524306:UA524306 ADS524306:ADW524306 ANO524306:ANS524306 AXK524306:AXO524306 BHG524306:BHK524306 BRC524306:BRG524306 CAY524306:CBC524306 CKU524306:CKY524306 CUQ524306:CUU524306 DEM524306:DEQ524306 DOI524306:DOM524306 DYE524306:DYI524306 EIA524306:EIE524306 ERW524306:ESA524306 FBS524306:FBW524306 FLO524306:FLS524306 FVK524306:FVO524306 GFG524306:GFK524306 GPC524306:GPG524306 GYY524306:GZC524306 HIU524306:HIY524306 HSQ524306:HSU524306 ICM524306:ICQ524306 IMI524306:IMM524306 IWE524306:IWI524306 JGA524306:JGE524306 JPW524306:JQA524306 JZS524306:JZW524306 KJO524306:KJS524306 KTK524306:KTO524306 LDG524306:LDK524306 LNC524306:LNG524306 LWY524306:LXC524306 MGU524306:MGY524306 MQQ524306:MQU524306 NAM524306:NAQ524306 NKI524306:NKM524306 NUE524306:NUI524306 OEA524306:OEE524306 ONW524306:OOA524306 OXS524306:OXW524306 PHO524306:PHS524306 PRK524306:PRO524306 QBG524306:QBK524306 QLC524306:QLG524306 QUY524306:QVC524306 REU524306:REY524306 ROQ524306:ROU524306 RYM524306:RYQ524306 SII524306:SIM524306 SSE524306:SSI524306 TCA524306:TCE524306 TLW524306:TMA524306 TVS524306:TVW524306 UFO524306:UFS524306 UPK524306:UPO524306 UZG524306:UZK524306 VJC524306:VJG524306 VSY524306:VTC524306 WCU524306:WCY524306 WMQ524306:WMU524306 WWM524306:WWQ524306 AE589842:AI589842 KA589842:KE589842 TW589842:UA589842 ADS589842:ADW589842 ANO589842:ANS589842 AXK589842:AXO589842 BHG589842:BHK589842 BRC589842:BRG589842 CAY589842:CBC589842 CKU589842:CKY589842 CUQ589842:CUU589842 DEM589842:DEQ589842 DOI589842:DOM589842 DYE589842:DYI589842 EIA589842:EIE589842 ERW589842:ESA589842 FBS589842:FBW589842 FLO589842:FLS589842 FVK589842:FVO589842 GFG589842:GFK589842 GPC589842:GPG589842 GYY589842:GZC589842 HIU589842:HIY589842 HSQ589842:HSU589842 ICM589842:ICQ589842 IMI589842:IMM589842 IWE589842:IWI589842 JGA589842:JGE589842 JPW589842:JQA589842 JZS589842:JZW589842 KJO589842:KJS589842 KTK589842:KTO589842 LDG589842:LDK589842 LNC589842:LNG589842 LWY589842:LXC589842 MGU589842:MGY589842 MQQ589842:MQU589842 NAM589842:NAQ589842 NKI589842:NKM589842 NUE589842:NUI589842 OEA589842:OEE589842 ONW589842:OOA589842 OXS589842:OXW589842 PHO589842:PHS589842 PRK589842:PRO589842 QBG589842:QBK589842 QLC589842:QLG589842 QUY589842:QVC589842 REU589842:REY589842 ROQ589842:ROU589842 RYM589842:RYQ589842 SII589842:SIM589842 SSE589842:SSI589842 TCA589842:TCE589842 TLW589842:TMA589842 TVS589842:TVW589842 UFO589842:UFS589842 UPK589842:UPO589842 UZG589842:UZK589842 VJC589842:VJG589842 VSY589842:VTC589842 WCU589842:WCY589842 WMQ589842:WMU589842 WWM589842:WWQ589842 AE655378:AI655378 KA655378:KE655378 TW655378:UA655378 ADS655378:ADW655378 ANO655378:ANS655378 AXK655378:AXO655378 BHG655378:BHK655378 BRC655378:BRG655378 CAY655378:CBC655378 CKU655378:CKY655378 CUQ655378:CUU655378 DEM655378:DEQ655378 DOI655378:DOM655378 DYE655378:DYI655378 EIA655378:EIE655378 ERW655378:ESA655378 FBS655378:FBW655378 FLO655378:FLS655378 FVK655378:FVO655378 GFG655378:GFK655378 GPC655378:GPG655378 GYY655378:GZC655378 HIU655378:HIY655378 HSQ655378:HSU655378 ICM655378:ICQ655378 IMI655378:IMM655378 IWE655378:IWI655378 JGA655378:JGE655378 JPW655378:JQA655378 JZS655378:JZW655378 KJO655378:KJS655378 KTK655378:KTO655378 LDG655378:LDK655378 LNC655378:LNG655378 LWY655378:LXC655378 MGU655378:MGY655378 MQQ655378:MQU655378 NAM655378:NAQ655378 NKI655378:NKM655378 NUE655378:NUI655378 OEA655378:OEE655378 ONW655378:OOA655378 OXS655378:OXW655378 PHO655378:PHS655378 PRK655378:PRO655378 QBG655378:QBK655378 QLC655378:QLG655378 QUY655378:QVC655378 REU655378:REY655378 ROQ655378:ROU655378 RYM655378:RYQ655378 SII655378:SIM655378 SSE655378:SSI655378 TCA655378:TCE655378 TLW655378:TMA655378 TVS655378:TVW655378 UFO655378:UFS655378 UPK655378:UPO655378 UZG655378:UZK655378 VJC655378:VJG655378 VSY655378:VTC655378 WCU655378:WCY655378 WMQ655378:WMU655378 WWM655378:WWQ655378 AE720914:AI720914 KA720914:KE720914 TW720914:UA720914 ADS720914:ADW720914 ANO720914:ANS720914 AXK720914:AXO720914 BHG720914:BHK720914 BRC720914:BRG720914 CAY720914:CBC720914 CKU720914:CKY720914 CUQ720914:CUU720914 DEM720914:DEQ720914 DOI720914:DOM720914 DYE720914:DYI720914 EIA720914:EIE720914 ERW720914:ESA720914 FBS720914:FBW720914 FLO720914:FLS720914 FVK720914:FVO720914 GFG720914:GFK720914 GPC720914:GPG720914 GYY720914:GZC720914 HIU720914:HIY720914 HSQ720914:HSU720914 ICM720914:ICQ720914 IMI720914:IMM720914 IWE720914:IWI720914 JGA720914:JGE720914 JPW720914:JQA720914 JZS720914:JZW720914 KJO720914:KJS720914 KTK720914:KTO720914 LDG720914:LDK720914 LNC720914:LNG720914 LWY720914:LXC720914 MGU720914:MGY720914 MQQ720914:MQU720914 NAM720914:NAQ720914 NKI720914:NKM720914 NUE720914:NUI720914 OEA720914:OEE720914 ONW720914:OOA720914 OXS720914:OXW720914 PHO720914:PHS720914 PRK720914:PRO720914 QBG720914:QBK720914 QLC720914:QLG720914 QUY720914:QVC720914 REU720914:REY720914 ROQ720914:ROU720914 RYM720914:RYQ720914 SII720914:SIM720914 SSE720914:SSI720914 TCA720914:TCE720914 TLW720914:TMA720914 TVS720914:TVW720914 UFO720914:UFS720914 UPK720914:UPO720914 UZG720914:UZK720914 VJC720914:VJG720914 VSY720914:VTC720914 WCU720914:WCY720914 WMQ720914:WMU720914 WWM720914:WWQ720914 AE786450:AI786450 KA786450:KE786450 TW786450:UA786450 ADS786450:ADW786450 ANO786450:ANS786450 AXK786450:AXO786450 BHG786450:BHK786450 BRC786450:BRG786450 CAY786450:CBC786450 CKU786450:CKY786450 CUQ786450:CUU786450 DEM786450:DEQ786450 DOI786450:DOM786450 DYE786450:DYI786450 EIA786450:EIE786450 ERW786450:ESA786450 FBS786450:FBW786450 FLO786450:FLS786450 FVK786450:FVO786450 GFG786450:GFK786450 GPC786450:GPG786450 GYY786450:GZC786450 HIU786450:HIY786450 HSQ786450:HSU786450 ICM786450:ICQ786450 IMI786450:IMM786450 IWE786450:IWI786450 JGA786450:JGE786450 JPW786450:JQA786450 JZS786450:JZW786450 KJO786450:KJS786450 KTK786450:KTO786450 LDG786450:LDK786450 LNC786450:LNG786450 LWY786450:LXC786450 MGU786450:MGY786450 MQQ786450:MQU786450 NAM786450:NAQ786450 NKI786450:NKM786450 NUE786450:NUI786450 OEA786450:OEE786450 ONW786450:OOA786450 OXS786450:OXW786450 PHO786450:PHS786450 PRK786450:PRO786450 QBG786450:QBK786450 QLC786450:QLG786450 QUY786450:QVC786450 REU786450:REY786450 ROQ786450:ROU786450 RYM786450:RYQ786450 SII786450:SIM786450 SSE786450:SSI786450 TCA786450:TCE786450 TLW786450:TMA786450 TVS786450:TVW786450 UFO786450:UFS786450 UPK786450:UPO786450 UZG786450:UZK786450 VJC786450:VJG786450 VSY786450:VTC786450 WCU786450:WCY786450 WMQ786450:WMU786450 WWM786450:WWQ786450 AE851986:AI851986 KA851986:KE851986 TW851986:UA851986 ADS851986:ADW851986 ANO851986:ANS851986 AXK851986:AXO851986 BHG851986:BHK851986 BRC851986:BRG851986 CAY851986:CBC851986 CKU851986:CKY851986 CUQ851986:CUU851986 DEM851986:DEQ851986 DOI851986:DOM851986 DYE851986:DYI851986 EIA851986:EIE851986 ERW851986:ESA851986 FBS851986:FBW851986 FLO851986:FLS851986 FVK851986:FVO851986 GFG851986:GFK851986 GPC851986:GPG851986 GYY851986:GZC851986 HIU851986:HIY851986 HSQ851986:HSU851986 ICM851986:ICQ851986 IMI851986:IMM851986 IWE851986:IWI851986 JGA851986:JGE851986 JPW851986:JQA851986 JZS851986:JZW851986 KJO851986:KJS851986 KTK851986:KTO851986 LDG851986:LDK851986 LNC851986:LNG851986 LWY851986:LXC851986 MGU851986:MGY851986 MQQ851986:MQU851986 NAM851986:NAQ851986 NKI851986:NKM851986 NUE851986:NUI851986 OEA851986:OEE851986 ONW851986:OOA851986 OXS851986:OXW851986 PHO851986:PHS851986 PRK851986:PRO851986 QBG851986:QBK851986 QLC851986:QLG851986 QUY851986:QVC851986 REU851986:REY851986 ROQ851986:ROU851986 RYM851986:RYQ851986 SII851986:SIM851986 SSE851986:SSI851986 TCA851986:TCE851986 TLW851986:TMA851986 TVS851986:TVW851986 UFO851986:UFS851986 UPK851986:UPO851986 UZG851986:UZK851986 VJC851986:VJG851986 VSY851986:VTC851986 WCU851986:WCY851986 WMQ851986:WMU851986 WWM851986:WWQ851986 AE917522:AI917522 KA917522:KE917522 TW917522:UA917522 ADS917522:ADW917522 ANO917522:ANS917522 AXK917522:AXO917522 BHG917522:BHK917522 BRC917522:BRG917522 CAY917522:CBC917522 CKU917522:CKY917522 CUQ917522:CUU917522 DEM917522:DEQ917522 DOI917522:DOM917522 DYE917522:DYI917522 EIA917522:EIE917522 ERW917522:ESA917522 FBS917522:FBW917522 FLO917522:FLS917522 FVK917522:FVO917522 GFG917522:GFK917522 GPC917522:GPG917522 GYY917522:GZC917522 HIU917522:HIY917522 HSQ917522:HSU917522 ICM917522:ICQ917522 IMI917522:IMM917522 IWE917522:IWI917522 JGA917522:JGE917522 JPW917522:JQA917522 JZS917522:JZW917522 KJO917522:KJS917522 KTK917522:KTO917522 LDG917522:LDK917522 LNC917522:LNG917522 LWY917522:LXC917522 MGU917522:MGY917522 MQQ917522:MQU917522 NAM917522:NAQ917522 NKI917522:NKM917522 NUE917522:NUI917522 OEA917522:OEE917522 ONW917522:OOA917522 OXS917522:OXW917522 PHO917522:PHS917522 PRK917522:PRO917522 QBG917522:QBK917522 QLC917522:QLG917522 QUY917522:QVC917522 REU917522:REY917522 ROQ917522:ROU917522 RYM917522:RYQ917522 SII917522:SIM917522 SSE917522:SSI917522 TCA917522:TCE917522 TLW917522:TMA917522 TVS917522:TVW917522 UFO917522:UFS917522 UPK917522:UPO917522 UZG917522:UZK917522 VJC917522:VJG917522 VSY917522:VTC917522 WCU917522:WCY917522 WMQ917522:WMU917522 WWM917522:WWQ917522 AE983058:AI983058 KA983058:KE983058 TW983058:UA983058 ADS983058:ADW983058 ANO983058:ANS983058 AXK983058:AXO983058 BHG983058:BHK983058 BRC983058:BRG983058 CAY983058:CBC983058 CKU983058:CKY983058 CUQ983058:CUU983058 DEM983058:DEQ983058 DOI983058:DOM983058 DYE983058:DYI983058 EIA983058:EIE983058 ERW983058:ESA983058 FBS983058:FBW983058 FLO983058:FLS983058 FVK983058:FVO983058 GFG983058:GFK983058 GPC983058:GPG983058 GYY983058:GZC983058 HIU983058:HIY983058 HSQ983058:HSU983058 ICM983058:ICQ983058 IMI983058:IMM983058 IWE983058:IWI983058 JGA983058:JGE983058 JPW983058:JQA983058 JZS983058:JZW983058 KJO983058:KJS983058 KTK983058:KTO983058 LDG983058:LDK983058 LNC983058:LNG983058 LWY983058:LXC983058 MGU983058:MGY983058 MQQ983058:MQU983058 NAM983058:NAQ983058 NKI983058:NKM983058 NUE983058:NUI983058 OEA983058:OEE983058 ONW983058:OOA983058 OXS983058:OXW983058 PHO983058:PHS983058 PRK983058:PRO983058 QBG983058:QBK983058 QLC983058:QLG983058 QUY983058:QVC983058 REU983058:REY983058 ROQ983058:ROU983058 RYM983058:RYQ983058 SII983058:SIM983058 SSE983058:SSI983058 TCA983058:TCE983058 TLW983058:TMA983058 TVS983058:TVW983058 UFO983058:UFS983058 UPK983058:UPO983058 UZG983058:UZK983058 VJC983058:VJG983058 VSY983058:VTC983058 WCU983058:WCY983058 WMQ983058:WMU983058 WWM983058:WWQ983058" xr:uid="{00000000-0002-0000-0200-000003000000}">
      <formula1>$A$13:$A$17</formula1>
    </dataValidation>
  </dataValidations>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4000000}">
          <x14:formula1>
            <xm:f>$A$13:$A$16</xm:f>
          </x14:formula1>
          <xm:sqref>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 I28:Y28 JG28:JU28 TC28:TQ28 ACY28:ADM28 AMU28:ANI28 AWQ28:AXE28 BGM28:BHA28 BQI28:BQW28 CAE28:CAS28 CKA28:CKO28 CTW28:CUK28 DDS28:DEG28 DNO28:DOC28 DXK28:DXY28 EHG28:EHU28 ERC28:ERQ28 FAY28:FBM28 FKU28:FLI28 FUQ28:FVE28 GEM28:GFA28 GOI28:GOW28 GYE28:GYS28 HIA28:HIO28 HRW28:HSK28 IBS28:ICG28 ILO28:IMC28 IVK28:IVY28 JFG28:JFU28 JPC28:JPQ28 JYY28:JZM28 KIU28:KJI28 KSQ28:KTE28 LCM28:LDA28 LMI28:LMW28 LWE28:LWS28 MGA28:MGO28 MPW28:MQK28 MZS28:NAG28 NJO28:NKC28 NTK28:NTY28 ODG28:ODU28 ONC28:ONQ28 OWY28:OXM28 PGU28:PHI28 PQQ28:PRE28 QAM28:QBA28 QKI28:QKW28 QUE28:QUS28 REA28:REO28 RNW28:ROK28 RXS28:RYG28 SHO28:SIC28 SRK28:SRY28 TBG28:TBU28 TLC28:TLQ28 TUY28:TVM28 UEU28:UFI28 UOQ28:UPE28 UYM28:UZA28 VII28:VIW28 VSE28:VSS28 WCA28:WCO28 WLW28:WMK28 WVS28:WWG28 I65564:Y65564 JG65564:JU65564 TC65564:TQ65564 ACY65564:ADM65564 AMU65564:ANI65564 AWQ65564:AXE65564 BGM65564:BHA65564 BQI65564:BQW65564 CAE65564:CAS65564 CKA65564:CKO65564 CTW65564:CUK65564 DDS65564:DEG65564 DNO65564:DOC65564 DXK65564:DXY65564 EHG65564:EHU65564 ERC65564:ERQ65564 FAY65564:FBM65564 FKU65564:FLI65564 FUQ65564:FVE65564 GEM65564:GFA65564 GOI65564:GOW65564 GYE65564:GYS65564 HIA65564:HIO65564 HRW65564:HSK65564 IBS65564:ICG65564 ILO65564:IMC65564 IVK65564:IVY65564 JFG65564:JFU65564 JPC65564:JPQ65564 JYY65564:JZM65564 KIU65564:KJI65564 KSQ65564:KTE65564 LCM65564:LDA65564 LMI65564:LMW65564 LWE65564:LWS65564 MGA65564:MGO65564 MPW65564:MQK65564 MZS65564:NAG65564 NJO65564:NKC65564 NTK65564:NTY65564 ODG65564:ODU65564 ONC65564:ONQ65564 OWY65564:OXM65564 PGU65564:PHI65564 PQQ65564:PRE65564 QAM65564:QBA65564 QKI65564:QKW65564 QUE65564:QUS65564 REA65564:REO65564 RNW65564:ROK65564 RXS65564:RYG65564 SHO65564:SIC65564 SRK65564:SRY65564 TBG65564:TBU65564 TLC65564:TLQ65564 TUY65564:TVM65564 UEU65564:UFI65564 UOQ65564:UPE65564 UYM65564:UZA65564 VII65564:VIW65564 VSE65564:VSS65564 WCA65564:WCO65564 WLW65564:WMK65564 WVS65564:WWG65564 I131100:Y131100 JG131100:JU131100 TC131100:TQ131100 ACY131100:ADM131100 AMU131100:ANI131100 AWQ131100:AXE131100 BGM131100:BHA131100 BQI131100:BQW131100 CAE131100:CAS131100 CKA131100:CKO131100 CTW131100:CUK131100 DDS131100:DEG131100 DNO131100:DOC131100 DXK131100:DXY131100 EHG131100:EHU131100 ERC131100:ERQ131100 FAY131100:FBM131100 FKU131100:FLI131100 FUQ131100:FVE131100 GEM131100:GFA131100 GOI131100:GOW131100 GYE131100:GYS131100 HIA131100:HIO131100 HRW131100:HSK131100 IBS131100:ICG131100 ILO131100:IMC131100 IVK131100:IVY131100 JFG131100:JFU131100 JPC131100:JPQ131100 JYY131100:JZM131100 KIU131100:KJI131100 KSQ131100:KTE131100 LCM131100:LDA131100 LMI131100:LMW131100 LWE131100:LWS131100 MGA131100:MGO131100 MPW131100:MQK131100 MZS131100:NAG131100 NJO131100:NKC131100 NTK131100:NTY131100 ODG131100:ODU131100 ONC131100:ONQ131100 OWY131100:OXM131100 PGU131100:PHI131100 PQQ131100:PRE131100 QAM131100:QBA131100 QKI131100:QKW131100 QUE131100:QUS131100 REA131100:REO131100 RNW131100:ROK131100 RXS131100:RYG131100 SHO131100:SIC131100 SRK131100:SRY131100 TBG131100:TBU131100 TLC131100:TLQ131100 TUY131100:TVM131100 UEU131100:UFI131100 UOQ131100:UPE131100 UYM131100:UZA131100 VII131100:VIW131100 VSE131100:VSS131100 WCA131100:WCO131100 WLW131100:WMK131100 WVS131100:WWG131100 I196636:Y196636 JG196636:JU196636 TC196636:TQ196636 ACY196636:ADM196636 AMU196636:ANI196636 AWQ196636:AXE196636 BGM196636:BHA196636 BQI196636:BQW196636 CAE196636:CAS196636 CKA196636:CKO196636 CTW196636:CUK196636 DDS196636:DEG196636 DNO196636:DOC196636 DXK196636:DXY196636 EHG196636:EHU196636 ERC196636:ERQ196636 FAY196636:FBM196636 FKU196636:FLI196636 FUQ196636:FVE196636 GEM196636:GFA196636 GOI196636:GOW196636 GYE196636:GYS196636 HIA196636:HIO196636 HRW196636:HSK196636 IBS196636:ICG196636 ILO196636:IMC196636 IVK196636:IVY196636 JFG196636:JFU196636 JPC196636:JPQ196636 JYY196636:JZM196636 KIU196636:KJI196636 KSQ196636:KTE196636 LCM196636:LDA196636 LMI196636:LMW196636 LWE196636:LWS196636 MGA196636:MGO196636 MPW196636:MQK196636 MZS196636:NAG196636 NJO196636:NKC196636 NTK196636:NTY196636 ODG196636:ODU196636 ONC196636:ONQ196636 OWY196636:OXM196636 PGU196636:PHI196636 PQQ196636:PRE196636 QAM196636:QBA196636 QKI196636:QKW196636 QUE196636:QUS196636 REA196636:REO196636 RNW196636:ROK196636 RXS196636:RYG196636 SHO196636:SIC196636 SRK196636:SRY196636 TBG196636:TBU196636 TLC196636:TLQ196636 TUY196636:TVM196636 UEU196636:UFI196636 UOQ196636:UPE196636 UYM196636:UZA196636 VII196636:VIW196636 VSE196636:VSS196636 WCA196636:WCO196636 WLW196636:WMK196636 WVS196636:WWG196636 I262172:Y262172 JG262172:JU262172 TC262172:TQ262172 ACY262172:ADM262172 AMU262172:ANI262172 AWQ262172:AXE262172 BGM262172:BHA262172 BQI262172:BQW262172 CAE262172:CAS262172 CKA262172:CKO262172 CTW262172:CUK262172 DDS262172:DEG262172 DNO262172:DOC262172 DXK262172:DXY262172 EHG262172:EHU262172 ERC262172:ERQ262172 FAY262172:FBM262172 FKU262172:FLI262172 FUQ262172:FVE262172 GEM262172:GFA262172 GOI262172:GOW262172 GYE262172:GYS262172 HIA262172:HIO262172 HRW262172:HSK262172 IBS262172:ICG262172 ILO262172:IMC262172 IVK262172:IVY262172 JFG262172:JFU262172 JPC262172:JPQ262172 JYY262172:JZM262172 KIU262172:KJI262172 KSQ262172:KTE262172 LCM262172:LDA262172 LMI262172:LMW262172 LWE262172:LWS262172 MGA262172:MGO262172 MPW262172:MQK262172 MZS262172:NAG262172 NJO262172:NKC262172 NTK262172:NTY262172 ODG262172:ODU262172 ONC262172:ONQ262172 OWY262172:OXM262172 PGU262172:PHI262172 PQQ262172:PRE262172 QAM262172:QBA262172 QKI262172:QKW262172 QUE262172:QUS262172 REA262172:REO262172 RNW262172:ROK262172 RXS262172:RYG262172 SHO262172:SIC262172 SRK262172:SRY262172 TBG262172:TBU262172 TLC262172:TLQ262172 TUY262172:TVM262172 UEU262172:UFI262172 UOQ262172:UPE262172 UYM262172:UZA262172 VII262172:VIW262172 VSE262172:VSS262172 WCA262172:WCO262172 WLW262172:WMK262172 WVS262172:WWG262172 I327708:Y327708 JG327708:JU327708 TC327708:TQ327708 ACY327708:ADM327708 AMU327708:ANI327708 AWQ327708:AXE327708 BGM327708:BHA327708 BQI327708:BQW327708 CAE327708:CAS327708 CKA327708:CKO327708 CTW327708:CUK327708 DDS327708:DEG327708 DNO327708:DOC327708 DXK327708:DXY327708 EHG327708:EHU327708 ERC327708:ERQ327708 FAY327708:FBM327708 FKU327708:FLI327708 FUQ327708:FVE327708 GEM327708:GFA327708 GOI327708:GOW327708 GYE327708:GYS327708 HIA327708:HIO327708 HRW327708:HSK327708 IBS327708:ICG327708 ILO327708:IMC327708 IVK327708:IVY327708 JFG327708:JFU327708 JPC327708:JPQ327708 JYY327708:JZM327708 KIU327708:KJI327708 KSQ327708:KTE327708 LCM327708:LDA327708 LMI327708:LMW327708 LWE327708:LWS327708 MGA327708:MGO327708 MPW327708:MQK327708 MZS327708:NAG327708 NJO327708:NKC327708 NTK327708:NTY327708 ODG327708:ODU327708 ONC327708:ONQ327708 OWY327708:OXM327708 PGU327708:PHI327708 PQQ327708:PRE327708 QAM327708:QBA327708 QKI327708:QKW327708 QUE327708:QUS327708 REA327708:REO327708 RNW327708:ROK327708 RXS327708:RYG327708 SHO327708:SIC327708 SRK327708:SRY327708 TBG327708:TBU327708 TLC327708:TLQ327708 TUY327708:TVM327708 UEU327708:UFI327708 UOQ327708:UPE327708 UYM327708:UZA327708 VII327708:VIW327708 VSE327708:VSS327708 WCA327708:WCO327708 WLW327708:WMK327708 WVS327708:WWG327708 I393244:Y393244 JG393244:JU393244 TC393244:TQ393244 ACY393244:ADM393244 AMU393244:ANI393244 AWQ393244:AXE393244 BGM393244:BHA393244 BQI393244:BQW393244 CAE393244:CAS393244 CKA393244:CKO393244 CTW393244:CUK393244 DDS393244:DEG393244 DNO393244:DOC393244 DXK393244:DXY393244 EHG393244:EHU393244 ERC393244:ERQ393244 FAY393244:FBM393244 FKU393244:FLI393244 FUQ393244:FVE393244 GEM393244:GFA393244 GOI393244:GOW393244 GYE393244:GYS393244 HIA393244:HIO393244 HRW393244:HSK393244 IBS393244:ICG393244 ILO393244:IMC393244 IVK393244:IVY393244 JFG393244:JFU393244 JPC393244:JPQ393244 JYY393244:JZM393244 KIU393244:KJI393244 KSQ393244:KTE393244 LCM393244:LDA393244 LMI393244:LMW393244 LWE393244:LWS393244 MGA393244:MGO393244 MPW393244:MQK393244 MZS393244:NAG393244 NJO393244:NKC393244 NTK393244:NTY393244 ODG393244:ODU393244 ONC393244:ONQ393244 OWY393244:OXM393244 PGU393244:PHI393244 PQQ393244:PRE393244 QAM393244:QBA393244 QKI393244:QKW393244 QUE393244:QUS393244 REA393244:REO393244 RNW393244:ROK393244 RXS393244:RYG393244 SHO393244:SIC393244 SRK393244:SRY393244 TBG393244:TBU393244 TLC393244:TLQ393244 TUY393244:TVM393244 UEU393244:UFI393244 UOQ393244:UPE393244 UYM393244:UZA393244 VII393244:VIW393244 VSE393244:VSS393244 WCA393244:WCO393244 WLW393244:WMK393244 WVS393244:WWG393244 I458780:Y458780 JG458780:JU458780 TC458780:TQ458780 ACY458780:ADM458780 AMU458780:ANI458780 AWQ458780:AXE458780 BGM458780:BHA458780 BQI458780:BQW458780 CAE458780:CAS458780 CKA458780:CKO458780 CTW458780:CUK458780 DDS458780:DEG458780 DNO458780:DOC458780 DXK458780:DXY458780 EHG458780:EHU458780 ERC458780:ERQ458780 FAY458780:FBM458780 FKU458780:FLI458780 FUQ458780:FVE458780 GEM458780:GFA458780 GOI458780:GOW458780 GYE458780:GYS458780 HIA458780:HIO458780 HRW458780:HSK458780 IBS458780:ICG458780 ILO458780:IMC458780 IVK458780:IVY458780 JFG458780:JFU458780 JPC458780:JPQ458780 JYY458780:JZM458780 KIU458780:KJI458780 KSQ458780:KTE458780 LCM458780:LDA458780 LMI458780:LMW458780 LWE458780:LWS458780 MGA458780:MGO458780 MPW458780:MQK458780 MZS458780:NAG458780 NJO458780:NKC458780 NTK458780:NTY458780 ODG458780:ODU458780 ONC458780:ONQ458780 OWY458780:OXM458780 PGU458780:PHI458780 PQQ458780:PRE458780 QAM458780:QBA458780 QKI458780:QKW458780 QUE458780:QUS458780 REA458780:REO458780 RNW458780:ROK458780 RXS458780:RYG458780 SHO458780:SIC458780 SRK458780:SRY458780 TBG458780:TBU458780 TLC458780:TLQ458780 TUY458780:TVM458780 UEU458780:UFI458780 UOQ458780:UPE458780 UYM458780:UZA458780 VII458780:VIW458780 VSE458780:VSS458780 WCA458780:WCO458780 WLW458780:WMK458780 WVS458780:WWG458780 I524316:Y524316 JG524316:JU524316 TC524316:TQ524316 ACY524316:ADM524316 AMU524316:ANI524316 AWQ524316:AXE524316 BGM524316:BHA524316 BQI524316:BQW524316 CAE524316:CAS524316 CKA524316:CKO524316 CTW524316:CUK524316 DDS524316:DEG524316 DNO524316:DOC524316 DXK524316:DXY524316 EHG524316:EHU524316 ERC524316:ERQ524316 FAY524316:FBM524316 FKU524316:FLI524316 FUQ524316:FVE524316 GEM524316:GFA524316 GOI524316:GOW524316 GYE524316:GYS524316 HIA524316:HIO524316 HRW524316:HSK524316 IBS524316:ICG524316 ILO524316:IMC524316 IVK524316:IVY524316 JFG524316:JFU524316 JPC524316:JPQ524316 JYY524316:JZM524316 KIU524316:KJI524316 KSQ524316:KTE524316 LCM524316:LDA524316 LMI524316:LMW524316 LWE524316:LWS524316 MGA524316:MGO524316 MPW524316:MQK524316 MZS524316:NAG524316 NJO524316:NKC524316 NTK524316:NTY524316 ODG524316:ODU524316 ONC524316:ONQ524316 OWY524316:OXM524316 PGU524316:PHI524316 PQQ524316:PRE524316 QAM524316:QBA524316 QKI524316:QKW524316 QUE524316:QUS524316 REA524316:REO524316 RNW524316:ROK524316 RXS524316:RYG524316 SHO524316:SIC524316 SRK524316:SRY524316 TBG524316:TBU524316 TLC524316:TLQ524316 TUY524316:TVM524316 UEU524316:UFI524316 UOQ524316:UPE524316 UYM524316:UZA524316 VII524316:VIW524316 VSE524316:VSS524316 WCA524316:WCO524316 WLW524316:WMK524316 WVS524316:WWG524316 I589852:Y589852 JG589852:JU589852 TC589852:TQ589852 ACY589852:ADM589852 AMU589852:ANI589852 AWQ589852:AXE589852 BGM589852:BHA589852 BQI589852:BQW589852 CAE589852:CAS589852 CKA589852:CKO589852 CTW589852:CUK589852 DDS589852:DEG589852 DNO589852:DOC589852 DXK589852:DXY589852 EHG589852:EHU589852 ERC589852:ERQ589852 FAY589852:FBM589852 FKU589852:FLI589852 FUQ589852:FVE589852 GEM589852:GFA589852 GOI589852:GOW589852 GYE589852:GYS589852 HIA589852:HIO589852 HRW589852:HSK589852 IBS589852:ICG589852 ILO589852:IMC589852 IVK589852:IVY589852 JFG589852:JFU589852 JPC589852:JPQ589852 JYY589852:JZM589852 KIU589852:KJI589852 KSQ589852:KTE589852 LCM589852:LDA589852 LMI589852:LMW589852 LWE589852:LWS589852 MGA589852:MGO589852 MPW589852:MQK589852 MZS589852:NAG589852 NJO589852:NKC589852 NTK589852:NTY589852 ODG589852:ODU589852 ONC589852:ONQ589852 OWY589852:OXM589852 PGU589852:PHI589852 PQQ589852:PRE589852 QAM589852:QBA589852 QKI589852:QKW589852 QUE589852:QUS589852 REA589852:REO589852 RNW589852:ROK589852 RXS589852:RYG589852 SHO589852:SIC589852 SRK589852:SRY589852 TBG589852:TBU589852 TLC589852:TLQ589852 TUY589852:TVM589852 UEU589852:UFI589852 UOQ589852:UPE589852 UYM589852:UZA589852 VII589852:VIW589852 VSE589852:VSS589852 WCA589852:WCO589852 WLW589852:WMK589852 WVS589852:WWG589852 I655388:Y655388 JG655388:JU655388 TC655388:TQ655388 ACY655388:ADM655388 AMU655388:ANI655388 AWQ655388:AXE655388 BGM655388:BHA655388 BQI655388:BQW655388 CAE655388:CAS655388 CKA655388:CKO655388 CTW655388:CUK655388 DDS655388:DEG655388 DNO655388:DOC655388 DXK655388:DXY655388 EHG655388:EHU655388 ERC655388:ERQ655388 FAY655388:FBM655388 FKU655388:FLI655388 FUQ655388:FVE655388 GEM655388:GFA655388 GOI655388:GOW655388 GYE655388:GYS655388 HIA655388:HIO655388 HRW655388:HSK655388 IBS655388:ICG655388 ILO655388:IMC655388 IVK655388:IVY655388 JFG655388:JFU655388 JPC655388:JPQ655388 JYY655388:JZM655388 KIU655388:KJI655388 KSQ655388:KTE655388 LCM655388:LDA655388 LMI655388:LMW655388 LWE655388:LWS655388 MGA655388:MGO655388 MPW655388:MQK655388 MZS655388:NAG655388 NJO655388:NKC655388 NTK655388:NTY655388 ODG655388:ODU655388 ONC655388:ONQ655388 OWY655388:OXM655388 PGU655388:PHI655388 PQQ655388:PRE655388 QAM655388:QBA655388 QKI655388:QKW655388 QUE655388:QUS655388 REA655388:REO655388 RNW655388:ROK655388 RXS655388:RYG655388 SHO655388:SIC655388 SRK655388:SRY655388 TBG655388:TBU655388 TLC655388:TLQ655388 TUY655388:TVM655388 UEU655388:UFI655388 UOQ655388:UPE655388 UYM655388:UZA655388 VII655388:VIW655388 VSE655388:VSS655388 WCA655388:WCO655388 WLW655388:WMK655388 WVS655388:WWG655388 I720924:Y720924 JG720924:JU720924 TC720924:TQ720924 ACY720924:ADM720924 AMU720924:ANI720924 AWQ720924:AXE720924 BGM720924:BHA720924 BQI720924:BQW720924 CAE720924:CAS720924 CKA720924:CKO720924 CTW720924:CUK720924 DDS720924:DEG720924 DNO720924:DOC720924 DXK720924:DXY720924 EHG720924:EHU720924 ERC720924:ERQ720924 FAY720924:FBM720924 FKU720924:FLI720924 FUQ720924:FVE720924 GEM720924:GFA720924 GOI720924:GOW720924 GYE720924:GYS720924 HIA720924:HIO720924 HRW720924:HSK720924 IBS720924:ICG720924 ILO720924:IMC720924 IVK720924:IVY720924 JFG720924:JFU720924 JPC720924:JPQ720924 JYY720924:JZM720924 KIU720924:KJI720924 KSQ720924:KTE720924 LCM720924:LDA720924 LMI720924:LMW720924 LWE720924:LWS720924 MGA720924:MGO720924 MPW720924:MQK720924 MZS720924:NAG720924 NJO720924:NKC720924 NTK720924:NTY720924 ODG720924:ODU720924 ONC720924:ONQ720924 OWY720924:OXM720924 PGU720924:PHI720924 PQQ720924:PRE720924 QAM720924:QBA720924 QKI720924:QKW720924 QUE720924:QUS720924 REA720924:REO720924 RNW720924:ROK720924 RXS720924:RYG720924 SHO720924:SIC720924 SRK720924:SRY720924 TBG720924:TBU720924 TLC720924:TLQ720924 TUY720924:TVM720924 UEU720924:UFI720924 UOQ720924:UPE720924 UYM720924:UZA720924 VII720924:VIW720924 VSE720924:VSS720924 WCA720924:WCO720924 WLW720924:WMK720924 WVS720924:WWG720924 I786460:Y786460 JG786460:JU786460 TC786460:TQ786460 ACY786460:ADM786460 AMU786460:ANI786460 AWQ786460:AXE786460 BGM786460:BHA786460 BQI786460:BQW786460 CAE786460:CAS786460 CKA786460:CKO786460 CTW786460:CUK786460 DDS786460:DEG786460 DNO786460:DOC786460 DXK786460:DXY786460 EHG786460:EHU786460 ERC786460:ERQ786460 FAY786460:FBM786460 FKU786460:FLI786460 FUQ786460:FVE786460 GEM786460:GFA786460 GOI786460:GOW786460 GYE786460:GYS786460 HIA786460:HIO786460 HRW786460:HSK786460 IBS786460:ICG786460 ILO786460:IMC786460 IVK786460:IVY786460 JFG786460:JFU786460 JPC786460:JPQ786460 JYY786460:JZM786460 KIU786460:KJI786460 KSQ786460:KTE786460 LCM786460:LDA786460 LMI786460:LMW786460 LWE786460:LWS786460 MGA786460:MGO786460 MPW786460:MQK786460 MZS786460:NAG786460 NJO786460:NKC786460 NTK786460:NTY786460 ODG786460:ODU786460 ONC786460:ONQ786460 OWY786460:OXM786460 PGU786460:PHI786460 PQQ786460:PRE786460 QAM786460:QBA786460 QKI786460:QKW786460 QUE786460:QUS786460 REA786460:REO786460 RNW786460:ROK786460 RXS786460:RYG786460 SHO786460:SIC786460 SRK786460:SRY786460 TBG786460:TBU786460 TLC786460:TLQ786460 TUY786460:TVM786460 UEU786460:UFI786460 UOQ786460:UPE786460 UYM786460:UZA786460 VII786460:VIW786460 VSE786460:VSS786460 WCA786460:WCO786460 WLW786460:WMK786460 WVS786460:WWG786460 I851996:Y851996 JG851996:JU851996 TC851996:TQ851996 ACY851996:ADM851996 AMU851996:ANI851996 AWQ851996:AXE851996 BGM851996:BHA851996 BQI851996:BQW851996 CAE851996:CAS851996 CKA851996:CKO851996 CTW851996:CUK851996 DDS851996:DEG851996 DNO851996:DOC851996 DXK851996:DXY851996 EHG851996:EHU851996 ERC851996:ERQ851996 FAY851996:FBM851996 FKU851996:FLI851996 FUQ851996:FVE851996 GEM851996:GFA851996 GOI851996:GOW851996 GYE851996:GYS851996 HIA851996:HIO851996 HRW851996:HSK851996 IBS851996:ICG851996 ILO851996:IMC851996 IVK851996:IVY851996 JFG851996:JFU851996 JPC851996:JPQ851996 JYY851996:JZM851996 KIU851996:KJI851996 KSQ851996:KTE851996 LCM851996:LDA851996 LMI851996:LMW851996 LWE851996:LWS851996 MGA851996:MGO851996 MPW851996:MQK851996 MZS851996:NAG851996 NJO851996:NKC851996 NTK851996:NTY851996 ODG851996:ODU851996 ONC851996:ONQ851996 OWY851996:OXM851996 PGU851996:PHI851996 PQQ851996:PRE851996 QAM851996:QBA851996 QKI851996:QKW851996 QUE851996:QUS851996 REA851996:REO851996 RNW851996:ROK851996 RXS851996:RYG851996 SHO851996:SIC851996 SRK851996:SRY851996 TBG851996:TBU851996 TLC851996:TLQ851996 TUY851996:TVM851996 UEU851996:UFI851996 UOQ851996:UPE851996 UYM851996:UZA851996 VII851996:VIW851996 VSE851996:VSS851996 WCA851996:WCO851996 WLW851996:WMK851996 WVS851996:WWG851996 I917532:Y917532 JG917532:JU917532 TC917532:TQ917532 ACY917532:ADM917532 AMU917532:ANI917532 AWQ917532:AXE917532 BGM917532:BHA917532 BQI917532:BQW917532 CAE917532:CAS917532 CKA917532:CKO917532 CTW917532:CUK917532 DDS917532:DEG917532 DNO917532:DOC917532 DXK917532:DXY917532 EHG917532:EHU917532 ERC917532:ERQ917532 FAY917532:FBM917532 FKU917532:FLI917532 FUQ917532:FVE917532 GEM917532:GFA917532 GOI917532:GOW917532 GYE917532:GYS917532 HIA917532:HIO917532 HRW917532:HSK917532 IBS917532:ICG917532 ILO917532:IMC917532 IVK917532:IVY917532 JFG917532:JFU917532 JPC917532:JPQ917532 JYY917532:JZM917532 KIU917532:KJI917532 KSQ917532:KTE917532 LCM917532:LDA917532 LMI917532:LMW917532 LWE917532:LWS917532 MGA917532:MGO917532 MPW917532:MQK917532 MZS917532:NAG917532 NJO917532:NKC917532 NTK917532:NTY917532 ODG917532:ODU917532 ONC917532:ONQ917532 OWY917532:OXM917532 PGU917532:PHI917532 PQQ917532:PRE917532 QAM917532:QBA917532 QKI917532:QKW917532 QUE917532:QUS917532 REA917532:REO917532 RNW917532:ROK917532 RXS917532:RYG917532 SHO917532:SIC917532 SRK917532:SRY917532 TBG917532:TBU917532 TLC917532:TLQ917532 TUY917532:TVM917532 UEU917532:UFI917532 UOQ917532:UPE917532 UYM917532:UZA917532 VII917532:VIW917532 VSE917532:VSS917532 WCA917532:WCO917532 WLW917532:WMK917532 WVS917532:WWG917532 I983068:Y983068 JG983068:JU983068 TC983068:TQ983068 ACY983068:ADM983068 AMU983068:ANI983068 AWQ983068:AXE983068 BGM983068:BHA983068 BQI983068:BQW983068 CAE983068:CAS983068 CKA983068:CKO983068 CTW983068:CUK983068 DDS983068:DEG983068 DNO983068:DOC983068 DXK983068:DXY983068 EHG983068:EHU983068 ERC983068:ERQ983068 FAY983068:FBM983068 FKU983068:FLI983068 FUQ983068:FVE983068 GEM983068:GFA983068 GOI983068:GOW983068 GYE983068:GYS983068 HIA983068:HIO983068 HRW983068:HSK983068 IBS983068:ICG983068 ILO983068:IMC983068 IVK983068:IVY983068 JFG983068:JFU983068 JPC983068:JPQ983068 JYY983068:JZM983068 KIU983068:KJI983068 KSQ983068:KTE983068 LCM983068:LDA983068 LMI983068:LMW983068 LWE983068:LWS983068 MGA983068:MGO983068 MPW983068:MQK983068 MZS983068:NAG983068 NJO983068:NKC983068 NTK983068:NTY983068 ODG983068:ODU983068 ONC983068:ONQ983068 OWY983068:OXM983068 PGU983068:PHI983068 PQQ983068:PRE983068 QAM983068:QBA983068 QKI983068:QKW983068 QUE983068:QUS983068 REA983068:REO983068 RNW983068:ROK983068 RXS983068:RYG983068 SHO983068:SIC983068 SRK983068:SRY983068 TBG983068:TBU983068 TLC983068:TLQ983068 TUY983068:TVM983068 UEU983068:UFI983068 UOQ983068:UPE983068 UYM983068:UZA983068 VII983068:VIW983068 VSE983068:VSS983068 WCA983068:WCO983068 WLW983068:WMK983068 WVS983068:WWG983068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I65566:Y65566 JG65566:JU65566 TC65566:TQ65566 ACY65566:ADM65566 AMU65566:ANI65566 AWQ65566:AXE65566 BGM65566:BHA65566 BQI65566:BQW65566 CAE65566:CAS65566 CKA65566:CKO65566 CTW65566:CUK65566 DDS65566:DEG65566 DNO65566:DOC65566 DXK65566:DXY65566 EHG65566:EHU65566 ERC65566:ERQ65566 FAY65566:FBM65566 FKU65566:FLI65566 FUQ65566:FVE65566 GEM65566:GFA65566 GOI65566:GOW65566 GYE65566:GYS65566 HIA65566:HIO65566 HRW65566:HSK65566 IBS65566:ICG65566 ILO65566:IMC65566 IVK65566:IVY65566 JFG65566:JFU65566 JPC65566:JPQ65566 JYY65566:JZM65566 KIU65566:KJI65566 KSQ65566:KTE65566 LCM65566:LDA65566 LMI65566:LMW65566 LWE65566:LWS65566 MGA65566:MGO65566 MPW65566:MQK65566 MZS65566:NAG65566 NJO65566:NKC65566 NTK65566:NTY65566 ODG65566:ODU65566 ONC65566:ONQ65566 OWY65566:OXM65566 PGU65566:PHI65566 PQQ65566:PRE65566 QAM65566:QBA65566 QKI65566:QKW65566 QUE65566:QUS65566 REA65566:REO65566 RNW65566:ROK65566 RXS65566:RYG65566 SHO65566:SIC65566 SRK65566:SRY65566 TBG65566:TBU65566 TLC65566:TLQ65566 TUY65566:TVM65566 UEU65566:UFI65566 UOQ65566:UPE65566 UYM65566:UZA65566 VII65566:VIW65566 VSE65566:VSS65566 WCA65566:WCO65566 WLW65566:WMK65566 WVS65566:WWG65566 I131102:Y131102 JG131102:JU131102 TC131102:TQ131102 ACY131102:ADM131102 AMU131102:ANI131102 AWQ131102:AXE131102 BGM131102:BHA131102 BQI131102:BQW131102 CAE131102:CAS131102 CKA131102:CKO131102 CTW131102:CUK131102 DDS131102:DEG131102 DNO131102:DOC131102 DXK131102:DXY131102 EHG131102:EHU131102 ERC131102:ERQ131102 FAY131102:FBM131102 FKU131102:FLI131102 FUQ131102:FVE131102 GEM131102:GFA131102 GOI131102:GOW131102 GYE131102:GYS131102 HIA131102:HIO131102 HRW131102:HSK131102 IBS131102:ICG131102 ILO131102:IMC131102 IVK131102:IVY131102 JFG131102:JFU131102 JPC131102:JPQ131102 JYY131102:JZM131102 KIU131102:KJI131102 KSQ131102:KTE131102 LCM131102:LDA131102 LMI131102:LMW131102 LWE131102:LWS131102 MGA131102:MGO131102 MPW131102:MQK131102 MZS131102:NAG131102 NJO131102:NKC131102 NTK131102:NTY131102 ODG131102:ODU131102 ONC131102:ONQ131102 OWY131102:OXM131102 PGU131102:PHI131102 PQQ131102:PRE131102 QAM131102:QBA131102 QKI131102:QKW131102 QUE131102:QUS131102 REA131102:REO131102 RNW131102:ROK131102 RXS131102:RYG131102 SHO131102:SIC131102 SRK131102:SRY131102 TBG131102:TBU131102 TLC131102:TLQ131102 TUY131102:TVM131102 UEU131102:UFI131102 UOQ131102:UPE131102 UYM131102:UZA131102 VII131102:VIW131102 VSE131102:VSS131102 WCA131102:WCO131102 WLW131102:WMK131102 WVS131102:WWG131102 I196638:Y196638 JG196638:JU196638 TC196638:TQ196638 ACY196638:ADM196638 AMU196638:ANI196638 AWQ196638:AXE196638 BGM196638:BHA196638 BQI196638:BQW196638 CAE196638:CAS196638 CKA196638:CKO196638 CTW196638:CUK196638 DDS196638:DEG196638 DNO196638:DOC196638 DXK196638:DXY196638 EHG196638:EHU196638 ERC196638:ERQ196638 FAY196638:FBM196638 FKU196638:FLI196638 FUQ196638:FVE196638 GEM196638:GFA196638 GOI196638:GOW196638 GYE196638:GYS196638 HIA196638:HIO196638 HRW196638:HSK196638 IBS196638:ICG196638 ILO196638:IMC196638 IVK196638:IVY196638 JFG196638:JFU196638 JPC196638:JPQ196638 JYY196638:JZM196638 KIU196638:KJI196638 KSQ196638:KTE196638 LCM196638:LDA196638 LMI196638:LMW196638 LWE196638:LWS196638 MGA196638:MGO196638 MPW196638:MQK196638 MZS196638:NAG196638 NJO196638:NKC196638 NTK196638:NTY196638 ODG196638:ODU196638 ONC196638:ONQ196638 OWY196638:OXM196638 PGU196638:PHI196638 PQQ196638:PRE196638 QAM196638:QBA196638 QKI196638:QKW196638 QUE196638:QUS196638 REA196638:REO196638 RNW196638:ROK196638 RXS196638:RYG196638 SHO196638:SIC196638 SRK196638:SRY196638 TBG196638:TBU196638 TLC196638:TLQ196638 TUY196638:TVM196638 UEU196638:UFI196638 UOQ196638:UPE196638 UYM196638:UZA196638 VII196638:VIW196638 VSE196638:VSS196638 WCA196638:WCO196638 WLW196638:WMK196638 WVS196638:WWG196638 I262174:Y262174 JG262174:JU262174 TC262174:TQ262174 ACY262174:ADM262174 AMU262174:ANI262174 AWQ262174:AXE262174 BGM262174:BHA262174 BQI262174:BQW262174 CAE262174:CAS262174 CKA262174:CKO262174 CTW262174:CUK262174 DDS262174:DEG262174 DNO262174:DOC262174 DXK262174:DXY262174 EHG262174:EHU262174 ERC262174:ERQ262174 FAY262174:FBM262174 FKU262174:FLI262174 FUQ262174:FVE262174 GEM262174:GFA262174 GOI262174:GOW262174 GYE262174:GYS262174 HIA262174:HIO262174 HRW262174:HSK262174 IBS262174:ICG262174 ILO262174:IMC262174 IVK262174:IVY262174 JFG262174:JFU262174 JPC262174:JPQ262174 JYY262174:JZM262174 KIU262174:KJI262174 KSQ262174:KTE262174 LCM262174:LDA262174 LMI262174:LMW262174 LWE262174:LWS262174 MGA262174:MGO262174 MPW262174:MQK262174 MZS262174:NAG262174 NJO262174:NKC262174 NTK262174:NTY262174 ODG262174:ODU262174 ONC262174:ONQ262174 OWY262174:OXM262174 PGU262174:PHI262174 PQQ262174:PRE262174 QAM262174:QBA262174 QKI262174:QKW262174 QUE262174:QUS262174 REA262174:REO262174 RNW262174:ROK262174 RXS262174:RYG262174 SHO262174:SIC262174 SRK262174:SRY262174 TBG262174:TBU262174 TLC262174:TLQ262174 TUY262174:TVM262174 UEU262174:UFI262174 UOQ262174:UPE262174 UYM262174:UZA262174 VII262174:VIW262174 VSE262174:VSS262174 WCA262174:WCO262174 WLW262174:WMK262174 WVS262174:WWG262174 I327710:Y327710 JG327710:JU327710 TC327710:TQ327710 ACY327710:ADM327710 AMU327710:ANI327710 AWQ327710:AXE327710 BGM327710:BHA327710 BQI327710:BQW327710 CAE327710:CAS327710 CKA327710:CKO327710 CTW327710:CUK327710 DDS327710:DEG327710 DNO327710:DOC327710 DXK327710:DXY327710 EHG327710:EHU327710 ERC327710:ERQ327710 FAY327710:FBM327710 FKU327710:FLI327710 FUQ327710:FVE327710 GEM327710:GFA327710 GOI327710:GOW327710 GYE327710:GYS327710 HIA327710:HIO327710 HRW327710:HSK327710 IBS327710:ICG327710 ILO327710:IMC327710 IVK327710:IVY327710 JFG327710:JFU327710 JPC327710:JPQ327710 JYY327710:JZM327710 KIU327710:KJI327710 KSQ327710:KTE327710 LCM327710:LDA327710 LMI327710:LMW327710 LWE327710:LWS327710 MGA327710:MGO327710 MPW327710:MQK327710 MZS327710:NAG327710 NJO327710:NKC327710 NTK327710:NTY327710 ODG327710:ODU327710 ONC327710:ONQ327710 OWY327710:OXM327710 PGU327710:PHI327710 PQQ327710:PRE327710 QAM327710:QBA327710 QKI327710:QKW327710 QUE327710:QUS327710 REA327710:REO327710 RNW327710:ROK327710 RXS327710:RYG327710 SHO327710:SIC327710 SRK327710:SRY327710 TBG327710:TBU327710 TLC327710:TLQ327710 TUY327710:TVM327710 UEU327710:UFI327710 UOQ327710:UPE327710 UYM327710:UZA327710 VII327710:VIW327710 VSE327710:VSS327710 WCA327710:WCO327710 WLW327710:WMK327710 WVS327710:WWG327710 I393246:Y393246 JG393246:JU393246 TC393246:TQ393246 ACY393246:ADM393246 AMU393246:ANI393246 AWQ393246:AXE393246 BGM393246:BHA393246 BQI393246:BQW393246 CAE393246:CAS393246 CKA393246:CKO393246 CTW393246:CUK393246 DDS393246:DEG393246 DNO393246:DOC393246 DXK393246:DXY393246 EHG393246:EHU393246 ERC393246:ERQ393246 FAY393246:FBM393246 FKU393246:FLI393246 FUQ393246:FVE393246 GEM393246:GFA393246 GOI393246:GOW393246 GYE393246:GYS393246 HIA393246:HIO393246 HRW393246:HSK393246 IBS393246:ICG393246 ILO393246:IMC393246 IVK393246:IVY393246 JFG393246:JFU393246 JPC393246:JPQ393246 JYY393246:JZM393246 KIU393246:KJI393246 KSQ393246:KTE393246 LCM393246:LDA393246 LMI393246:LMW393246 LWE393246:LWS393246 MGA393246:MGO393246 MPW393246:MQK393246 MZS393246:NAG393246 NJO393246:NKC393246 NTK393246:NTY393246 ODG393246:ODU393246 ONC393246:ONQ393246 OWY393246:OXM393246 PGU393246:PHI393246 PQQ393246:PRE393246 QAM393246:QBA393246 QKI393246:QKW393246 QUE393246:QUS393246 REA393246:REO393246 RNW393246:ROK393246 RXS393246:RYG393246 SHO393246:SIC393246 SRK393246:SRY393246 TBG393246:TBU393246 TLC393246:TLQ393246 TUY393246:TVM393246 UEU393246:UFI393246 UOQ393246:UPE393246 UYM393246:UZA393246 VII393246:VIW393246 VSE393246:VSS393246 WCA393246:WCO393246 WLW393246:WMK393246 WVS393246:WWG393246 I458782:Y458782 JG458782:JU458782 TC458782:TQ458782 ACY458782:ADM458782 AMU458782:ANI458782 AWQ458782:AXE458782 BGM458782:BHA458782 BQI458782:BQW458782 CAE458782:CAS458782 CKA458782:CKO458782 CTW458782:CUK458782 DDS458782:DEG458782 DNO458782:DOC458782 DXK458782:DXY458782 EHG458782:EHU458782 ERC458782:ERQ458782 FAY458782:FBM458782 FKU458782:FLI458782 FUQ458782:FVE458782 GEM458782:GFA458782 GOI458782:GOW458782 GYE458782:GYS458782 HIA458782:HIO458782 HRW458782:HSK458782 IBS458782:ICG458782 ILO458782:IMC458782 IVK458782:IVY458782 JFG458782:JFU458782 JPC458782:JPQ458782 JYY458782:JZM458782 KIU458782:KJI458782 KSQ458782:KTE458782 LCM458782:LDA458782 LMI458782:LMW458782 LWE458782:LWS458782 MGA458782:MGO458782 MPW458782:MQK458782 MZS458782:NAG458782 NJO458782:NKC458782 NTK458782:NTY458782 ODG458782:ODU458782 ONC458782:ONQ458782 OWY458782:OXM458782 PGU458782:PHI458782 PQQ458782:PRE458782 QAM458782:QBA458782 QKI458782:QKW458782 QUE458782:QUS458782 REA458782:REO458782 RNW458782:ROK458782 RXS458782:RYG458782 SHO458782:SIC458782 SRK458782:SRY458782 TBG458782:TBU458782 TLC458782:TLQ458782 TUY458782:TVM458782 UEU458782:UFI458782 UOQ458782:UPE458782 UYM458782:UZA458782 VII458782:VIW458782 VSE458782:VSS458782 WCA458782:WCO458782 WLW458782:WMK458782 WVS458782:WWG458782 I524318:Y524318 JG524318:JU524318 TC524318:TQ524318 ACY524318:ADM524318 AMU524318:ANI524318 AWQ524318:AXE524318 BGM524318:BHA524318 BQI524318:BQW524318 CAE524318:CAS524318 CKA524318:CKO524318 CTW524318:CUK524318 DDS524318:DEG524318 DNO524318:DOC524318 DXK524318:DXY524318 EHG524318:EHU524318 ERC524318:ERQ524318 FAY524318:FBM524318 FKU524318:FLI524318 FUQ524318:FVE524318 GEM524318:GFA524318 GOI524318:GOW524318 GYE524318:GYS524318 HIA524318:HIO524318 HRW524318:HSK524318 IBS524318:ICG524318 ILO524318:IMC524318 IVK524318:IVY524318 JFG524318:JFU524318 JPC524318:JPQ524318 JYY524318:JZM524318 KIU524318:KJI524318 KSQ524318:KTE524318 LCM524318:LDA524318 LMI524318:LMW524318 LWE524318:LWS524318 MGA524318:MGO524318 MPW524318:MQK524318 MZS524318:NAG524318 NJO524318:NKC524318 NTK524318:NTY524318 ODG524318:ODU524318 ONC524318:ONQ524318 OWY524318:OXM524318 PGU524318:PHI524318 PQQ524318:PRE524318 QAM524318:QBA524318 QKI524318:QKW524318 QUE524318:QUS524318 REA524318:REO524318 RNW524318:ROK524318 RXS524318:RYG524318 SHO524318:SIC524318 SRK524318:SRY524318 TBG524318:TBU524318 TLC524318:TLQ524318 TUY524318:TVM524318 UEU524318:UFI524318 UOQ524318:UPE524318 UYM524318:UZA524318 VII524318:VIW524318 VSE524318:VSS524318 WCA524318:WCO524318 WLW524318:WMK524318 WVS524318:WWG524318 I589854:Y589854 JG589854:JU589854 TC589854:TQ589854 ACY589854:ADM589854 AMU589854:ANI589854 AWQ589854:AXE589854 BGM589854:BHA589854 BQI589854:BQW589854 CAE589854:CAS589854 CKA589854:CKO589854 CTW589854:CUK589854 DDS589854:DEG589854 DNO589854:DOC589854 DXK589854:DXY589854 EHG589854:EHU589854 ERC589854:ERQ589854 FAY589854:FBM589854 FKU589854:FLI589854 FUQ589854:FVE589854 GEM589854:GFA589854 GOI589854:GOW589854 GYE589854:GYS589854 HIA589854:HIO589854 HRW589854:HSK589854 IBS589854:ICG589854 ILO589854:IMC589854 IVK589854:IVY589854 JFG589854:JFU589854 JPC589854:JPQ589854 JYY589854:JZM589854 KIU589854:KJI589854 KSQ589854:KTE589854 LCM589854:LDA589854 LMI589854:LMW589854 LWE589854:LWS589854 MGA589854:MGO589854 MPW589854:MQK589854 MZS589854:NAG589854 NJO589854:NKC589854 NTK589854:NTY589854 ODG589854:ODU589854 ONC589854:ONQ589854 OWY589854:OXM589854 PGU589854:PHI589854 PQQ589854:PRE589854 QAM589854:QBA589854 QKI589854:QKW589854 QUE589854:QUS589854 REA589854:REO589854 RNW589854:ROK589854 RXS589854:RYG589854 SHO589854:SIC589854 SRK589854:SRY589854 TBG589854:TBU589854 TLC589854:TLQ589854 TUY589854:TVM589854 UEU589854:UFI589854 UOQ589854:UPE589854 UYM589854:UZA589854 VII589854:VIW589854 VSE589854:VSS589854 WCA589854:WCO589854 WLW589854:WMK589854 WVS589854:WWG589854 I655390:Y655390 JG655390:JU655390 TC655390:TQ655390 ACY655390:ADM655390 AMU655390:ANI655390 AWQ655390:AXE655390 BGM655390:BHA655390 BQI655390:BQW655390 CAE655390:CAS655390 CKA655390:CKO655390 CTW655390:CUK655390 DDS655390:DEG655390 DNO655390:DOC655390 DXK655390:DXY655390 EHG655390:EHU655390 ERC655390:ERQ655390 FAY655390:FBM655390 FKU655390:FLI655390 FUQ655390:FVE655390 GEM655390:GFA655390 GOI655390:GOW655390 GYE655390:GYS655390 HIA655390:HIO655390 HRW655390:HSK655390 IBS655390:ICG655390 ILO655390:IMC655390 IVK655390:IVY655390 JFG655390:JFU655390 JPC655390:JPQ655390 JYY655390:JZM655390 KIU655390:KJI655390 KSQ655390:KTE655390 LCM655390:LDA655390 LMI655390:LMW655390 LWE655390:LWS655390 MGA655390:MGO655390 MPW655390:MQK655390 MZS655390:NAG655390 NJO655390:NKC655390 NTK655390:NTY655390 ODG655390:ODU655390 ONC655390:ONQ655390 OWY655390:OXM655390 PGU655390:PHI655390 PQQ655390:PRE655390 QAM655390:QBA655390 QKI655390:QKW655390 QUE655390:QUS655390 REA655390:REO655390 RNW655390:ROK655390 RXS655390:RYG655390 SHO655390:SIC655390 SRK655390:SRY655390 TBG655390:TBU655390 TLC655390:TLQ655390 TUY655390:TVM655390 UEU655390:UFI655390 UOQ655390:UPE655390 UYM655390:UZA655390 VII655390:VIW655390 VSE655390:VSS655390 WCA655390:WCO655390 WLW655390:WMK655390 WVS655390:WWG655390 I720926:Y720926 JG720926:JU720926 TC720926:TQ720926 ACY720926:ADM720926 AMU720926:ANI720926 AWQ720926:AXE720926 BGM720926:BHA720926 BQI720926:BQW720926 CAE720926:CAS720926 CKA720926:CKO720926 CTW720926:CUK720926 DDS720926:DEG720926 DNO720926:DOC720926 DXK720926:DXY720926 EHG720926:EHU720926 ERC720926:ERQ720926 FAY720926:FBM720926 FKU720926:FLI720926 FUQ720926:FVE720926 GEM720926:GFA720926 GOI720926:GOW720926 GYE720926:GYS720926 HIA720926:HIO720926 HRW720926:HSK720926 IBS720926:ICG720926 ILO720926:IMC720926 IVK720926:IVY720926 JFG720926:JFU720926 JPC720926:JPQ720926 JYY720926:JZM720926 KIU720926:KJI720926 KSQ720926:KTE720926 LCM720926:LDA720926 LMI720926:LMW720926 LWE720926:LWS720926 MGA720926:MGO720926 MPW720926:MQK720926 MZS720926:NAG720926 NJO720926:NKC720926 NTK720926:NTY720926 ODG720926:ODU720926 ONC720926:ONQ720926 OWY720926:OXM720926 PGU720926:PHI720926 PQQ720926:PRE720926 QAM720926:QBA720926 QKI720926:QKW720926 QUE720926:QUS720926 REA720926:REO720926 RNW720926:ROK720926 RXS720926:RYG720926 SHO720926:SIC720926 SRK720926:SRY720926 TBG720926:TBU720926 TLC720926:TLQ720926 TUY720926:TVM720926 UEU720926:UFI720926 UOQ720926:UPE720926 UYM720926:UZA720926 VII720926:VIW720926 VSE720926:VSS720926 WCA720926:WCO720926 WLW720926:WMK720926 WVS720926:WWG720926 I786462:Y786462 JG786462:JU786462 TC786462:TQ786462 ACY786462:ADM786462 AMU786462:ANI786462 AWQ786462:AXE786462 BGM786462:BHA786462 BQI786462:BQW786462 CAE786462:CAS786462 CKA786462:CKO786462 CTW786462:CUK786462 DDS786462:DEG786462 DNO786462:DOC786462 DXK786462:DXY786462 EHG786462:EHU786462 ERC786462:ERQ786462 FAY786462:FBM786462 FKU786462:FLI786462 FUQ786462:FVE786462 GEM786462:GFA786462 GOI786462:GOW786462 GYE786462:GYS786462 HIA786462:HIO786462 HRW786462:HSK786462 IBS786462:ICG786462 ILO786462:IMC786462 IVK786462:IVY786462 JFG786462:JFU786462 JPC786462:JPQ786462 JYY786462:JZM786462 KIU786462:KJI786462 KSQ786462:KTE786462 LCM786462:LDA786462 LMI786462:LMW786462 LWE786462:LWS786462 MGA786462:MGO786462 MPW786462:MQK786462 MZS786462:NAG786462 NJO786462:NKC786462 NTK786462:NTY786462 ODG786462:ODU786462 ONC786462:ONQ786462 OWY786462:OXM786462 PGU786462:PHI786462 PQQ786462:PRE786462 QAM786462:QBA786462 QKI786462:QKW786462 QUE786462:QUS786462 REA786462:REO786462 RNW786462:ROK786462 RXS786462:RYG786462 SHO786462:SIC786462 SRK786462:SRY786462 TBG786462:TBU786462 TLC786462:TLQ786462 TUY786462:TVM786462 UEU786462:UFI786462 UOQ786462:UPE786462 UYM786462:UZA786462 VII786462:VIW786462 VSE786462:VSS786462 WCA786462:WCO786462 WLW786462:WMK786462 WVS786462:WWG786462 I851998:Y851998 JG851998:JU851998 TC851998:TQ851998 ACY851998:ADM851998 AMU851998:ANI851998 AWQ851998:AXE851998 BGM851998:BHA851998 BQI851998:BQW851998 CAE851998:CAS851998 CKA851998:CKO851998 CTW851998:CUK851998 DDS851998:DEG851998 DNO851998:DOC851998 DXK851998:DXY851998 EHG851998:EHU851998 ERC851998:ERQ851998 FAY851998:FBM851998 FKU851998:FLI851998 FUQ851998:FVE851998 GEM851998:GFA851998 GOI851998:GOW851998 GYE851998:GYS851998 HIA851998:HIO851998 HRW851998:HSK851998 IBS851998:ICG851998 ILO851998:IMC851998 IVK851998:IVY851998 JFG851998:JFU851998 JPC851998:JPQ851998 JYY851998:JZM851998 KIU851998:KJI851998 KSQ851998:KTE851998 LCM851998:LDA851998 LMI851998:LMW851998 LWE851998:LWS851998 MGA851998:MGO851998 MPW851998:MQK851998 MZS851998:NAG851998 NJO851998:NKC851998 NTK851998:NTY851998 ODG851998:ODU851998 ONC851998:ONQ851998 OWY851998:OXM851998 PGU851998:PHI851998 PQQ851998:PRE851998 QAM851998:QBA851998 QKI851998:QKW851998 QUE851998:QUS851998 REA851998:REO851998 RNW851998:ROK851998 RXS851998:RYG851998 SHO851998:SIC851998 SRK851998:SRY851998 TBG851998:TBU851998 TLC851998:TLQ851998 TUY851998:TVM851998 UEU851998:UFI851998 UOQ851998:UPE851998 UYM851998:UZA851998 VII851998:VIW851998 VSE851998:VSS851998 WCA851998:WCO851998 WLW851998:WMK851998 WVS851998:WWG851998 I917534:Y917534 JG917534:JU917534 TC917534:TQ917534 ACY917534:ADM917534 AMU917534:ANI917534 AWQ917534:AXE917534 BGM917534:BHA917534 BQI917534:BQW917534 CAE917534:CAS917534 CKA917534:CKO917534 CTW917534:CUK917534 DDS917534:DEG917534 DNO917534:DOC917534 DXK917534:DXY917534 EHG917534:EHU917534 ERC917534:ERQ917534 FAY917534:FBM917534 FKU917534:FLI917534 FUQ917534:FVE917534 GEM917534:GFA917534 GOI917534:GOW917534 GYE917534:GYS917534 HIA917534:HIO917534 HRW917534:HSK917534 IBS917534:ICG917534 ILO917534:IMC917534 IVK917534:IVY917534 JFG917534:JFU917534 JPC917534:JPQ917534 JYY917534:JZM917534 KIU917534:KJI917534 KSQ917534:KTE917534 LCM917534:LDA917534 LMI917534:LMW917534 LWE917534:LWS917534 MGA917534:MGO917534 MPW917534:MQK917534 MZS917534:NAG917534 NJO917534:NKC917534 NTK917534:NTY917534 ODG917534:ODU917534 ONC917534:ONQ917534 OWY917534:OXM917534 PGU917534:PHI917534 PQQ917534:PRE917534 QAM917534:QBA917534 QKI917534:QKW917534 QUE917534:QUS917534 REA917534:REO917534 RNW917534:ROK917534 RXS917534:RYG917534 SHO917534:SIC917534 SRK917534:SRY917534 TBG917534:TBU917534 TLC917534:TLQ917534 TUY917534:TVM917534 UEU917534:UFI917534 UOQ917534:UPE917534 UYM917534:UZA917534 VII917534:VIW917534 VSE917534:VSS917534 WCA917534:WCO917534 WLW917534:WMK917534 WVS917534:WWG917534 I983070:Y983070 JG983070:JU983070 TC983070:TQ983070 ACY983070:ADM983070 AMU983070:ANI983070 AWQ983070:AXE983070 BGM983070:BHA983070 BQI983070:BQW983070 CAE983070:CAS983070 CKA983070:CKO983070 CTW983070:CUK983070 DDS983070:DEG983070 DNO983070:DOC983070 DXK983070:DXY983070 EHG983070:EHU983070 ERC983070:ERQ983070 FAY983070:FBM983070 FKU983070:FLI983070 FUQ983070:FVE983070 GEM983070:GFA983070 GOI983070:GOW983070 GYE983070:GYS983070 HIA983070:HIO983070 HRW983070:HSK983070 IBS983070:ICG983070 ILO983070:IMC983070 IVK983070:IVY983070 JFG983070:JFU983070 JPC983070:JPQ983070 JYY983070:JZM983070 KIU983070:KJI983070 KSQ983070:KTE983070 LCM983070:LDA983070 LMI983070:LMW983070 LWE983070:LWS983070 MGA983070:MGO983070 MPW983070:MQK983070 MZS983070:NAG983070 NJO983070:NKC983070 NTK983070:NTY983070 ODG983070:ODU983070 ONC983070:ONQ983070 OWY983070:OXM983070 PGU983070:PHI983070 PQQ983070:PRE983070 QAM983070:QBA983070 QKI983070:QKW983070 QUE983070:QUS983070 REA983070:REO983070 RNW983070:ROK983070 RXS983070:RYG983070 SHO983070:SIC983070 SRK983070:SRY983070 TBG983070:TBU983070 TLC983070:TLQ983070 TUY983070:TVM983070 UEU983070:UFI983070 UOQ983070:UPE983070 UYM983070:UZA983070 VII983070:VIW983070 VSE983070:VSS983070 WCA983070:WCO983070 WLW983070:WMK983070 WVS983070:WWG983070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xm:sqref>
        </x14:dataValidation>
        <x14:dataValidation type="list" allowBlank="1" showInputMessage="1" showErrorMessage="1" xr:uid="{00000000-0002-0000-0200-000005000000}">
          <x14:formula1>
            <xm:f>$K$13:$K$16</xm:f>
          </x14:formula1>
          <xm:sqref>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 I27:O27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I29:Y29 JG29:JU29 TC29:TQ29 ACY29:ADM29 AMU29:ANI29 AWQ29:AXE29 BGM29:BHA29 BQI29:BQW29 CAE29:CAS29 CKA29:CKO29 CTW29:CUK29 DDS29:DEG29 DNO29:DOC29 DXK29:DXY29 EHG29:EHU29 ERC29:ERQ29 FAY29:FBM29 FKU29:FLI29 FUQ29:FVE29 GEM29:GFA29 GOI29:GOW29 GYE29:GYS29 HIA29:HIO29 HRW29:HSK29 IBS29:ICG29 ILO29:IMC29 IVK29:IVY29 JFG29:JFU29 JPC29:JPQ29 JYY29:JZM29 KIU29:KJI29 KSQ29:KTE29 LCM29:LDA29 LMI29:LMW29 LWE29:LWS29 MGA29:MGO29 MPW29:MQK29 MZS29:NAG29 NJO29:NKC29 NTK29:NTY29 ODG29:ODU29 ONC29:ONQ29 OWY29:OXM29 PGU29:PHI29 PQQ29:PRE29 QAM29:QBA29 QKI29:QKW29 QUE29:QUS29 REA29:REO29 RNW29:ROK29 RXS29:RYG29 SHO29:SIC29 SRK29:SRY29 TBG29:TBU29 TLC29:TLQ29 TUY29:TVM29 UEU29:UFI29 UOQ29:UPE29 UYM29:UZA29 VII29:VIW29 VSE29:VSS29 WCA29:WCO29 WLW29:WMK29 WVS29:WWG29 I65565:Y65565 JG65565:JU65565 TC65565:TQ65565 ACY65565:ADM65565 AMU65565:ANI65565 AWQ65565:AXE65565 BGM65565:BHA65565 BQI65565:BQW65565 CAE65565:CAS65565 CKA65565:CKO65565 CTW65565:CUK65565 DDS65565:DEG65565 DNO65565:DOC65565 DXK65565:DXY65565 EHG65565:EHU65565 ERC65565:ERQ65565 FAY65565:FBM65565 FKU65565:FLI65565 FUQ65565:FVE65565 GEM65565:GFA65565 GOI65565:GOW65565 GYE65565:GYS65565 HIA65565:HIO65565 HRW65565:HSK65565 IBS65565:ICG65565 ILO65565:IMC65565 IVK65565:IVY65565 JFG65565:JFU65565 JPC65565:JPQ65565 JYY65565:JZM65565 KIU65565:KJI65565 KSQ65565:KTE65565 LCM65565:LDA65565 LMI65565:LMW65565 LWE65565:LWS65565 MGA65565:MGO65565 MPW65565:MQK65565 MZS65565:NAG65565 NJO65565:NKC65565 NTK65565:NTY65565 ODG65565:ODU65565 ONC65565:ONQ65565 OWY65565:OXM65565 PGU65565:PHI65565 PQQ65565:PRE65565 QAM65565:QBA65565 QKI65565:QKW65565 QUE65565:QUS65565 REA65565:REO65565 RNW65565:ROK65565 RXS65565:RYG65565 SHO65565:SIC65565 SRK65565:SRY65565 TBG65565:TBU65565 TLC65565:TLQ65565 TUY65565:TVM65565 UEU65565:UFI65565 UOQ65565:UPE65565 UYM65565:UZA65565 VII65565:VIW65565 VSE65565:VSS65565 WCA65565:WCO65565 WLW65565:WMK65565 WVS65565:WWG65565 I131101:Y131101 JG131101:JU131101 TC131101:TQ131101 ACY131101:ADM131101 AMU131101:ANI131101 AWQ131101:AXE131101 BGM131101:BHA131101 BQI131101:BQW131101 CAE131101:CAS131101 CKA131101:CKO131101 CTW131101:CUK131101 DDS131101:DEG131101 DNO131101:DOC131101 DXK131101:DXY131101 EHG131101:EHU131101 ERC131101:ERQ131101 FAY131101:FBM131101 FKU131101:FLI131101 FUQ131101:FVE131101 GEM131101:GFA131101 GOI131101:GOW131101 GYE131101:GYS131101 HIA131101:HIO131101 HRW131101:HSK131101 IBS131101:ICG131101 ILO131101:IMC131101 IVK131101:IVY131101 JFG131101:JFU131101 JPC131101:JPQ131101 JYY131101:JZM131101 KIU131101:KJI131101 KSQ131101:KTE131101 LCM131101:LDA131101 LMI131101:LMW131101 LWE131101:LWS131101 MGA131101:MGO131101 MPW131101:MQK131101 MZS131101:NAG131101 NJO131101:NKC131101 NTK131101:NTY131101 ODG131101:ODU131101 ONC131101:ONQ131101 OWY131101:OXM131101 PGU131101:PHI131101 PQQ131101:PRE131101 QAM131101:QBA131101 QKI131101:QKW131101 QUE131101:QUS131101 REA131101:REO131101 RNW131101:ROK131101 RXS131101:RYG131101 SHO131101:SIC131101 SRK131101:SRY131101 TBG131101:TBU131101 TLC131101:TLQ131101 TUY131101:TVM131101 UEU131101:UFI131101 UOQ131101:UPE131101 UYM131101:UZA131101 VII131101:VIW131101 VSE131101:VSS131101 WCA131101:WCO131101 WLW131101:WMK131101 WVS131101:WWG131101 I196637:Y196637 JG196637:JU196637 TC196637:TQ196637 ACY196637:ADM196637 AMU196637:ANI196637 AWQ196637:AXE196637 BGM196637:BHA196637 BQI196637:BQW196637 CAE196637:CAS196637 CKA196637:CKO196637 CTW196637:CUK196637 DDS196637:DEG196637 DNO196637:DOC196637 DXK196637:DXY196637 EHG196637:EHU196637 ERC196637:ERQ196637 FAY196637:FBM196637 FKU196637:FLI196637 FUQ196637:FVE196637 GEM196637:GFA196637 GOI196637:GOW196637 GYE196637:GYS196637 HIA196637:HIO196637 HRW196637:HSK196637 IBS196637:ICG196637 ILO196637:IMC196637 IVK196637:IVY196637 JFG196637:JFU196637 JPC196637:JPQ196637 JYY196637:JZM196637 KIU196637:KJI196637 KSQ196637:KTE196637 LCM196637:LDA196637 LMI196637:LMW196637 LWE196637:LWS196637 MGA196637:MGO196637 MPW196637:MQK196637 MZS196637:NAG196637 NJO196637:NKC196637 NTK196637:NTY196637 ODG196637:ODU196637 ONC196637:ONQ196637 OWY196637:OXM196637 PGU196637:PHI196637 PQQ196637:PRE196637 QAM196637:QBA196637 QKI196637:QKW196637 QUE196637:QUS196637 REA196637:REO196637 RNW196637:ROK196637 RXS196637:RYG196637 SHO196637:SIC196637 SRK196637:SRY196637 TBG196637:TBU196637 TLC196637:TLQ196637 TUY196637:TVM196637 UEU196637:UFI196637 UOQ196637:UPE196637 UYM196637:UZA196637 VII196637:VIW196637 VSE196637:VSS196637 WCA196637:WCO196637 WLW196637:WMK196637 WVS196637:WWG196637 I262173:Y262173 JG262173:JU262173 TC262173:TQ262173 ACY262173:ADM262173 AMU262173:ANI262173 AWQ262173:AXE262173 BGM262173:BHA262173 BQI262173:BQW262173 CAE262173:CAS262173 CKA262173:CKO262173 CTW262173:CUK262173 DDS262173:DEG262173 DNO262173:DOC262173 DXK262173:DXY262173 EHG262173:EHU262173 ERC262173:ERQ262173 FAY262173:FBM262173 FKU262173:FLI262173 FUQ262173:FVE262173 GEM262173:GFA262173 GOI262173:GOW262173 GYE262173:GYS262173 HIA262173:HIO262173 HRW262173:HSK262173 IBS262173:ICG262173 ILO262173:IMC262173 IVK262173:IVY262173 JFG262173:JFU262173 JPC262173:JPQ262173 JYY262173:JZM262173 KIU262173:KJI262173 KSQ262173:KTE262173 LCM262173:LDA262173 LMI262173:LMW262173 LWE262173:LWS262173 MGA262173:MGO262173 MPW262173:MQK262173 MZS262173:NAG262173 NJO262173:NKC262173 NTK262173:NTY262173 ODG262173:ODU262173 ONC262173:ONQ262173 OWY262173:OXM262173 PGU262173:PHI262173 PQQ262173:PRE262173 QAM262173:QBA262173 QKI262173:QKW262173 QUE262173:QUS262173 REA262173:REO262173 RNW262173:ROK262173 RXS262173:RYG262173 SHO262173:SIC262173 SRK262173:SRY262173 TBG262173:TBU262173 TLC262173:TLQ262173 TUY262173:TVM262173 UEU262173:UFI262173 UOQ262173:UPE262173 UYM262173:UZA262173 VII262173:VIW262173 VSE262173:VSS262173 WCA262173:WCO262173 WLW262173:WMK262173 WVS262173:WWG262173 I327709:Y327709 JG327709:JU327709 TC327709:TQ327709 ACY327709:ADM327709 AMU327709:ANI327709 AWQ327709:AXE327709 BGM327709:BHA327709 BQI327709:BQW327709 CAE327709:CAS327709 CKA327709:CKO327709 CTW327709:CUK327709 DDS327709:DEG327709 DNO327709:DOC327709 DXK327709:DXY327709 EHG327709:EHU327709 ERC327709:ERQ327709 FAY327709:FBM327709 FKU327709:FLI327709 FUQ327709:FVE327709 GEM327709:GFA327709 GOI327709:GOW327709 GYE327709:GYS327709 HIA327709:HIO327709 HRW327709:HSK327709 IBS327709:ICG327709 ILO327709:IMC327709 IVK327709:IVY327709 JFG327709:JFU327709 JPC327709:JPQ327709 JYY327709:JZM327709 KIU327709:KJI327709 KSQ327709:KTE327709 LCM327709:LDA327709 LMI327709:LMW327709 LWE327709:LWS327709 MGA327709:MGO327709 MPW327709:MQK327709 MZS327709:NAG327709 NJO327709:NKC327709 NTK327709:NTY327709 ODG327709:ODU327709 ONC327709:ONQ327709 OWY327709:OXM327709 PGU327709:PHI327709 PQQ327709:PRE327709 QAM327709:QBA327709 QKI327709:QKW327709 QUE327709:QUS327709 REA327709:REO327709 RNW327709:ROK327709 RXS327709:RYG327709 SHO327709:SIC327709 SRK327709:SRY327709 TBG327709:TBU327709 TLC327709:TLQ327709 TUY327709:TVM327709 UEU327709:UFI327709 UOQ327709:UPE327709 UYM327709:UZA327709 VII327709:VIW327709 VSE327709:VSS327709 WCA327709:WCO327709 WLW327709:WMK327709 WVS327709:WWG327709 I393245:Y393245 JG393245:JU393245 TC393245:TQ393245 ACY393245:ADM393245 AMU393245:ANI393245 AWQ393245:AXE393245 BGM393245:BHA393245 BQI393245:BQW393245 CAE393245:CAS393245 CKA393245:CKO393245 CTW393245:CUK393245 DDS393245:DEG393245 DNO393245:DOC393245 DXK393245:DXY393245 EHG393245:EHU393245 ERC393245:ERQ393245 FAY393245:FBM393245 FKU393245:FLI393245 FUQ393245:FVE393245 GEM393245:GFA393245 GOI393245:GOW393245 GYE393245:GYS393245 HIA393245:HIO393245 HRW393245:HSK393245 IBS393245:ICG393245 ILO393245:IMC393245 IVK393245:IVY393245 JFG393245:JFU393245 JPC393245:JPQ393245 JYY393245:JZM393245 KIU393245:KJI393245 KSQ393245:KTE393245 LCM393245:LDA393245 LMI393245:LMW393245 LWE393245:LWS393245 MGA393245:MGO393245 MPW393245:MQK393245 MZS393245:NAG393245 NJO393245:NKC393245 NTK393245:NTY393245 ODG393245:ODU393245 ONC393245:ONQ393245 OWY393245:OXM393245 PGU393245:PHI393245 PQQ393245:PRE393245 QAM393245:QBA393245 QKI393245:QKW393245 QUE393245:QUS393245 REA393245:REO393245 RNW393245:ROK393245 RXS393245:RYG393245 SHO393245:SIC393245 SRK393245:SRY393245 TBG393245:TBU393245 TLC393245:TLQ393245 TUY393245:TVM393245 UEU393245:UFI393245 UOQ393245:UPE393245 UYM393245:UZA393245 VII393245:VIW393245 VSE393245:VSS393245 WCA393245:WCO393245 WLW393245:WMK393245 WVS393245:WWG393245 I458781:Y458781 JG458781:JU458781 TC458781:TQ458781 ACY458781:ADM458781 AMU458781:ANI458781 AWQ458781:AXE458781 BGM458781:BHA458781 BQI458781:BQW458781 CAE458781:CAS458781 CKA458781:CKO458781 CTW458781:CUK458781 DDS458781:DEG458781 DNO458781:DOC458781 DXK458781:DXY458781 EHG458781:EHU458781 ERC458781:ERQ458781 FAY458781:FBM458781 FKU458781:FLI458781 FUQ458781:FVE458781 GEM458781:GFA458781 GOI458781:GOW458781 GYE458781:GYS458781 HIA458781:HIO458781 HRW458781:HSK458781 IBS458781:ICG458781 ILO458781:IMC458781 IVK458781:IVY458781 JFG458781:JFU458781 JPC458781:JPQ458781 JYY458781:JZM458781 KIU458781:KJI458781 KSQ458781:KTE458781 LCM458781:LDA458781 LMI458781:LMW458781 LWE458781:LWS458781 MGA458781:MGO458781 MPW458781:MQK458781 MZS458781:NAG458781 NJO458781:NKC458781 NTK458781:NTY458781 ODG458781:ODU458781 ONC458781:ONQ458781 OWY458781:OXM458781 PGU458781:PHI458781 PQQ458781:PRE458781 QAM458781:QBA458781 QKI458781:QKW458781 QUE458781:QUS458781 REA458781:REO458781 RNW458781:ROK458781 RXS458781:RYG458781 SHO458781:SIC458781 SRK458781:SRY458781 TBG458781:TBU458781 TLC458781:TLQ458781 TUY458781:TVM458781 UEU458781:UFI458781 UOQ458781:UPE458781 UYM458781:UZA458781 VII458781:VIW458781 VSE458781:VSS458781 WCA458781:WCO458781 WLW458781:WMK458781 WVS458781:WWG458781 I524317:Y524317 JG524317:JU524317 TC524317:TQ524317 ACY524317:ADM524317 AMU524317:ANI524317 AWQ524317:AXE524317 BGM524317:BHA524317 BQI524317:BQW524317 CAE524317:CAS524317 CKA524317:CKO524317 CTW524317:CUK524317 DDS524317:DEG524317 DNO524317:DOC524317 DXK524317:DXY524317 EHG524317:EHU524317 ERC524317:ERQ524317 FAY524317:FBM524317 FKU524317:FLI524317 FUQ524317:FVE524317 GEM524317:GFA524317 GOI524317:GOW524317 GYE524317:GYS524317 HIA524317:HIO524317 HRW524317:HSK524317 IBS524317:ICG524317 ILO524317:IMC524317 IVK524317:IVY524317 JFG524317:JFU524317 JPC524317:JPQ524317 JYY524317:JZM524317 KIU524317:KJI524317 KSQ524317:KTE524317 LCM524317:LDA524317 LMI524317:LMW524317 LWE524317:LWS524317 MGA524317:MGO524317 MPW524317:MQK524317 MZS524317:NAG524317 NJO524317:NKC524317 NTK524317:NTY524317 ODG524317:ODU524317 ONC524317:ONQ524317 OWY524317:OXM524317 PGU524317:PHI524317 PQQ524317:PRE524317 QAM524317:QBA524317 QKI524317:QKW524317 QUE524317:QUS524317 REA524317:REO524317 RNW524317:ROK524317 RXS524317:RYG524317 SHO524317:SIC524317 SRK524317:SRY524317 TBG524317:TBU524317 TLC524317:TLQ524317 TUY524317:TVM524317 UEU524317:UFI524317 UOQ524317:UPE524317 UYM524317:UZA524317 VII524317:VIW524317 VSE524317:VSS524317 WCA524317:WCO524317 WLW524317:WMK524317 WVS524317:WWG524317 I589853:Y589853 JG589853:JU589853 TC589853:TQ589853 ACY589853:ADM589853 AMU589853:ANI589853 AWQ589853:AXE589853 BGM589853:BHA589853 BQI589853:BQW589853 CAE589853:CAS589853 CKA589853:CKO589853 CTW589853:CUK589853 DDS589853:DEG589853 DNO589853:DOC589853 DXK589853:DXY589853 EHG589853:EHU589853 ERC589853:ERQ589853 FAY589853:FBM589853 FKU589853:FLI589853 FUQ589853:FVE589853 GEM589853:GFA589853 GOI589853:GOW589853 GYE589853:GYS589853 HIA589853:HIO589853 HRW589853:HSK589853 IBS589853:ICG589853 ILO589853:IMC589853 IVK589853:IVY589853 JFG589853:JFU589853 JPC589853:JPQ589853 JYY589853:JZM589853 KIU589853:KJI589853 KSQ589853:KTE589853 LCM589853:LDA589853 LMI589853:LMW589853 LWE589853:LWS589853 MGA589853:MGO589853 MPW589853:MQK589853 MZS589853:NAG589853 NJO589853:NKC589853 NTK589853:NTY589853 ODG589853:ODU589853 ONC589853:ONQ589853 OWY589853:OXM589853 PGU589853:PHI589853 PQQ589853:PRE589853 QAM589853:QBA589853 QKI589853:QKW589853 QUE589853:QUS589853 REA589853:REO589853 RNW589853:ROK589853 RXS589853:RYG589853 SHO589853:SIC589853 SRK589853:SRY589853 TBG589853:TBU589853 TLC589853:TLQ589853 TUY589853:TVM589853 UEU589853:UFI589853 UOQ589853:UPE589853 UYM589853:UZA589853 VII589853:VIW589853 VSE589853:VSS589853 WCA589853:WCO589853 WLW589853:WMK589853 WVS589853:WWG589853 I655389:Y655389 JG655389:JU655389 TC655389:TQ655389 ACY655389:ADM655389 AMU655389:ANI655389 AWQ655389:AXE655389 BGM655389:BHA655389 BQI655389:BQW655389 CAE655389:CAS655389 CKA655389:CKO655389 CTW655389:CUK655389 DDS655389:DEG655389 DNO655389:DOC655389 DXK655389:DXY655389 EHG655389:EHU655389 ERC655389:ERQ655389 FAY655389:FBM655389 FKU655389:FLI655389 FUQ655389:FVE655389 GEM655389:GFA655389 GOI655389:GOW655389 GYE655389:GYS655389 HIA655389:HIO655389 HRW655389:HSK655389 IBS655389:ICG655389 ILO655389:IMC655389 IVK655389:IVY655389 JFG655389:JFU655389 JPC655389:JPQ655389 JYY655389:JZM655389 KIU655389:KJI655389 KSQ655389:KTE655389 LCM655389:LDA655389 LMI655389:LMW655389 LWE655389:LWS655389 MGA655389:MGO655389 MPW655389:MQK655389 MZS655389:NAG655389 NJO655389:NKC655389 NTK655389:NTY655389 ODG655389:ODU655389 ONC655389:ONQ655389 OWY655389:OXM655389 PGU655389:PHI655389 PQQ655389:PRE655389 QAM655389:QBA655389 QKI655389:QKW655389 QUE655389:QUS655389 REA655389:REO655389 RNW655389:ROK655389 RXS655389:RYG655389 SHO655389:SIC655389 SRK655389:SRY655389 TBG655389:TBU655389 TLC655389:TLQ655389 TUY655389:TVM655389 UEU655389:UFI655389 UOQ655389:UPE655389 UYM655389:UZA655389 VII655389:VIW655389 VSE655389:VSS655389 WCA655389:WCO655389 WLW655389:WMK655389 WVS655389:WWG655389 I720925:Y720925 JG720925:JU720925 TC720925:TQ720925 ACY720925:ADM720925 AMU720925:ANI720925 AWQ720925:AXE720925 BGM720925:BHA720925 BQI720925:BQW720925 CAE720925:CAS720925 CKA720925:CKO720925 CTW720925:CUK720925 DDS720925:DEG720925 DNO720925:DOC720925 DXK720925:DXY720925 EHG720925:EHU720925 ERC720925:ERQ720925 FAY720925:FBM720925 FKU720925:FLI720925 FUQ720925:FVE720925 GEM720925:GFA720925 GOI720925:GOW720925 GYE720925:GYS720925 HIA720925:HIO720925 HRW720925:HSK720925 IBS720925:ICG720925 ILO720925:IMC720925 IVK720925:IVY720925 JFG720925:JFU720925 JPC720925:JPQ720925 JYY720925:JZM720925 KIU720925:KJI720925 KSQ720925:KTE720925 LCM720925:LDA720925 LMI720925:LMW720925 LWE720925:LWS720925 MGA720925:MGO720925 MPW720925:MQK720925 MZS720925:NAG720925 NJO720925:NKC720925 NTK720925:NTY720925 ODG720925:ODU720925 ONC720925:ONQ720925 OWY720925:OXM720925 PGU720925:PHI720925 PQQ720925:PRE720925 QAM720925:QBA720925 QKI720925:QKW720925 QUE720925:QUS720925 REA720925:REO720925 RNW720925:ROK720925 RXS720925:RYG720925 SHO720925:SIC720925 SRK720925:SRY720925 TBG720925:TBU720925 TLC720925:TLQ720925 TUY720925:TVM720925 UEU720925:UFI720925 UOQ720925:UPE720925 UYM720925:UZA720925 VII720925:VIW720925 VSE720925:VSS720925 WCA720925:WCO720925 WLW720925:WMK720925 WVS720925:WWG720925 I786461:Y786461 JG786461:JU786461 TC786461:TQ786461 ACY786461:ADM786461 AMU786461:ANI786461 AWQ786461:AXE786461 BGM786461:BHA786461 BQI786461:BQW786461 CAE786461:CAS786461 CKA786461:CKO786461 CTW786461:CUK786461 DDS786461:DEG786461 DNO786461:DOC786461 DXK786461:DXY786461 EHG786461:EHU786461 ERC786461:ERQ786461 FAY786461:FBM786461 FKU786461:FLI786461 FUQ786461:FVE786461 GEM786461:GFA786461 GOI786461:GOW786461 GYE786461:GYS786461 HIA786461:HIO786461 HRW786461:HSK786461 IBS786461:ICG786461 ILO786461:IMC786461 IVK786461:IVY786461 JFG786461:JFU786461 JPC786461:JPQ786461 JYY786461:JZM786461 KIU786461:KJI786461 KSQ786461:KTE786461 LCM786461:LDA786461 LMI786461:LMW786461 LWE786461:LWS786461 MGA786461:MGO786461 MPW786461:MQK786461 MZS786461:NAG786461 NJO786461:NKC786461 NTK786461:NTY786461 ODG786461:ODU786461 ONC786461:ONQ786461 OWY786461:OXM786461 PGU786461:PHI786461 PQQ786461:PRE786461 QAM786461:QBA786461 QKI786461:QKW786461 QUE786461:QUS786461 REA786461:REO786461 RNW786461:ROK786461 RXS786461:RYG786461 SHO786461:SIC786461 SRK786461:SRY786461 TBG786461:TBU786461 TLC786461:TLQ786461 TUY786461:TVM786461 UEU786461:UFI786461 UOQ786461:UPE786461 UYM786461:UZA786461 VII786461:VIW786461 VSE786461:VSS786461 WCA786461:WCO786461 WLW786461:WMK786461 WVS786461:WWG786461 I851997:Y851997 JG851997:JU851997 TC851997:TQ851997 ACY851997:ADM851997 AMU851997:ANI851997 AWQ851997:AXE851997 BGM851997:BHA851997 BQI851997:BQW851997 CAE851997:CAS851997 CKA851997:CKO851997 CTW851997:CUK851997 DDS851997:DEG851997 DNO851997:DOC851997 DXK851997:DXY851997 EHG851997:EHU851997 ERC851997:ERQ851997 FAY851997:FBM851997 FKU851997:FLI851997 FUQ851997:FVE851997 GEM851997:GFA851997 GOI851997:GOW851997 GYE851997:GYS851997 HIA851997:HIO851997 HRW851997:HSK851997 IBS851997:ICG851997 ILO851997:IMC851997 IVK851997:IVY851997 JFG851997:JFU851997 JPC851997:JPQ851997 JYY851997:JZM851997 KIU851997:KJI851997 KSQ851997:KTE851997 LCM851997:LDA851997 LMI851997:LMW851997 LWE851997:LWS851997 MGA851997:MGO851997 MPW851997:MQK851997 MZS851997:NAG851997 NJO851997:NKC851997 NTK851997:NTY851997 ODG851997:ODU851997 ONC851997:ONQ851997 OWY851997:OXM851997 PGU851997:PHI851997 PQQ851997:PRE851997 QAM851997:QBA851997 QKI851997:QKW851997 QUE851997:QUS851997 REA851997:REO851997 RNW851997:ROK851997 RXS851997:RYG851997 SHO851997:SIC851997 SRK851997:SRY851997 TBG851997:TBU851997 TLC851997:TLQ851997 TUY851997:TVM851997 UEU851997:UFI851997 UOQ851997:UPE851997 UYM851997:UZA851997 VII851997:VIW851997 VSE851997:VSS851997 WCA851997:WCO851997 WLW851997:WMK851997 WVS851997:WWG851997 I917533:Y917533 JG917533:JU917533 TC917533:TQ917533 ACY917533:ADM917533 AMU917533:ANI917533 AWQ917533:AXE917533 BGM917533:BHA917533 BQI917533:BQW917533 CAE917533:CAS917533 CKA917533:CKO917533 CTW917533:CUK917533 DDS917533:DEG917533 DNO917533:DOC917533 DXK917533:DXY917533 EHG917533:EHU917533 ERC917533:ERQ917533 FAY917533:FBM917533 FKU917533:FLI917533 FUQ917533:FVE917533 GEM917533:GFA917533 GOI917533:GOW917533 GYE917533:GYS917533 HIA917533:HIO917533 HRW917533:HSK917533 IBS917533:ICG917533 ILO917533:IMC917533 IVK917533:IVY917533 JFG917533:JFU917533 JPC917533:JPQ917533 JYY917533:JZM917533 KIU917533:KJI917533 KSQ917533:KTE917533 LCM917533:LDA917533 LMI917533:LMW917533 LWE917533:LWS917533 MGA917533:MGO917533 MPW917533:MQK917533 MZS917533:NAG917533 NJO917533:NKC917533 NTK917533:NTY917533 ODG917533:ODU917533 ONC917533:ONQ917533 OWY917533:OXM917533 PGU917533:PHI917533 PQQ917533:PRE917533 QAM917533:QBA917533 QKI917533:QKW917533 QUE917533:QUS917533 REA917533:REO917533 RNW917533:ROK917533 RXS917533:RYG917533 SHO917533:SIC917533 SRK917533:SRY917533 TBG917533:TBU917533 TLC917533:TLQ917533 TUY917533:TVM917533 UEU917533:UFI917533 UOQ917533:UPE917533 UYM917533:UZA917533 VII917533:VIW917533 VSE917533:VSS917533 WCA917533:WCO917533 WLW917533:WMK917533 WVS917533:WWG917533 I983069:Y983069 JG983069:JU983069 TC983069:TQ983069 ACY983069:ADM983069 AMU983069:ANI983069 AWQ983069:AXE983069 BGM983069:BHA983069 BQI983069:BQW983069 CAE983069:CAS983069 CKA983069:CKO983069 CTW983069:CUK983069 DDS983069:DEG983069 DNO983069:DOC983069 DXK983069:DXY983069 EHG983069:EHU983069 ERC983069:ERQ983069 FAY983069:FBM983069 FKU983069:FLI983069 FUQ983069:FVE983069 GEM983069:GFA983069 GOI983069:GOW983069 GYE983069:GYS983069 HIA983069:HIO983069 HRW983069:HSK983069 IBS983069:ICG983069 ILO983069:IMC983069 IVK983069:IVY983069 JFG983069:JFU983069 JPC983069:JPQ983069 JYY983069:JZM983069 KIU983069:KJI983069 KSQ983069:KTE983069 LCM983069:LDA983069 LMI983069:LMW983069 LWE983069:LWS983069 MGA983069:MGO983069 MPW983069:MQK983069 MZS983069:NAG983069 NJO983069:NKC983069 NTK983069:NTY983069 ODG983069:ODU983069 ONC983069:ONQ983069 OWY983069:OXM983069 PGU983069:PHI983069 PQQ983069:PRE983069 QAM983069:QBA983069 QKI983069:QKW983069 QUE983069:QUS983069 REA983069:REO983069 RNW983069:ROK983069 RXS983069:RYG983069 SHO983069:SIC983069 SRK983069:SRY983069 TBG983069:TBU983069 TLC983069:TLQ983069 TUY983069:TVM983069 UEU983069:UFI983069 UOQ983069:UPE983069 UYM983069:UZA983069 VII983069:VIW983069 VSE983069:VSS983069 WCA983069:WCO983069 WLW983069:WMK983069 WVS983069:WWG983069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I65567:Y65567 JG65567:JU65567 TC65567:TQ65567 ACY65567:ADM65567 AMU65567:ANI65567 AWQ65567:AXE65567 BGM65567:BHA65567 BQI65567:BQW65567 CAE65567:CAS65567 CKA65567:CKO65567 CTW65567:CUK65567 DDS65567:DEG65567 DNO65567:DOC65567 DXK65567:DXY65567 EHG65567:EHU65567 ERC65567:ERQ65567 FAY65567:FBM65567 FKU65567:FLI65567 FUQ65567:FVE65567 GEM65567:GFA65567 GOI65567:GOW65567 GYE65567:GYS65567 HIA65567:HIO65567 HRW65567:HSK65567 IBS65567:ICG65567 ILO65567:IMC65567 IVK65567:IVY65567 JFG65567:JFU65567 JPC65567:JPQ65567 JYY65567:JZM65567 KIU65567:KJI65567 KSQ65567:KTE65567 LCM65567:LDA65567 LMI65567:LMW65567 LWE65567:LWS65567 MGA65567:MGO65567 MPW65567:MQK65567 MZS65567:NAG65567 NJO65567:NKC65567 NTK65567:NTY65567 ODG65567:ODU65567 ONC65567:ONQ65567 OWY65567:OXM65567 PGU65567:PHI65567 PQQ65567:PRE65567 QAM65567:QBA65567 QKI65567:QKW65567 QUE65567:QUS65567 REA65567:REO65567 RNW65567:ROK65567 RXS65567:RYG65567 SHO65567:SIC65567 SRK65567:SRY65567 TBG65567:TBU65567 TLC65567:TLQ65567 TUY65567:TVM65567 UEU65567:UFI65567 UOQ65567:UPE65567 UYM65567:UZA65567 VII65567:VIW65567 VSE65567:VSS65567 WCA65567:WCO65567 WLW65567:WMK65567 WVS65567:WWG65567 I131103:Y131103 JG131103:JU131103 TC131103:TQ131103 ACY131103:ADM131103 AMU131103:ANI131103 AWQ131103:AXE131103 BGM131103:BHA131103 BQI131103:BQW131103 CAE131103:CAS131103 CKA131103:CKO131103 CTW131103:CUK131103 DDS131103:DEG131103 DNO131103:DOC131103 DXK131103:DXY131103 EHG131103:EHU131103 ERC131103:ERQ131103 FAY131103:FBM131103 FKU131103:FLI131103 FUQ131103:FVE131103 GEM131103:GFA131103 GOI131103:GOW131103 GYE131103:GYS131103 HIA131103:HIO131103 HRW131103:HSK131103 IBS131103:ICG131103 ILO131103:IMC131103 IVK131103:IVY131103 JFG131103:JFU131103 JPC131103:JPQ131103 JYY131103:JZM131103 KIU131103:KJI131103 KSQ131103:KTE131103 LCM131103:LDA131103 LMI131103:LMW131103 LWE131103:LWS131103 MGA131103:MGO131103 MPW131103:MQK131103 MZS131103:NAG131103 NJO131103:NKC131103 NTK131103:NTY131103 ODG131103:ODU131103 ONC131103:ONQ131103 OWY131103:OXM131103 PGU131103:PHI131103 PQQ131103:PRE131103 QAM131103:QBA131103 QKI131103:QKW131103 QUE131103:QUS131103 REA131103:REO131103 RNW131103:ROK131103 RXS131103:RYG131103 SHO131103:SIC131103 SRK131103:SRY131103 TBG131103:TBU131103 TLC131103:TLQ131103 TUY131103:TVM131103 UEU131103:UFI131103 UOQ131103:UPE131103 UYM131103:UZA131103 VII131103:VIW131103 VSE131103:VSS131103 WCA131103:WCO131103 WLW131103:WMK131103 WVS131103:WWG131103 I196639:Y196639 JG196639:JU196639 TC196639:TQ196639 ACY196639:ADM196639 AMU196639:ANI196639 AWQ196639:AXE196639 BGM196639:BHA196639 BQI196639:BQW196639 CAE196639:CAS196639 CKA196639:CKO196639 CTW196639:CUK196639 DDS196639:DEG196639 DNO196639:DOC196639 DXK196639:DXY196639 EHG196639:EHU196639 ERC196639:ERQ196639 FAY196639:FBM196639 FKU196639:FLI196639 FUQ196639:FVE196639 GEM196639:GFA196639 GOI196639:GOW196639 GYE196639:GYS196639 HIA196639:HIO196639 HRW196639:HSK196639 IBS196639:ICG196639 ILO196639:IMC196639 IVK196639:IVY196639 JFG196639:JFU196639 JPC196639:JPQ196639 JYY196639:JZM196639 KIU196639:KJI196639 KSQ196639:KTE196639 LCM196639:LDA196639 LMI196639:LMW196639 LWE196639:LWS196639 MGA196639:MGO196639 MPW196639:MQK196639 MZS196639:NAG196639 NJO196639:NKC196639 NTK196639:NTY196639 ODG196639:ODU196639 ONC196639:ONQ196639 OWY196639:OXM196639 PGU196639:PHI196639 PQQ196639:PRE196639 QAM196639:QBA196639 QKI196639:QKW196639 QUE196639:QUS196639 REA196639:REO196639 RNW196639:ROK196639 RXS196639:RYG196639 SHO196639:SIC196639 SRK196639:SRY196639 TBG196639:TBU196639 TLC196639:TLQ196639 TUY196639:TVM196639 UEU196639:UFI196639 UOQ196639:UPE196639 UYM196639:UZA196639 VII196639:VIW196639 VSE196639:VSS196639 WCA196639:WCO196639 WLW196639:WMK196639 WVS196639:WWG196639 I262175:Y262175 JG262175:JU262175 TC262175:TQ262175 ACY262175:ADM262175 AMU262175:ANI262175 AWQ262175:AXE262175 BGM262175:BHA262175 BQI262175:BQW262175 CAE262175:CAS262175 CKA262175:CKO262175 CTW262175:CUK262175 DDS262175:DEG262175 DNO262175:DOC262175 DXK262175:DXY262175 EHG262175:EHU262175 ERC262175:ERQ262175 FAY262175:FBM262175 FKU262175:FLI262175 FUQ262175:FVE262175 GEM262175:GFA262175 GOI262175:GOW262175 GYE262175:GYS262175 HIA262175:HIO262175 HRW262175:HSK262175 IBS262175:ICG262175 ILO262175:IMC262175 IVK262175:IVY262175 JFG262175:JFU262175 JPC262175:JPQ262175 JYY262175:JZM262175 KIU262175:KJI262175 KSQ262175:KTE262175 LCM262175:LDA262175 LMI262175:LMW262175 LWE262175:LWS262175 MGA262175:MGO262175 MPW262175:MQK262175 MZS262175:NAG262175 NJO262175:NKC262175 NTK262175:NTY262175 ODG262175:ODU262175 ONC262175:ONQ262175 OWY262175:OXM262175 PGU262175:PHI262175 PQQ262175:PRE262175 QAM262175:QBA262175 QKI262175:QKW262175 QUE262175:QUS262175 REA262175:REO262175 RNW262175:ROK262175 RXS262175:RYG262175 SHO262175:SIC262175 SRK262175:SRY262175 TBG262175:TBU262175 TLC262175:TLQ262175 TUY262175:TVM262175 UEU262175:UFI262175 UOQ262175:UPE262175 UYM262175:UZA262175 VII262175:VIW262175 VSE262175:VSS262175 WCA262175:WCO262175 WLW262175:WMK262175 WVS262175:WWG262175 I327711:Y327711 JG327711:JU327711 TC327711:TQ327711 ACY327711:ADM327711 AMU327711:ANI327711 AWQ327711:AXE327711 BGM327711:BHA327711 BQI327711:BQW327711 CAE327711:CAS327711 CKA327711:CKO327711 CTW327711:CUK327711 DDS327711:DEG327711 DNO327711:DOC327711 DXK327711:DXY327711 EHG327711:EHU327711 ERC327711:ERQ327711 FAY327711:FBM327711 FKU327711:FLI327711 FUQ327711:FVE327711 GEM327711:GFA327711 GOI327711:GOW327711 GYE327711:GYS327711 HIA327711:HIO327711 HRW327711:HSK327711 IBS327711:ICG327711 ILO327711:IMC327711 IVK327711:IVY327711 JFG327711:JFU327711 JPC327711:JPQ327711 JYY327711:JZM327711 KIU327711:KJI327711 KSQ327711:KTE327711 LCM327711:LDA327711 LMI327711:LMW327711 LWE327711:LWS327711 MGA327711:MGO327711 MPW327711:MQK327711 MZS327711:NAG327711 NJO327711:NKC327711 NTK327711:NTY327711 ODG327711:ODU327711 ONC327711:ONQ327711 OWY327711:OXM327711 PGU327711:PHI327711 PQQ327711:PRE327711 QAM327711:QBA327711 QKI327711:QKW327711 QUE327711:QUS327711 REA327711:REO327711 RNW327711:ROK327711 RXS327711:RYG327711 SHO327711:SIC327711 SRK327711:SRY327711 TBG327711:TBU327711 TLC327711:TLQ327711 TUY327711:TVM327711 UEU327711:UFI327711 UOQ327711:UPE327711 UYM327711:UZA327711 VII327711:VIW327711 VSE327711:VSS327711 WCA327711:WCO327711 WLW327711:WMK327711 WVS327711:WWG327711 I393247:Y393247 JG393247:JU393247 TC393247:TQ393247 ACY393247:ADM393247 AMU393247:ANI393247 AWQ393247:AXE393247 BGM393247:BHA393247 BQI393247:BQW393247 CAE393247:CAS393247 CKA393247:CKO393247 CTW393247:CUK393247 DDS393247:DEG393247 DNO393247:DOC393247 DXK393247:DXY393247 EHG393247:EHU393247 ERC393247:ERQ393247 FAY393247:FBM393247 FKU393247:FLI393247 FUQ393247:FVE393247 GEM393247:GFA393247 GOI393247:GOW393247 GYE393247:GYS393247 HIA393247:HIO393247 HRW393247:HSK393247 IBS393247:ICG393247 ILO393247:IMC393247 IVK393247:IVY393247 JFG393247:JFU393247 JPC393247:JPQ393247 JYY393247:JZM393247 KIU393247:KJI393247 KSQ393247:KTE393247 LCM393247:LDA393247 LMI393247:LMW393247 LWE393247:LWS393247 MGA393247:MGO393247 MPW393247:MQK393247 MZS393247:NAG393247 NJO393247:NKC393247 NTK393247:NTY393247 ODG393247:ODU393247 ONC393247:ONQ393247 OWY393247:OXM393247 PGU393247:PHI393247 PQQ393247:PRE393247 QAM393247:QBA393247 QKI393247:QKW393247 QUE393247:QUS393247 REA393247:REO393247 RNW393247:ROK393247 RXS393247:RYG393247 SHO393247:SIC393247 SRK393247:SRY393247 TBG393247:TBU393247 TLC393247:TLQ393247 TUY393247:TVM393247 UEU393247:UFI393247 UOQ393247:UPE393247 UYM393247:UZA393247 VII393247:VIW393247 VSE393247:VSS393247 WCA393247:WCO393247 WLW393247:WMK393247 WVS393247:WWG393247 I458783:Y458783 JG458783:JU458783 TC458783:TQ458783 ACY458783:ADM458783 AMU458783:ANI458783 AWQ458783:AXE458783 BGM458783:BHA458783 BQI458783:BQW458783 CAE458783:CAS458783 CKA458783:CKO458783 CTW458783:CUK458783 DDS458783:DEG458783 DNO458783:DOC458783 DXK458783:DXY458783 EHG458783:EHU458783 ERC458783:ERQ458783 FAY458783:FBM458783 FKU458783:FLI458783 FUQ458783:FVE458783 GEM458783:GFA458783 GOI458783:GOW458783 GYE458783:GYS458783 HIA458783:HIO458783 HRW458783:HSK458783 IBS458783:ICG458783 ILO458783:IMC458783 IVK458783:IVY458783 JFG458783:JFU458783 JPC458783:JPQ458783 JYY458783:JZM458783 KIU458783:KJI458783 KSQ458783:KTE458783 LCM458783:LDA458783 LMI458783:LMW458783 LWE458783:LWS458783 MGA458783:MGO458783 MPW458783:MQK458783 MZS458783:NAG458783 NJO458783:NKC458783 NTK458783:NTY458783 ODG458783:ODU458783 ONC458783:ONQ458783 OWY458783:OXM458783 PGU458783:PHI458783 PQQ458783:PRE458783 QAM458783:QBA458783 QKI458783:QKW458783 QUE458783:QUS458783 REA458783:REO458783 RNW458783:ROK458783 RXS458783:RYG458783 SHO458783:SIC458783 SRK458783:SRY458783 TBG458783:TBU458783 TLC458783:TLQ458783 TUY458783:TVM458783 UEU458783:UFI458783 UOQ458783:UPE458783 UYM458783:UZA458783 VII458783:VIW458783 VSE458783:VSS458783 WCA458783:WCO458783 WLW458783:WMK458783 WVS458783:WWG458783 I524319:Y524319 JG524319:JU524319 TC524319:TQ524319 ACY524319:ADM524319 AMU524319:ANI524319 AWQ524319:AXE524319 BGM524319:BHA524319 BQI524319:BQW524319 CAE524319:CAS524319 CKA524319:CKO524319 CTW524319:CUK524319 DDS524319:DEG524319 DNO524319:DOC524319 DXK524319:DXY524319 EHG524319:EHU524319 ERC524319:ERQ524319 FAY524319:FBM524319 FKU524319:FLI524319 FUQ524319:FVE524319 GEM524319:GFA524319 GOI524319:GOW524319 GYE524319:GYS524319 HIA524319:HIO524319 HRW524319:HSK524319 IBS524319:ICG524319 ILO524319:IMC524319 IVK524319:IVY524319 JFG524319:JFU524319 JPC524319:JPQ524319 JYY524319:JZM524319 KIU524319:KJI524319 KSQ524319:KTE524319 LCM524319:LDA524319 LMI524319:LMW524319 LWE524319:LWS524319 MGA524319:MGO524319 MPW524319:MQK524319 MZS524319:NAG524319 NJO524319:NKC524319 NTK524319:NTY524319 ODG524319:ODU524319 ONC524319:ONQ524319 OWY524319:OXM524319 PGU524319:PHI524319 PQQ524319:PRE524319 QAM524319:QBA524319 QKI524319:QKW524319 QUE524319:QUS524319 REA524319:REO524319 RNW524319:ROK524319 RXS524319:RYG524319 SHO524319:SIC524319 SRK524319:SRY524319 TBG524319:TBU524319 TLC524319:TLQ524319 TUY524319:TVM524319 UEU524319:UFI524319 UOQ524319:UPE524319 UYM524319:UZA524319 VII524319:VIW524319 VSE524319:VSS524319 WCA524319:WCO524319 WLW524319:WMK524319 WVS524319:WWG524319 I589855:Y589855 JG589855:JU589855 TC589855:TQ589855 ACY589855:ADM589855 AMU589855:ANI589855 AWQ589855:AXE589855 BGM589855:BHA589855 BQI589855:BQW589855 CAE589855:CAS589855 CKA589855:CKO589855 CTW589855:CUK589855 DDS589855:DEG589855 DNO589855:DOC589855 DXK589855:DXY589855 EHG589855:EHU589855 ERC589855:ERQ589855 FAY589855:FBM589855 FKU589855:FLI589855 FUQ589855:FVE589855 GEM589855:GFA589855 GOI589855:GOW589855 GYE589855:GYS589855 HIA589855:HIO589855 HRW589855:HSK589855 IBS589855:ICG589855 ILO589855:IMC589855 IVK589855:IVY589855 JFG589855:JFU589855 JPC589855:JPQ589855 JYY589855:JZM589855 KIU589855:KJI589855 KSQ589855:KTE589855 LCM589855:LDA589855 LMI589855:LMW589855 LWE589855:LWS589855 MGA589855:MGO589855 MPW589855:MQK589855 MZS589855:NAG589855 NJO589855:NKC589855 NTK589855:NTY589855 ODG589855:ODU589855 ONC589855:ONQ589855 OWY589855:OXM589855 PGU589855:PHI589855 PQQ589855:PRE589855 QAM589855:QBA589855 QKI589855:QKW589855 QUE589855:QUS589855 REA589855:REO589855 RNW589855:ROK589855 RXS589855:RYG589855 SHO589855:SIC589855 SRK589855:SRY589855 TBG589855:TBU589855 TLC589855:TLQ589855 TUY589855:TVM589855 UEU589855:UFI589855 UOQ589855:UPE589855 UYM589855:UZA589855 VII589855:VIW589855 VSE589855:VSS589855 WCA589855:WCO589855 WLW589855:WMK589855 WVS589855:WWG589855 I655391:Y655391 JG655391:JU655391 TC655391:TQ655391 ACY655391:ADM655391 AMU655391:ANI655391 AWQ655391:AXE655391 BGM655391:BHA655391 BQI655391:BQW655391 CAE655391:CAS655391 CKA655391:CKO655391 CTW655391:CUK655391 DDS655391:DEG655391 DNO655391:DOC655391 DXK655391:DXY655391 EHG655391:EHU655391 ERC655391:ERQ655391 FAY655391:FBM655391 FKU655391:FLI655391 FUQ655391:FVE655391 GEM655391:GFA655391 GOI655391:GOW655391 GYE655391:GYS655391 HIA655391:HIO655391 HRW655391:HSK655391 IBS655391:ICG655391 ILO655391:IMC655391 IVK655391:IVY655391 JFG655391:JFU655391 JPC655391:JPQ655391 JYY655391:JZM655391 KIU655391:KJI655391 KSQ655391:KTE655391 LCM655391:LDA655391 LMI655391:LMW655391 LWE655391:LWS655391 MGA655391:MGO655391 MPW655391:MQK655391 MZS655391:NAG655391 NJO655391:NKC655391 NTK655391:NTY655391 ODG655391:ODU655391 ONC655391:ONQ655391 OWY655391:OXM655391 PGU655391:PHI655391 PQQ655391:PRE655391 QAM655391:QBA655391 QKI655391:QKW655391 QUE655391:QUS655391 REA655391:REO655391 RNW655391:ROK655391 RXS655391:RYG655391 SHO655391:SIC655391 SRK655391:SRY655391 TBG655391:TBU655391 TLC655391:TLQ655391 TUY655391:TVM655391 UEU655391:UFI655391 UOQ655391:UPE655391 UYM655391:UZA655391 VII655391:VIW655391 VSE655391:VSS655391 WCA655391:WCO655391 WLW655391:WMK655391 WVS655391:WWG655391 I720927:Y720927 JG720927:JU720927 TC720927:TQ720927 ACY720927:ADM720927 AMU720927:ANI720927 AWQ720927:AXE720927 BGM720927:BHA720927 BQI720927:BQW720927 CAE720927:CAS720927 CKA720927:CKO720927 CTW720927:CUK720927 DDS720927:DEG720927 DNO720927:DOC720927 DXK720927:DXY720927 EHG720927:EHU720927 ERC720927:ERQ720927 FAY720927:FBM720927 FKU720927:FLI720927 FUQ720927:FVE720927 GEM720927:GFA720927 GOI720927:GOW720927 GYE720927:GYS720927 HIA720927:HIO720927 HRW720927:HSK720927 IBS720927:ICG720927 ILO720927:IMC720927 IVK720927:IVY720927 JFG720927:JFU720927 JPC720927:JPQ720927 JYY720927:JZM720927 KIU720927:KJI720927 KSQ720927:KTE720927 LCM720927:LDA720927 LMI720927:LMW720927 LWE720927:LWS720927 MGA720927:MGO720927 MPW720927:MQK720927 MZS720927:NAG720927 NJO720927:NKC720927 NTK720927:NTY720927 ODG720927:ODU720927 ONC720927:ONQ720927 OWY720927:OXM720927 PGU720927:PHI720927 PQQ720927:PRE720927 QAM720927:QBA720927 QKI720927:QKW720927 QUE720927:QUS720927 REA720927:REO720927 RNW720927:ROK720927 RXS720927:RYG720927 SHO720927:SIC720927 SRK720927:SRY720927 TBG720927:TBU720927 TLC720927:TLQ720927 TUY720927:TVM720927 UEU720927:UFI720927 UOQ720927:UPE720927 UYM720927:UZA720927 VII720927:VIW720927 VSE720927:VSS720927 WCA720927:WCO720927 WLW720927:WMK720927 WVS720927:WWG720927 I786463:Y786463 JG786463:JU786463 TC786463:TQ786463 ACY786463:ADM786463 AMU786463:ANI786463 AWQ786463:AXE786463 BGM786463:BHA786463 BQI786463:BQW786463 CAE786463:CAS786463 CKA786463:CKO786463 CTW786463:CUK786463 DDS786463:DEG786463 DNO786463:DOC786463 DXK786463:DXY786463 EHG786463:EHU786463 ERC786463:ERQ786463 FAY786463:FBM786463 FKU786463:FLI786463 FUQ786463:FVE786463 GEM786463:GFA786463 GOI786463:GOW786463 GYE786463:GYS786463 HIA786463:HIO786463 HRW786463:HSK786463 IBS786463:ICG786463 ILO786463:IMC786463 IVK786463:IVY786463 JFG786463:JFU786463 JPC786463:JPQ786463 JYY786463:JZM786463 KIU786463:KJI786463 KSQ786463:KTE786463 LCM786463:LDA786463 LMI786463:LMW786463 LWE786463:LWS786463 MGA786463:MGO786463 MPW786463:MQK786463 MZS786463:NAG786463 NJO786463:NKC786463 NTK786463:NTY786463 ODG786463:ODU786463 ONC786463:ONQ786463 OWY786463:OXM786463 PGU786463:PHI786463 PQQ786463:PRE786463 QAM786463:QBA786463 QKI786463:QKW786463 QUE786463:QUS786463 REA786463:REO786463 RNW786463:ROK786463 RXS786463:RYG786463 SHO786463:SIC786463 SRK786463:SRY786463 TBG786463:TBU786463 TLC786463:TLQ786463 TUY786463:TVM786463 UEU786463:UFI786463 UOQ786463:UPE786463 UYM786463:UZA786463 VII786463:VIW786463 VSE786463:VSS786463 WCA786463:WCO786463 WLW786463:WMK786463 WVS786463:WWG786463 I851999:Y851999 JG851999:JU851999 TC851999:TQ851999 ACY851999:ADM851999 AMU851999:ANI851999 AWQ851999:AXE851999 BGM851999:BHA851999 BQI851999:BQW851999 CAE851999:CAS851999 CKA851999:CKO851999 CTW851999:CUK851999 DDS851999:DEG851999 DNO851999:DOC851999 DXK851999:DXY851999 EHG851999:EHU851999 ERC851999:ERQ851999 FAY851999:FBM851999 FKU851999:FLI851999 FUQ851999:FVE851999 GEM851999:GFA851999 GOI851999:GOW851999 GYE851999:GYS851999 HIA851999:HIO851999 HRW851999:HSK851999 IBS851999:ICG851999 ILO851999:IMC851999 IVK851999:IVY851999 JFG851999:JFU851999 JPC851999:JPQ851999 JYY851999:JZM851999 KIU851999:KJI851999 KSQ851999:KTE851999 LCM851999:LDA851999 LMI851999:LMW851999 LWE851999:LWS851999 MGA851999:MGO851999 MPW851999:MQK851999 MZS851999:NAG851999 NJO851999:NKC851999 NTK851999:NTY851999 ODG851999:ODU851999 ONC851999:ONQ851999 OWY851999:OXM851999 PGU851999:PHI851999 PQQ851999:PRE851999 QAM851999:QBA851999 QKI851999:QKW851999 QUE851999:QUS851999 REA851999:REO851999 RNW851999:ROK851999 RXS851999:RYG851999 SHO851999:SIC851999 SRK851999:SRY851999 TBG851999:TBU851999 TLC851999:TLQ851999 TUY851999:TVM851999 UEU851999:UFI851999 UOQ851999:UPE851999 UYM851999:UZA851999 VII851999:VIW851999 VSE851999:VSS851999 WCA851999:WCO851999 WLW851999:WMK851999 WVS851999:WWG851999 I917535:Y917535 JG917535:JU917535 TC917535:TQ917535 ACY917535:ADM917535 AMU917535:ANI917535 AWQ917535:AXE917535 BGM917535:BHA917535 BQI917535:BQW917535 CAE917535:CAS917535 CKA917535:CKO917535 CTW917535:CUK917535 DDS917535:DEG917535 DNO917535:DOC917535 DXK917535:DXY917535 EHG917535:EHU917535 ERC917535:ERQ917535 FAY917535:FBM917535 FKU917535:FLI917535 FUQ917535:FVE917535 GEM917535:GFA917535 GOI917535:GOW917535 GYE917535:GYS917535 HIA917535:HIO917535 HRW917535:HSK917535 IBS917535:ICG917535 ILO917535:IMC917535 IVK917535:IVY917535 JFG917535:JFU917535 JPC917535:JPQ917535 JYY917535:JZM917535 KIU917535:KJI917535 KSQ917535:KTE917535 LCM917535:LDA917535 LMI917535:LMW917535 LWE917535:LWS917535 MGA917535:MGO917535 MPW917535:MQK917535 MZS917535:NAG917535 NJO917535:NKC917535 NTK917535:NTY917535 ODG917535:ODU917535 ONC917535:ONQ917535 OWY917535:OXM917535 PGU917535:PHI917535 PQQ917535:PRE917535 QAM917535:QBA917535 QKI917535:QKW917535 QUE917535:QUS917535 REA917535:REO917535 RNW917535:ROK917535 RXS917535:RYG917535 SHO917535:SIC917535 SRK917535:SRY917535 TBG917535:TBU917535 TLC917535:TLQ917535 TUY917535:TVM917535 UEU917535:UFI917535 UOQ917535:UPE917535 UYM917535:UZA917535 VII917535:VIW917535 VSE917535:VSS917535 WCA917535:WCO917535 WLW917535:WMK917535 WVS917535:WWG917535 I983071:Y983071 JG983071:JU983071 TC983071:TQ983071 ACY983071:ADM983071 AMU983071:ANI983071 AWQ983071:AXE983071 BGM983071:BHA983071 BQI983071:BQW983071 CAE983071:CAS983071 CKA983071:CKO983071 CTW983071:CUK983071 DDS983071:DEG983071 DNO983071:DOC983071 DXK983071:DXY983071 EHG983071:EHU983071 ERC983071:ERQ983071 FAY983071:FBM983071 FKU983071:FLI983071 FUQ983071:FVE983071 GEM983071:GFA983071 GOI983071:GOW983071 GYE983071:GYS983071 HIA983071:HIO983071 HRW983071:HSK983071 IBS983071:ICG983071 ILO983071:IMC983071 IVK983071:IVY983071 JFG983071:JFU983071 JPC983071:JPQ983071 JYY983071:JZM983071 KIU983071:KJI983071 KSQ983071:KTE983071 LCM983071:LDA983071 LMI983071:LMW983071 LWE983071:LWS983071 MGA983071:MGO983071 MPW983071:MQK983071 MZS983071:NAG983071 NJO983071:NKC983071 NTK983071:NTY983071 ODG983071:ODU983071 ONC983071:ONQ983071 OWY983071:OXM983071 PGU983071:PHI983071 PQQ983071:PRE983071 QAM983071:QBA983071 QKI983071:QKW983071 QUE983071:QUS983071 REA983071:REO983071 RNW983071:ROK983071 RXS983071:RYG983071 SHO983071:SIC983071 SRK983071:SRY983071 TBG983071:TBU983071 TLC983071:TLQ983071 TUY983071:TVM983071 UEU983071:UFI983071 UOQ983071:UPE983071 UYM983071:UZA983071 VII983071:VIW983071 VSE983071:VSS983071 WCA983071:WCO983071 WLW983071:WMK983071 WVS983071:WWG983071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637"/>
      <c r="C2" s="637"/>
      <c r="D2" s="637"/>
      <c r="E2" s="637"/>
      <c r="F2" s="637"/>
      <c r="G2" s="622" t="s">
        <v>0</v>
      </c>
      <c r="H2" s="623"/>
      <c r="I2" s="623"/>
      <c r="J2" s="623"/>
      <c r="K2" s="623"/>
      <c r="L2" s="623"/>
      <c r="M2" s="623"/>
      <c r="N2" s="623"/>
      <c r="O2" s="623"/>
      <c r="P2" s="624"/>
      <c r="Q2" s="655" t="s">
        <v>109</v>
      </c>
      <c r="R2" s="655"/>
      <c r="S2" s="655"/>
      <c r="T2" s="655"/>
      <c r="U2" s="655"/>
    </row>
    <row r="3" spans="2:21" ht="22.5" customHeight="1" x14ac:dyDescent="0.2">
      <c r="B3" s="637"/>
      <c r="C3" s="637"/>
      <c r="D3" s="637"/>
      <c r="E3" s="637"/>
      <c r="F3" s="637"/>
      <c r="G3" s="622" t="s">
        <v>1</v>
      </c>
      <c r="H3" s="623"/>
      <c r="I3" s="623"/>
      <c r="J3" s="623"/>
      <c r="K3" s="623"/>
      <c r="L3" s="623"/>
      <c r="M3" s="623"/>
      <c r="N3" s="623"/>
      <c r="O3" s="623"/>
      <c r="P3" s="624"/>
      <c r="Q3" s="621" t="s">
        <v>110</v>
      </c>
      <c r="R3" s="621"/>
      <c r="S3" s="621"/>
      <c r="T3" s="621"/>
      <c r="U3" s="621"/>
    </row>
    <row r="4" spans="2:21" ht="22.5" customHeight="1" x14ac:dyDescent="0.2">
      <c r="B4" s="637"/>
      <c r="C4" s="637"/>
      <c r="D4" s="637"/>
      <c r="E4" s="637"/>
      <c r="F4" s="637"/>
      <c r="G4" s="622" t="s">
        <v>2</v>
      </c>
      <c r="H4" s="623"/>
      <c r="I4" s="623"/>
      <c r="J4" s="623"/>
      <c r="K4" s="623"/>
      <c r="L4" s="623"/>
      <c r="M4" s="623"/>
      <c r="N4" s="623"/>
      <c r="O4" s="623"/>
      <c r="P4" s="624"/>
      <c r="Q4" s="634" t="s">
        <v>111</v>
      </c>
      <c r="R4" s="634"/>
      <c r="S4" s="634"/>
      <c r="T4" s="634"/>
      <c r="U4" s="634"/>
    </row>
    <row r="5" spans="2:21" ht="22.5" customHeight="1" x14ac:dyDescent="0.2">
      <c r="B5" s="637"/>
      <c r="C5" s="637"/>
      <c r="D5" s="637"/>
      <c r="E5" s="637"/>
      <c r="F5" s="637"/>
      <c r="G5" s="622" t="s">
        <v>112</v>
      </c>
      <c r="H5" s="623"/>
      <c r="I5" s="623"/>
      <c r="J5" s="623"/>
      <c r="K5" s="623"/>
      <c r="L5" s="623"/>
      <c r="M5" s="623"/>
      <c r="N5" s="623"/>
      <c r="O5" s="623"/>
      <c r="P5" s="624"/>
      <c r="Q5" s="635" t="s">
        <v>16</v>
      </c>
      <c r="R5" s="635"/>
      <c r="S5" s="635"/>
      <c r="T5" s="635"/>
      <c r="U5" s="635"/>
    </row>
    <row r="7" spans="2:21" ht="16.5" customHeight="1" x14ac:dyDescent="0.2">
      <c r="B7" s="24"/>
      <c r="C7" s="24"/>
      <c r="D7" s="24"/>
      <c r="E7" s="24"/>
      <c r="F7" s="25"/>
      <c r="G7" s="25"/>
      <c r="H7" s="20"/>
      <c r="I7" s="20"/>
      <c r="J7" s="20"/>
      <c r="K7" s="20"/>
      <c r="L7" s="20"/>
      <c r="M7" s="20"/>
      <c r="N7" s="20"/>
    </row>
    <row r="8" spans="2:21" ht="25.5" customHeight="1" x14ac:dyDescent="0.2">
      <c r="B8" s="64" t="s">
        <v>113</v>
      </c>
      <c r="C8" s="65"/>
      <c r="D8" s="65"/>
      <c r="E8" s="31"/>
      <c r="F8" s="31"/>
      <c r="G8" s="31"/>
      <c r="H8" s="31"/>
      <c r="I8" s="31"/>
      <c r="J8" s="31"/>
      <c r="K8" s="31"/>
      <c r="L8" s="32"/>
      <c r="M8" s="652" t="s">
        <v>91</v>
      </c>
      <c r="N8" s="653"/>
      <c r="O8" s="653"/>
      <c r="P8" s="653"/>
      <c r="Q8" s="653"/>
      <c r="R8" s="653"/>
      <c r="S8" s="653"/>
      <c r="T8" s="653"/>
    </row>
    <row r="9" spans="2:21" s="2" customFormat="1" ht="24.75" customHeight="1" x14ac:dyDescent="0.25">
      <c r="B9" s="33"/>
      <c r="C9" s="34"/>
      <c r="D9" s="34"/>
      <c r="E9" s="34"/>
      <c r="F9" s="34"/>
      <c r="G9" s="34"/>
      <c r="H9" s="34"/>
      <c r="I9" s="34"/>
      <c r="J9" s="34"/>
      <c r="K9" s="34"/>
      <c r="L9" s="35"/>
      <c r="M9" s="654" t="s">
        <v>114</v>
      </c>
      <c r="N9" s="638" t="s">
        <v>93</v>
      </c>
      <c r="O9" s="638"/>
      <c r="P9" s="638"/>
      <c r="Q9" s="638" t="s">
        <v>94</v>
      </c>
      <c r="R9" s="638"/>
      <c r="S9" s="639" t="s">
        <v>95</v>
      </c>
      <c r="T9" s="639" t="s">
        <v>115</v>
      </c>
    </row>
    <row r="10" spans="2:21" s="4" customFormat="1" ht="39.75" customHeight="1" x14ac:dyDescent="0.2">
      <c r="B10" s="3" t="s">
        <v>7</v>
      </c>
      <c r="C10" s="3" t="s">
        <v>116</v>
      </c>
      <c r="D10" s="3" t="s">
        <v>96</v>
      </c>
      <c r="E10" s="9" t="s">
        <v>8</v>
      </c>
      <c r="F10" s="6" t="s">
        <v>38</v>
      </c>
      <c r="G10" s="6" t="s">
        <v>37</v>
      </c>
      <c r="H10" s="6" t="s">
        <v>117</v>
      </c>
      <c r="I10" s="6" t="s">
        <v>118</v>
      </c>
      <c r="J10" s="6" t="s">
        <v>119</v>
      </c>
      <c r="K10" s="6" t="s">
        <v>10</v>
      </c>
      <c r="L10" s="6" t="s">
        <v>98</v>
      </c>
      <c r="M10" s="640"/>
      <c r="N10" s="61" t="s">
        <v>32</v>
      </c>
      <c r="O10" s="61" t="s">
        <v>99</v>
      </c>
      <c r="P10" s="61" t="s">
        <v>100</v>
      </c>
      <c r="Q10" s="61" t="s">
        <v>101</v>
      </c>
      <c r="R10" s="61" t="s">
        <v>102</v>
      </c>
      <c r="S10" s="640"/>
      <c r="T10" s="640"/>
    </row>
    <row r="11" spans="2:21" ht="24" customHeight="1" x14ac:dyDescent="0.2">
      <c r="B11" s="646" t="e">
        <f>#REF!</f>
        <v>#REF!</v>
      </c>
      <c r="C11" s="646"/>
      <c r="D11" s="660" t="e">
        <f>#REF!</f>
        <v>#REF!</v>
      </c>
      <c r="E11" s="649" t="e">
        <f>#REF!</f>
        <v>#REF!</v>
      </c>
      <c r="F11" s="59" t="e">
        <f>#REF!</f>
        <v>#REF!</v>
      </c>
      <c r="G11" s="59" t="e">
        <f>#REF!</f>
        <v>#REF!</v>
      </c>
      <c r="H11" s="60" t="e">
        <f>#REF!</f>
        <v>#REF!</v>
      </c>
      <c r="I11" s="66" t="e">
        <f>#REF!</f>
        <v>#REF!</v>
      </c>
      <c r="J11" s="60" t="e">
        <f>#REF!</f>
        <v>#REF!</v>
      </c>
      <c r="K11" s="656" t="e">
        <f>#REF!</f>
        <v>#REF!</v>
      </c>
      <c r="L11" s="657" t="s">
        <v>103</v>
      </c>
      <c r="M11" s="641" t="e">
        <f>#REF!</f>
        <v>#REF!</v>
      </c>
      <c r="N11" s="641" t="e">
        <f>#REF!</f>
        <v>#REF!</v>
      </c>
      <c r="O11" s="641" t="e">
        <f>#REF!</f>
        <v>#REF!</v>
      </c>
      <c r="P11" s="641" t="e">
        <f>#REF!</f>
        <v>#REF!</v>
      </c>
      <c r="Q11" s="641" t="e">
        <f>#REF!</f>
        <v>#REF!</v>
      </c>
      <c r="R11" s="641" t="e">
        <f>#REF!</f>
        <v>#REF!</v>
      </c>
      <c r="S11" s="641" t="e">
        <f>#REF!</f>
        <v>#REF!</v>
      </c>
      <c r="T11" s="641"/>
    </row>
    <row r="12" spans="2:21" ht="24" customHeight="1" x14ac:dyDescent="0.2">
      <c r="B12" s="647"/>
      <c r="C12" s="647"/>
      <c r="D12" s="661"/>
      <c r="E12" s="650"/>
      <c r="F12" s="644" t="e">
        <f>#REF!</f>
        <v>#REF!</v>
      </c>
      <c r="G12" s="644" t="e">
        <f>#REF!</f>
        <v>#REF!</v>
      </c>
      <c r="H12" s="644" t="e">
        <f>#REF!</f>
        <v>#REF!</v>
      </c>
      <c r="I12" s="67" t="e">
        <f>#REF!</f>
        <v>#REF!</v>
      </c>
      <c r="J12" s="644" t="e">
        <f>#REF!</f>
        <v>#REF!</v>
      </c>
      <c r="K12" s="644"/>
      <c r="L12" s="658"/>
      <c r="M12" s="642"/>
      <c r="N12" s="642"/>
      <c r="O12" s="642"/>
      <c r="P12" s="642"/>
      <c r="Q12" s="642"/>
      <c r="R12" s="642"/>
      <c r="S12" s="642"/>
      <c r="T12" s="642"/>
    </row>
    <row r="13" spans="2:21" ht="24" customHeight="1" x14ac:dyDescent="0.2">
      <c r="B13" s="648"/>
      <c r="C13" s="647"/>
      <c r="D13" s="661"/>
      <c r="E13" s="651"/>
      <c r="F13" s="645"/>
      <c r="G13" s="645"/>
      <c r="H13" s="645"/>
      <c r="I13" s="68" t="e">
        <f>#REF!</f>
        <v>#REF!</v>
      </c>
      <c r="J13" s="645"/>
      <c r="K13" s="645"/>
      <c r="L13" s="659"/>
      <c r="M13" s="643"/>
      <c r="N13" s="643"/>
      <c r="O13" s="643"/>
      <c r="P13" s="643"/>
      <c r="Q13" s="643"/>
      <c r="R13" s="643"/>
      <c r="S13" s="643"/>
      <c r="T13" s="643"/>
    </row>
    <row r="14" spans="2:21" ht="24" customHeight="1" x14ac:dyDescent="0.2">
      <c r="B14" s="646" t="e">
        <f>#REF!</f>
        <v>#REF!</v>
      </c>
      <c r="C14" s="647"/>
      <c r="D14" s="661"/>
      <c r="E14" s="649" t="e">
        <f>#REF!</f>
        <v>#REF!</v>
      </c>
      <c r="F14" s="59" t="e">
        <f>#REF!</f>
        <v>#REF!</v>
      </c>
      <c r="G14" s="59" t="e">
        <f>#REF!</f>
        <v>#REF!</v>
      </c>
      <c r="H14" s="60" t="e">
        <f>#REF!</f>
        <v>#REF!</v>
      </c>
      <c r="I14" s="66" t="e">
        <f>#REF!</f>
        <v>#REF!</v>
      </c>
      <c r="J14" s="60" t="e">
        <f>#REF!</f>
        <v>#REF!</v>
      </c>
      <c r="K14" s="656" t="e">
        <f>#REF!</f>
        <v>#REF!</v>
      </c>
      <c r="L14" s="657" t="s">
        <v>103</v>
      </c>
      <c r="M14" s="641" t="e">
        <f>#REF!</f>
        <v>#REF!</v>
      </c>
      <c r="N14" s="641" t="e">
        <f>#REF!</f>
        <v>#REF!</v>
      </c>
      <c r="O14" s="641" t="e">
        <f>#REF!</f>
        <v>#REF!</v>
      </c>
      <c r="P14" s="641" t="e">
        <f>#REF!</f>
        <v>#REF!</v>
      </c>
      <c r="Q14" s="641" t="e">
        <f>#REF!</f>
        <v>#REF!</v>
      </c>
      <c r="R14" s="641" t="e">
        <f>#REF!</f>
        <v>#REF!</v>
      </c>
      <c r="S14" s="641" t="e">
        <f>#REF!</f>
        <v>#REF!</v>
      </c>
      <c r="T14" s="641"/>
    </row>
    <row r="15" spans="2:21" ht="24" customHeight="1" x14ac:dyDescent="0.2">
      <c r="B15" s="647"/>
      <c r="C15" s="647"/>
      <c r="D15" s="661"/>
      <c r="E15" s="650"/>
      <c r="F15" s="644" t="e">
        <f>#REF!</f>
        <v>#REF!</v>
      </c>
      <c r="G15" s="644" t="e">
        <f>#REF!</f>
        <v>#REF!</v>
      </c>
      <c r="H15" s="644" t="e">
        <f>#REF!</f>
        <v>#REF!</v>
      </c>
      <c r="I15" s="67" t="e">
        <f>#REF!</f>
        <v>#REF!</v>
      </c>
      <c r="J15" s="644" t="e">
        <f>#REF!</f>
        <v>#REF!</v>
      </c>
      <c r="K15" s="644"/>
      <c r="L15" s="658"/>
      <c r="M15" s="642"/>
      <c r="N15" s="642"/>
      <c r="O15" s="642"/>
      <c r="P15" s="642"/>
      <c r="Q15" s="642"/>
      <c r="R15" s="642"/>
      <c r="S15" s="642"/>
      <c r="T15" s="642"/>
    </row>
    <row r="16" spans="2:21" ht="24" customHeight="1" x14ac:dyDescent="0.2">
      <c r="B16" s="648"/>
      <c r="C16" s="647"/>
      <c r="D16" s="661"/>
      <c r="E16" s="651"/>
      <c r="F16" s="645"/>
      <c r="G16" s="645"/>
      <c r="H16" s="645"/>
      <c r="I16" s="68" t="e">
        <f>#REF!</f>
        <v>#REF!</v>
      </c>
      <c r="J16" s="645"/>
      <c r="K16" s="645"/>
      <c r="L16" s="659"/>
      <c r="M16" s="643"/>
      <c r="N16" s="643"/>
      <c r="O16" s="643"/>
      <c r="P16" s="643"/>
      <c r="Q16" s="643"/>
      <c r="R16" s="643"/>
      <c r="S16" s="643"/>
      <c r="T16" s="643"/>
    </row>
    <row r="17" spans="2:21" ht="24" customHeight="1" x14ac:dyDescent="0.2">
      <c r="B17" s="646" t="e">
        <f>#REF!</f>
        <v>#REF!</v>
      </c>
      <c r="C17" s="647"/>
      <c r="D17" s="661"/>
      <c r="E17" s="649" t="e">
        <f>#REF!</f>
        <v>#REF!</v>
      </c>
      <c r="F17" s="59" t="e">
        <f>#REF!</f>
        <v>#REF!</v>
      </c>
      <c r="G17" s="59" t="e">
        <f>#REF!</f>
        <v>#REF!</v>
      </c>
      <c r="H17" s="60" t="e">
        <f>#REF!</f>
        <v>#REF!</v>
      </c>
      <c r="I17" s="66" t="e">
        <f>#REF!</f>
        <v>#REF!</v>
      </c>
      <c r="J17" s="60" t="e">
        <f>#REF!</f>
        <v>#REF!</v>
      </c>
      <c r="K17" s="656" t="e">
        <f>#REF!</f>
        <v>#REF!</v>
      </c>
      <c r="L17" s="657" t="s">
        <v>120</v>
      </c>
      <c r="M17" s="641" t="e">
        <f>#REF!</f>
        <v>#REF!</v>
      </c>
      <c r="N17" s="641" t="e">
        <f>#REF!</f>
        <v>#REF!</v>
      </c>
      <c r="O17" s="641" t="e">
        <f>#REF!</f>
        <v>#REF!</v>
      </c>
      <c r="P17" s="641" t="e">
        <f>#REF!</f>
        <v>#REF!</v>
      </c>
      <c r="Q17" s="641" t="e">
        <f>#REF!</f>
        <v>#REF!</v>
      </c>
      <c r="R17" s="641" t="e">
        <f>#REF!</f>
        <v>#REF!</v>
      </c>
      <c r="S17" s="641" t="e">
        <f>#REF!</f>
        <v>#REF!</v>
      </c>
      <c r="T17" s="641"/>
    </row>
    <row r="18" spans="2:21" ht="24" customHeight="1" x14ac:dyDescent="0.2">
      <c r="B18" s="647"/>
      <c r="C18" s="647"/>
      <c r="D18" s="661"/>
      <c r="E18" s="650"/>
      <c r="F18" s="644" t="e">
        <f>#REF!</f>
        <v>#REF!</v>
      </c>
      <c r="G18" s="644" t="e">
        <f>#REF!</f>
        <v>#REF!</v>
      </c>
      <c r="H18" s="644" t="e">
        <f>#REF!</f>
        <v>#REF!</v>
      </c>
      <c r="I18" s="67" t="e">
        <f>#REF!</f>
        <v>#REF!</v>
      </c>
      <c r="J18" s="636" t="e">
        <f>#REF!</f>
        <v>#REF!</v>
      </c>
      <c r="K18" s="644"/>
      <c r="L18" s="658"/>
      <c r="M18" s="642"/>
      <c r="N18" s="642"/>
      <c r="O18" s="642"/>
      <c r="P18" s="642"/>
      <c r="Q18" s="642"/>
      <c r="R18" s="642"/>
      <c r="S18" s="642"/>
      <c r="T18" s="642"/>
    </row>
    <row r="19" spans="2:21" ht="24" customHeight="1" x14ac:dyDescent="0.2">
      <c r="B19" s="648"/>
      <c r="C19" s="647"/>
      <c r="D19" s="661"/>
      <c r="E19" s="651"/>
      <c r="F19" s="645"/>
      <c r="G19" s="645"/>
      <c r="H19" s="645"/>
      <c r="I19" s="68" t="e">
        <f>#REF!</f>
        <v>#REF!</v>
      </c>
      <c r="J19" s="636"/>
      <c r="K19" s="645"/>
      <c r="L19" s="659"/>
      <c r="M19" s="643"/>
      <c r="N19" s="643"/>
      <c r="O19" s="643"/>
      <c r="P19" s="643"/>
      <c r="Q19" s="643"/>
      <c r="R19" s="643"/>
      <c r="S19" s="643"/>
      <c r="T19" s="643"/>
    </row>
    <row r="20" spans="2:21" ht="24" customHeight="1" x14ac:dyDescent="0.2">
      <c r="B20" s="646" t="e">
        <f>#REF!</f>
        <v>#REF!</v>
      </c>
      <c r="C20" s="647"/>
      <c r="D20" s="661"/>
      <c r="E20" s="649" t="e">
        <f>#REF!</f>
        <v>#REF!</v>
      </c>
      <c r="F20" s="59" t="e">
        <f>#REF!</f>
        <v>#REF!</v>
      </c>
      <c r="G20" s="59" t="e">
        <f>#REF!</f>
        <v>#REF!</v>
      </c>
      <c r="H20" s="60" t="e">
        <f>#REF!</f>
        <v>#REF!</v>
      </c>
      <c r="I20" s="66" t="e">
        <f>#REF!</f>
        <v>#REF!</v>
      </c>
      <c r="J20" s="60" t="e">
        <f>#REF!</f>
        <v>#REF!</v>
      </c>
      <c r="K20" s="656" t="e">
        <f>#REF!</f>
        <v>#REF!</v>
      </c>
      <c r="L20" s="657" t="s">
        <v>121</v>
      </c>
      <c r="M20" s="641" t="e">
        <f>#REF!</f>
        <v>#REF!</v>
      </c>
      <c r="N20" s="641" t="e">
        <f>#REF!</f>
        <v>#REF!</v>
      </c>
      <c r="O20" s="641" t="e">
        <f>#REF!</f>
        <v>#REF!</v>
      </c>
      <c r="P20" s="641" t="e">
        <f>#REF!</f>
        <v>#REF!</v>
      </c>
      <c r="Q20" s="641" t="e">
        <f>#REF!</f>
        <v>#REF!</v>
      </c>
      <c r="R20" s="641" t="e">
        <f>#REF!</f>
        <v>#REF!</v>
      </c>
      <c r="S20" s="641" t="e">
        <f>#REF!</f>
        <v>#REF!</v>
      </c>
      <c r="T20" s="641"/>
    </row>
    <row r="21" spans="2:21" ht="24" customHeight="1" x14ac:dyDescent="0.2">
      <c r="B21" s="647"/>
      <c r="C21" s="647"/>
      <c r="D21" s="661"/>
      <c r="E21" s="650"/>
      <c r="F21" s="644" t="e">
        <f>#REF!</f>
        <v>#REF!</v>
      </c>
      <c r="G21" s="644" t="e">
        <f>#REF!</f>
        <v>#REF!</v>
      </c>
      <c r="H21" s="644" t="e">
        <f>#REF!</f>
        <v>#REF!</v>
      </c>
      <c r="I21" s="67" t="e">
        <f>#REF!</f>
        <v>#REF!</v>
      </c>
      <c r="J21" s="644" t="e">
        <f>#REF!</f>
        <v>#REF!</v>
      </c>
      <c r="K21" s="644"/>
      <c r="L21" s="658"/>
      <c r="M21" s="642"/>
      <c r="N21" s="642"/>
      <c r="O21" s="642"/>
      <c r="P21" s="642"/>
      <c r="Q21" s="642"/>
      <c r="R21" s="642"/>
      <c r="S21" s="642"/>
      <c r="T21" s="642"/>
    </row>
    <row r="22" spans="2:21" ht="24" customHeight="1" x14ac:dyDescent="0.2">
      <c r="B22" s="648"/>
      <c r="C22" s="647"/>
      <c r="D22" s="661"/>
      <c r="E22" s="651"/>
      <c r="F22" s="645"/>
      <c r="G22" s="645"/>
      <c r="H22" s="645"/>
      <c r="I22" s="68" t="e">
        <f>#REF!</f>
        <v>#REF!</v>
      </c>
      <c r="J22" s="645"/>
      <c r="K22" s="645"/>
      <c r="L22" s="659"/>
      <c r="M22" s="643"/>
      <c r="N22" s="643"/>
      <c r="O22" s="643"/>
      <c r="P22" s="643"/>
      <c r="Q22" s="643"/>
      <c r="R22" s="643"/>
      <c r="S22" s="643"/>
      <c r="T22" s="643"/>
    </row>
    <row r="23" spans="2:21" ht="24" customHeight="1" x14ac:dyDescent="0.2">
      <c r="B23" s="646" t="e">
        <f>#REF!</f>
        <v>#REF!</v>
      </c>
      <c r="C23" s="647"/>
      <c r="D23" s="661"/>
      <c r="E23" s="649" t="e">
        <f>#REF!</f>
        <v>#REF!</v>
      </c>
      <c r="F23" s="59" t="e">
        <f>#REF!</f>
        <v>#REF!</v>
      </c>
      <c r="G23" s="59" t="e">
        <f>#REF!</f>
        <v>#REF!</v>
      </c>
      <c r="H23" s="60" t="e">
        <f>#REF!</f>
        <v>#REF!</v>
      </c>
      <c r="I23" s="66" t="e">
        <f>#REF!</f>
        <v>#REF!</v>
      </c>
      <c r="J23" s="60" t="e">
        <f>#REF!</f>
        <v>#REF!</v>
      </c>
      <c r="K23" s="656" t="e">
        <f>#REF!</f>
        <v>#REF!</v>
      </c>
      <c r="L23" s="657" t="s">
        <v>104</v>
      </c>
      <c r="M23" s="641" t="e">
        <f>#REF!</f>
        <v>#REF!</v>
      </c>
      <c r="N23" s="641" t="e">
        <f>#REF!</f>
        <v>#REF!</v>
      </c>
      <c r="O23" s="641" t="e">
        <f>#REF!</f>
        <v>#REF!</v>
      </c>
      <c r="P23" s="641" t="e">
        <f>#REF!</f>
        <v>#REF!</v>
      </c>
      <c r="Q23" s="641" t="e">
        <f>#REF!</f>
        <v>#REF!</v>
      </c>
      <c r="R23" s="641" t="e">
        <f>#REF!</f>
        <v>#REF!</v>
      </c>
      <c r="S23" s="641" t="e">
        <f>#REF!</f>
        <v>#REF!</v>
      </c>
      <c r="T23" s="641"/>
    </row>
    <row r="24" spans="2:21" ht="24" customHeight="1" x14ac:dyDescent="0.2">
      <c r="B24" s="647"/>
      <c r="C24" s="647"/>
      <c r="D24" s="661"/>
      <c r="E24" s="650"/>
      <c r="F24" s="644" t="e">
        <f>#REF!</f>
        <v>#REF!</v>
      </c>
      <c r="G24" s="644" t="e">
        <f>#REF!</f>
        <v>#REF!</v>
      </c>
      <c r="H24" s="644" t="e">
        <f>#REF!</f>
        <v>#REF!</v>
      </c>
      <c r="I24" s="67" t="e">
        <f>#REF!</f>
        <v>#REF!</v>
      </c>
      <c r="J24" s="644" t="e">
        <f>#REF!</f>
        <v>#REF!</v>
      </c>
      <c r="K24" s="644"/>
      <c r="L24" s="658"/>
      <c r="M24" s="642"/>
      <c r="N24" s="642"/>
      <c r="O24" s="642"/>
      <c r="P24" s="642"/>
      <c r="Q24" s="642"/>
      <c r="R24" s="642"/>
      <c r="S24" s="642"/>
      <c r="T24" s="642"/>
    </row>
    <row r="25" spans="2:21" ht="24" customHeight="1" x14ac:dyDescent="0.2">
      <c r="B25" s="648"/>
      <c r="C25" s="648"/>
      <c r="D25" s="662"/>
      <c r="E25" s="651"/>
      <c r="F25" s="645"/>
      <c r="G25" s="645"/>
      <c r="H25" s="645"/>
      <c r="I25" s="68" t="e">
        <f>#REF!</f>
        <v>#REF!</v>
      </c>
      <c r="J25" s="645"/>
      <c r="K25" s="645"/>
      <c r="L25" s="659"/>
      <c r="M25" s="643"/>
      <c r="N25" s="643"/>
      <c r="O25" s="643"/>
      <c r="P25" s="643"/>
      <c r="Q25" s="643"/>
      <c r="R25" s="643"/>
      <c r="S25" s="643"/>
      <c r="T25" s="643"/>
    </row>
    <row r="26" spans="2:21" ht="6.75" customHeight="1" thickBot="1" x14ac:dyDescent="0.25">
      <c r="B26" s="8"/>
      <c r="C26" s="8"/>
      <c r="D26" s="8"/>
      <c r="E26" s="8"/>
      <c r="F26" s="69"/>
      <c r="G26" s="10"/>
      <c r="H26" s="10"/>
      <c r="I26" s="10"/>
      <c r="J26" s="70"/>
      <c r="K26" s="10"/>
      <c r="L26" s="10"/>
      <c r="M26" s="1"/>
      <c r="N26" s="8"/>
    </row>
    <row r="27" spans="2:21" ht="15.75" customHeight="1" thickBot="1" x14ac:dyDescent="0.25">
      <c r="B27" s="631" t="s">
        <v>122</v>
      </c>
      <c r="C27" s="632"/>
      <c r="D27" s="632"/>
      <c r="E27" s="632"/>
      <c r="F27" s="632"/>
      <c r="G27" s="632"/>
      <c r="H27" s="632"/>
      <c r="I27" s="633"/>
      <c r="J27" s="631" t="s">
        <v>4</v>
      </c>
      <c r="K27" s="632"/>
      <c r="L27" s="632"/>
      <c r="M27" s="632"/>
      <c r="N27" s="633"/>
      <c r="O27" s="625" t="s">
        <v>123</v>
      </c>
      <c r="P27" s="626"/>
      <c r="Q27" s="626"/>
      <c r="R27" s="626"/>
      <c r="S27" s="626"/>
      <c r="T27" s="626"/>
      <c r="U27" s="627"/>
    </row>
    <row r="28" spans="2:21" ht="52.5" customHeight="1" thickBot="1" x14ac:dyDescent="0.25">
      <c r="B28" s="628" t="s">
        <v>124</v>
      </c>
      <c r="C28" s="629"/>
      <c r="D28" s="629"/>
      <c r="E28" s="629"/>
      <c r="F28" s="629"/>
      <c r="G28" s="629"/>
      <c r="H28" s="629"/>
      <c r="I28" s="630"/>
      <c r="J28" s="628" t="s">
        <v>124</v>
      </c>
      <c r="K28" s="629"/>
      <c r="L28" s="629"/>
      <c r="M28" s="629"/>
      <c r="N28" s="630"/>
      <c r="O28" s="628" t="s">
        <v>125</v>
      </c>
      <c r="P28" s="629"/>
      <c r="Q28" s="629"/>
      <c r="R28" s="629"/>
      <c r="S28" s="629"/>
      <c r="T28" s="629"/>
      <c r="U28" s="630"/>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164" priority="5" stopIfTrue="1" operator="containsText" text="riesgo Extrema">
      <formula>NOT(ISERROR(SEARCH("riesgo Extrema",H12)))</formula>
    </cfRule>
    <cfRule type="containsText" dxfId="163" priority="6" stopIfTrue="1" operator="containsText" text="riesgo Alta">
      <formula>NOT(ISERROR(SEARCH("riesgo Alta",H12)))</formula>
    </cfRule>
    <cfRule type="containsText" dxfId="162" priority="7" stopIfTrue="1" operator="containsText" text="riesgo Moderada">
      <formula>NOT(ISERROR(SEARCH("riesgo Moderada",H12)))</formula>
    </cfRule>
    <cfRule type="containsText" dxfId="161" priority="8" stopIfTrue="1" operator="containsText" text="riesgo Baja">
      <formula>NOT(ISERROR(SEARCH("riesgo Baja",H12)))</formula>
    </cfRule>
    <cfRule type="containsText" dxfId="160" priority="9" stopIfTrue="1" operator="containsText" text=" riesgo Baja">
      <formula>NOT(ISERROR(SEARCH(" riesgo Baja",H12)))</formula>
    </cfRule>
  </conditionalFormatting>
  <conditionalFormatting sqref="J15:J16 H15:H16 J18:J19 H18:H19 J21:J22 H21:H22 J12:J13 H24:H25 J24:J25">
    <cfRule type="containsText" dxfId="159" priority="1" stopIfTrue="1" operator="containsText" text="riesgo Extrema">
      <formula>NOT(ISERROR(SEARCH("riesgo Extrema",H12)))</formula>
    </cfRule>
    <cfRule type="containsText" dxfId="158" priority="2" stopIfTrue="1" operator="containsText" text="riesgo Alta">
      <formula>NOT(ISERROR(SEARCH("riesgo Alta",H12)))</formula>
    </cfRule>
    <cfRule type="containsText" dxfId="157" priority="3" stopIfTrue="1" operator="containsText" text="riesgo Moderada">
      <formula>NOT(ISERROR(SEARCH("riesgo Moderada",H12)))</formula>
    </cfRule>
    <cfRule type="containsText" dxfId="156"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3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7" t="s">
        <v>130</v>
      </c>
      <c r="K4" s="7" t="s">
        <v>131</v>
      </c>
      <c r="L4" s="7" t="s">
        <v>132</v>
      </c>
      <c r="N4" s="18"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19" t="s">
        <v>121</v>
      </c>
    </row>
    <row r="8" spans="2:14" ht="76.5" x14ac:dyDescent="0.2">
      <c r="B8" t="s">
        <v>136</v>
      </c>
      <c r="D8" s="19" t="s">
        <v>88</v>
      </c>
      <c r="E8" s="19" t="s">
        <v>137</v>
      </c>
      <c r="F8" s="19" t="s">
        <v>89</v>
      </c>
      <c r="G8" s="19" t="s">
        <v>138</v>
      </c>
      <c r="H8" s="19" t="s">
        <v>90</v>
      </c>
      <c r="N8" s="5" t="s">
        <v>103</v>
      </c>
    </row>
    <row r="9" spans="2:14" x14ac:dyDescent="0.2">
      <c r="B9" t="s">
        <v>139</v>
      </c>
      <c r="D9" s="27">
        <v>0</v>
      </c>
      <c r="E9" s="27">
        <v>0</v>
      </c>
      <c r="F9" s="27">
        <v>0</v>
      </c>
      <c r="G9" s="27">
        <v>0</v>
      </c>
      <c r="H9" s="27">
        <v>0</v>
      </c>
      <c r="N9" s="5"/>
    </row>
    <row r="10" spans="2:14" x14ac:dyDescent="0.2">
      <c r="B10" t="s">
        <v>11</v>
      </c>
      <c r="D10" s="27">
        <v>15</v>
      </c>
      <c r="E10" s="27">
        <v>15</v>
      </c>
      <c r="F10" s="27">
        <v>30</v>
      </c>
      <c r="G10" s="27">
        <v>15</v>
      </c>
      <c r="H10" s="27">
        <v>25</v>
      </c>
    </row>
    <row r="11" spans="2:14" ht="114.75" x14ac:dyDescent="0.2">
      <c r="B11" s="5" t="s">
        <v>140</v>
      </c>
      <c r="D11" s="19" t="s">
        <v>198</v>
      </c>
      <c r="E11" s="19" t="s">
        <v>199</v>
      </c>
      <c r="F11" s="19" t="s">
        <v>200</v>
      </c>
      <c r="G11" s="19" t="s">
        <v>201</v>
      </c>
      <c r="H11" s="19" t="s">
        <v>202</v>
      </c>
      <c r="I11" s="19" t="s">
        <v>203</v>
      </c>
      <c r="J11" s="19" t="s">
        <v>204</v>
      </c>
    </row>
    <row r="12" spans="2:14" x14ac:dyDescent="0.2">
      <c r="D12">
        <v>0</v>
      </c>
      <c r="E12">
        <v>0</v>
      </c>
      <c r="F12">
        <v>0</v>
      </c>
      <c r="G12">
        <v>0</v>
      </c>
      <c r="H12">
        <v>0</v>
      </c>
      <c r="I12">
        <v>0</v>
      </c>
      <c r="J12">
        <v>0</v>
      </c>
      <c r="L12" t="s">
        <v>208</v>
      </c>
      <c r="N12" t="s">
        <v>219</v>
      </c>
    </row>
    <row r="13" spans="2:14" x14ac:dyDescent="0.2">
      <c r="D13">
        <v>15</v>
      </c>
      <c r="E13">
        <v>15</v>
      </c>
      <c r="F13">
        <v>15</v>
      </c>
      <c r="G13">
        <v>10</v>
      </c>
      <c r="H13">
        <v>15</v>
      </c>
      <c r="I13">
        <v>15</v>
      </c>
      <c r="J13">
        <v>5</v>
      </c>
      <c r="L13" t="s">
        <v>211</v>
      </c>
      <c r="N13" t="s">
        <v>220</v>
      </c>
    </row>
    <row r="14" spans="2:14" x14ac:dyDescent="0.2">
      <c r="G14">
        <v>15</v>
      </c>
      <c r="J14">
        <v>10</v>
      </c>
      <c r="L14" t="s">
        <v>209</v>
      </c>
      <c r="N14" t="s">
        <v>221</v>
      </c>
    </row>
    <row r="16" spans="2:14" ht="15.75" x14ac:dyDescent="0.2">
      <c r="B16" s="12">
        <v>1</v>
      </c>
      <c r="C16" s="15" t="s">
        <v>141</v>
      </c>
      <c r="D16" s="13"/>
      <c r="E16" s="23" t="s">
        <v>134</v>
      </c>
      <c r="I16" s="665"/>
      <c r="J16" s="666"/>
      <c r="K16" s="666"/>
      <c r="L16" s="666"/>
    </row>
    <row r="17" spans="2:12" ht="15.75" x14ac:dyDescent="0.2">
      <c r="B17" s="12">
        <v>2</v>
      </c>
      <c r="C17" s="15" t="s">
        <v>142</v>
      </c>
      <c r="D17" s="13"/>
      <c r="E17" s="13"/>
      <c r="I17" s="62"/>
      <c r="J17" s="63"/>
      <c r="K17" s="63"/>
      <c r="L17" s="63"/>
    </row>
    <row r="18" spans="2:12" ht="15.75" x14ac:dyDescent="0.2">
      <c r="B18" s="12">
        <v>3</v>
      </c>
      <c r="C18" s="15" t="s">
        <v>143</v>
      </c>
      <c r="D18" s="13"/>
      <c r="E18" s="13"/>
      <c r="I18" s="62"/>
      <c r="J18" s="63"/>
      <c r="K18" s="63"/>
      <c r="L18" s="63"/>
    </row>
    <row r="19" spans="2:12" ht="15.75" x14ac:dyDescent="0.2">
      <c r="B19" s="12">
        <v>4</v>
      </c>
      <c r="C19" s="15" t="s">
        <v>144</v>
      </c>
      <c r="D19" s="14"/>
      <c r="E19" s="14"/>
      <c r="I19" s="665"/>
      <c r="J19" s="666"/>
      <c r="K19" s="666"/>
      <c r="L19" s="666"/>
    </row>
    <row r="20" spans="2:12" ht="15.75" x14ac:dyDescent="0.2">
      <c r="B20" s="12">
        <v>5</v>
      </c>
      <c r="C20" s="15" t="s">
        <v>145</v>
      </c>
      <c r="D20" s="14"/>
      <c r="E20" s="14"/>
      <c r="I20" s="665"/>
      <c r="J20" s="666"/>
      <c r="K20" s="666"/>
      <c r="L20" s="666"/>
    </row>
    <row r="21" spans="2:12" ht="15.75" x14ac:dyDescent="0.2">
      <c r="B21" s="1"/>
      <c r="C21" s="21"/>
      <c r="D21" s="14"/>
      <c r="E21" s="14"/>
      <c r="I21" s="62"/>
      <c r="J21" s="63"/>
      <c r="K21" s="63"/>
      <c r="L21" s="63"/>
    </row>
    <row r="24" spans="2:12" x14ac:dyDescent="0.2">
      <c r="B24" s="16">
        <v>13</v>
      </c>
      <c r="C24" s="15" t="s">
        <v>28</v>
      </c>
      <c r="D24" s="16"/>
    </row>
    <row r="25" spans="2:12" x14ac:dyDescent="0.2">
      <c r="B25" s="16">
        <v>11</v>
      </c>
      <c r="C25" s="15" t="s">
        <v>27</v>
      </c>
      <c r="D25" s="16"/>
    </row>
    <row r="26" spans="2:12" x14ac:dyDescent="0.2">
      <c r="B26" s="16">
        <v>7</v>
      </c>
      <c r="C26" s="15" t="s">
        <v>26</v>
      </c>
      <c r="D26" s="16"/>
    </row>
    <row r="27" spans="2:12" x14ac:dyDescent="0.2">
      <c r="B27" s="11">
        <v>6</v>
      </c>
      <c r="C27" s="15" t="s">
        <v>25</v>
      </c>
      <c r="D27" s="11"/>
    </row>
    <row r="28" spans="2:12" x14ac:dyDescent="0.2">
      <c r="B28" s="11">
        <v>1</v>
      </c>
      <c r="C28" s="15" t="s">
        <v>24</v>
      </c>
      <c r="D28" s="11"/>
    </row>
    <row r="29" spans="2:12" x14ac:dyDescent="0.2">
      <c r="B29" s="14"/>
      <c r="C29" s="21"/>
      <c r="D29" s="14"/>
    </row>
    <row r="30" spans="2:12" x14ac:dyDescent="0.2">
      <c r="B30" s="14"/>
      <c r="C30" s="21"/>
      <c r="D30" s="14"/>
    </row>
    <row r="31" spans="2:12" x14ac:dyDescent="0.2">
      <c r="B31" s="14"/>
      <c r="C31" s="21"/>
      <c r="D31" s="14"/>
    </row>
    <row r="32" spans="2:12" x14ac:dyDescent="0.2">
      <c r="B32" s="14"/>
      <c r="C32" s="21"/>
      <c r="D32" s="14"/>
    </row>
    <row r="33" spans="2:14" ht="13.5" customHeight="1" x14ac:dyDescent="0.2">
      <c r="B33" s="14"/>
      <c r="C33" s="21"/>
      <c r="D33" s="14"/>
    </row>
    <row r="34" spans="2:14" ht="13.5" customHeight="1" x14ac:dyDescent="0.2">
      <c r="B34" s="14"/>
      <c r="C34" s="21"/>
      <c r="D34" s="14"/>
    </row>
    <row r="35" spans="2:14" ht="13.5" thickBot="1" x14ac:dyDescent="0.25"/>
    <row r="36" spans="2:14" ht="13.5" thickBot="1" x14ac:dyDescent="0.25">
      <c r="B36" s="12" t="s">
        <v>146</v>
      </c>
      <c r="C36" s="12"/>
      <c r="D36" s="12" t="s">
        <v>97</v>
      </c>
      <c r="I36" s="47" t="s">
        <v>42</v>
      </c>
      <c r="J36" s="48" t="s">
        <v>43</v>
      </c>
      <c r="K36" s="1"/>
      <c r="L36" s="1"/>
      <c r="M36" s="1"/>
      <c r="N36" s="1"/>
    </row>
    <row r="37" spans="2:14" x14ac:dyDescent="0.2">
      <c r="B37" s="12">
        <v>1</v>
      </c>
      <c r="C37" s="37" t="s">
        <v>106</v>
      </c>
      <c r="D37" s="17" t="s">
        <v>147</v>
      </c>
      <c r="E37" s="22"/>
      <c r="F37" s="12"/>
      <c r="G37" s="12"/>
      <c r="I37" s="667" t="s">
        <v>44</v>
      </c>
      <c r="J37" s="45" t="s">
        <v>45</v>
      </c>
      <c r="K37" s="28"/>
      <c r="L37" s="28"/>
      <c r="M37" s="28"/>
      <c r="N37" s="28"/>
    </row>
    <row r="38" spans="2:14" x14ac:dyDescent="0.2">
      <c r="B38" s="12">
        <v>2</v>
      </c>
      <c r="C38" s="37" t="s">
        <v>106</v>
      </c>
      <c r="D38" s="17" t="s">
        <v>149</v>
      </c>
      <c r="E38" s="12"/>
      <c r="F38" s="12"/>
      <c r="G38" s="12"/>
      <c r="I38" s="668"/>
      <c r="J38" s="39" t="s">
        <v>46</v>
      </c>
      <c r="K38" s="29"/>
      <c r="L38" s="29"/>
      <c r="M38" s="29"/>
      <c r="N38" s="29"/>
    </row>
    <row r="39" spans="2:14" x14ac:dyDescent="0.2">
      <c r="B39" s="12">
        <v>3</v>
      </c>
      <c r="C39" s="37" t="s">
        <v>106</v>
      </c>
      <c r="D39" s="17" t="s">
        <v>150</v>
      </c>
      <c r="E39" s="12"/>
      <c r="F39" s="12"/>
      <c r="G39" s="12"/>
      <c r="I39" s="668"/>
      <c r="J39" s="39" t="s">
        <v>49</v>
      </c>
      <c r="K39" s="29"/>
      <c r="L39" s="29"/>
      <c r="M39" s="29"/>
      <c r="N39" s="29"/>
    </row>
    <row r="40" spans="2:14" x14ac:dyDescent="0.2">
      <c r="B40" s="12">
        <v>4</v>
      </c>
      <c r="C40" s="37" t="s">
        <v>106</v>
      </c>
      <c r="D40" s="17" t="s">
        <v>152</v>
      </c>
      <c r="E40" s="12"/>
      <c r="F40" s="12"/>
      <c r="G40" s="12"/>
      <c r="I40" s="668"/>
      <c r="J40" s="39" t="s">
        <v>51</v>
      </c>
      <c r="K40" s="29"/>
      <c r="L40" s="29"/>
      <c r="M40" s="29"/>
      <c r="N40" s="29"/>
    </row>
    <row r="41" spans="2:14" x14ac:dyDescent="0.2">
      <c r="B41" s="12">
        <v>5</v>
      </c>
      <c r="C41" s="37" t="s">
        <v>106</v>
      </c>
      <c r="D41" s="12"/>
      <c r="E41" s="12"/>
      <c r="F41" s="12"/>
      <c r="G41" s="12"/>
      <c r="I41" s="668"/>
      <c r="J41" s="39" t="s">
        <v>53</v>
      </c>
      <c r="K41" s="29"/>
      <c r="L41" s="29"/>
      <c r="M41" s="29"/>
      <c r="N41" s="29"/>
    </row>
    <row r="42" spans="2:14" ht="12.75" customHeight="1" x14ac:dyDescent="0.2">
      <c r="B42" s="12">
        <v>6</v>
      </c>
      <c r="C42" s="37" t="s">
        <v>106</v>
      </c>
      <c r="D42" s="12"/>
      <c r="E42" s="12"/>
      <c r="F42" s="12"/>
      <c r="G42" s="12"/>
      <c r="I42" s="669" t="s">
        <v>54</v>
      </c>
      <c r="J42" s="40" t="s">
        <v>55</v>
      </c>
      <c r="K42" s="29"/>
      <c r="L42" s="29"/>
      <c r="M42" s="29"/>
      <c r="N42" s="29"/>
    </row>
    <row r="43" spans="2:14" x14ac:dyDescent="0.2">
      <c r="B43" s="12">
        <v>7</v>
      </c>
      <c r="C43" s="38" t="s">
        <v>107</v>
      </c>
      <c r="D43" s="12"/>
      <c r="E43" s="12"/>
      <c r="F43" s="12"/>
      <c r="G43" s="12"/>
      <c r="I43" s="670"/>
      <c r="J43" s="40" t="s">
        <v>56</v>
      </c>
      <c r="K43" s="29"/>
      <c r="L43" s="29"/>
      <c r="M43" s="29"/>
      <c r="N43" s="29"/>
    </row>
    <row r="44" spans="2:14" x14ac:dyDescent="0.2">
      <c r="B44" s="12">
        <v>11</v>
      </c>
      <c r="C44" s="38" t="s">
        <v>107</v>
      </c>
      <c r="D44" s="12"/>
      <c r="E44" s="12"/>
      <c r="F44" s="12"/>
      <c r="G44" s="12"/>
      <c r="I44" s="670"/>
      <c r="J44" s="40" t="s">
        <v>57</v>
      </c>
      <c r="K44" s="29"/>
      <c r="L44" s="29"/>
      <c r="M44" s="29"/>
      <c r="N44" s="29"/>
    </row>
    <row r="45" spans="2:14" x14ac:dyDescent="0.2">
      <c r="B45" s="12">
        <v>12</v>
      </c>
      <c r="C45" s="38" t="s">
        <v>148</v>
      </c>
      <c r="D45" s="12"/>
      <c r="E45" s="12"/>
      <c r="F45" s="12"/>
      <c r="G45" s="12"/>
      <c r="I45" s="670"/>
      <c r="J45" s="40" t="s">
        <v>58</v>
      </c>
      <c r="K45" s="29"/>
      <c r="L45" s="29"/>
      <c r="M45" s="29"/>
      <c r="N45" s="29"/>
    </row>
    <row r="46" spans="2:14" x14ac:dyDescent="0.2">
      <c r="B46" s="12">
        <v>13</v>
      </c>
      <c r="C46" s="36" t="s">
        <v>105</v>
      </c>
      <c r="D46" s="12"/>
      <c r="E46" s="12"/>
      <c r="F46" s="12"/>
      <c r="G46" s="12"/>
      <c r="I46" s="663" t="s">
        <v>154</v>
      </c>
      <c r="J46" s="42" t="s">
        <v>60</v>
      </c>
      <c r="K46" s="29"/>
      <c r="L46" s="29"/>
      <c r="M46" s="29"/>
      <c r="N46" s="29"/>
    </row>
    <row r="47" spans="2:14" x14ac:dyDescent="0.2">
      <c r="B47" s="12">
        <v>14</v>
      </c>
      <c r="C47" s="38" t="s">
        <v>148</v>
      </c>
      <c r="D47" s="12"/>
      <c r="E47" s="12"/>
      <c r="F47" s="12"/>
      <c r="G47" s="12"/>
      <c r="I47" s="663"/>
      <c r="J47" s="42" t="s">
        <v>61</v>
      </c>
      <c r="K47" s="29"/>
      <c r="L47" s="29"/>
      <c r="M47" s="29"/>
      <c r="N47" s="29"/>
    </row>
    <row r="48" spans="2:14" x14ac:dyDescent="0.2">
      <c r="B48" s="12">
        <v>18</v>
      </c>
      <c r="C48" s="36" t="s">
        <v>234</v>
      </c>
      <c r="D48" s="12"/>
      <c r="E48" s="12"/>
      <c r="F48" s="12"/>
      <c r="G48" s="12"/>
      <c r="I48" s="663"/>
      <c r="J48" s="42" t="s">
        <v>62</v>
      </c>
      <c r="K48" s="29"/>
      <c r="L48" s="29"/>
      <c r="M48" s="29"/>
      <c r="N48" s="29"/>
    </row>
    <row r="49" spans="2:14" x14ac:dyDescent="0.2">
      <c r="B49" s="12">
        <v>21</v>
      </c>
      <c r="C49" s="36" t="s">
        <v>234</v>
      </c>
      <c r="D49" s="12"/>
      <c r="E49" s="12"/>
      <c r="F49" s="12"/>
      <c r="G49" s="12"/>
      <c r="I49" s="663"/>
      <c r="J49" s="42" t="s">
        <v>63</v>
      </c>
      <c r="K49" s="29"/>
      <c r="L49" s="29"/>
      <c r="M49" s="29"/>
      <c r="N49" s="29"/>
    </row>
    <row r="50" spans="2:14" x14ac:dyDescent="0.2">
      <c r="B50" s="12">
        <v>22</v>
      </c>
      <c r="C50" s="36" t="s">
        <v>108</v>
      </c>
      <c r="D50" s="12"/>
      <c r="E50" s="12"/>
      <c r="F50" s="12"/>
      <c r="G50" s="12"/>
      <c r="I50" s="663"/>
      <c r="J50" s="42" t="s">
        <v>64</v>
      </c>
      <c r="K50" s="29"/>
      <c r="L50" s="29"/>
      <c r="M50" s="29"/>
      <c r="N50" s="29"/>
    </row>
    <row r="51" spans="2:14" x14ac:dyDescent="0.2">
      <c r="B51" s="12">
        <v>24</v>
      </c>
      <c r="C51" s="36" t="s">
        <v>235</v>
      </c>
      <c r="D51" s="12"/>
      <c r="E51" s="12"/>
      <c r="F51" s="12"/>
      <c r="G51" s="12"/>
      <c r="I51" s="663"/>
      <c r="J51" s="42" t="s">
        <v>65</v>
      </c>
      <c r="K51" s="29"/>
      <c r="L51" s="29"/>
      <c r="M51" s="29"/>
      <c r="N51" s="29"/>
    </row>
    <row r="52" spans="2:14" x14ac:dyDescent="0.2">
      <c r="B52" s="12">
        <v>26</v>
      </c>
      <c r="C52" s="41" t="s">
        <v>156</v>
      </c>
      <c r="D52" s="12"/>
      <c r="E52" s="12"/>
      <c r="F52" s="12"/>
      <c r="G52" s="12"/>
      <c r="I52" s="663"/>
      <c r="J52" s="42" t="s">
        <v>66</v>
      </c>
      <c r="K52" s="29"/>
      <c r="L52" s="29"/>
      <c r="M52" s="29"/>
      <c r="N52" s="29"/>
    </row>
    <row r="53" spans="2:14" x14ac:dyDescent="0.2">
      <c r="B53" s="12">
        <v>28</v>
      </c>
      <c r="C53" s="36" t="s">
        <v>235</v>
      </c>
      <c r="D53" s="12"/>
      <c r="E53" s="12"/>
      <c r="F53" s="12"/>
      <c r="G53" s="12"/>
      <c r="I53" s="663"/>
      <c r="J53" s="42" t="s">
        <v>67</v>
      </c>
      <c r="K53" s="29"/>
      <c r="L53" s="29"/>
      <c r="M53" s="29"/>
      <c r="N53" s="29"/>
    </row>
    <row r="54" spans="2:14" x14ac:dyDescent="0.2">
      <c r="B54" s="12">
        <v>30</v>
      </c>
      <c r="C54" s="41" t="s">
        <v>236</v>
      </c>
      <c r="D54" s="12"/>
      <c r="E54" s="12"/>
      <c r="F54" s="12"/>
      <c r="G54" s="12"/>
      <c r="I54" s="664" t="s">
        <v>157</v>
      </c>
      <c r="J54" s="44" t="s">
        <v>69</v>
      </c>
      <c r="K54" s="29"/>
      <c r="L54" s="29"/>
      <c r="M54" s="29"/>
      <c r="N54" s="29"/>
    </row>
    <row r="55" spans="2:14" x14ac:dyDescent="0.2">
      <c r="B55" s="12">
        <v>33</v>
      </c>
      <c r="C55" s="41" t="s">
        <v>236</v>
      </c>
      <c r="D55" s="12"/>
      <c r="E55" s="12"/>
      <c r="F55" s="12"/>
      <c r="G55" s="12"/>
      <c r="I55" s="664"/>
      <c r="J55" s="44" t="s">
        <v>70</v>
      </c>
      <c r="K55" s="29"/>
      <c r="L55" s="29"/>
      <c r="M55" s="29"/>
      <c r="N55" s="29"/>
    </row>
    <row r="56" spans="2:14" x14ac:dyDescent="0.2">
      <c r="B56" s="12">
        <v>35</v>
      </c>
      <c r="C56" s="36" t="s">
        <v>151</v>
      </c>
      <c r="D56" s="12"/>
      <c r="E56" s="12"/>
      <c r="F56" s="12"/>
      <c r="G56" s="12"/>
      <c r="I56" s="664"/>
      <c r="J56" s="44" t="s">
        <v>71</v>
      </c>
      <c r="K56" s="29"/>
      <c r="L56" s="29"/>
      <c r="M56" s="29"/>
      <c r="N56" s="29"/>
    </row>
    <row r="57" spans="2:14" x14ac:dyDescent="0.2">
      <c r="B57" s="12">
        <v>39</v>
      </c>
      <c r="C57" s="43" t="s">
        <v>237</v>
      </c>
      <c r="D57" s="12"/>
      <c r="E57" s="12"/>
      <c r="F57" s="12"/>
      <c r="G57" s="12"/>
      <c r="I57" s="664"/>
      <c r="J57" s="44" t="s">
        <v>72</v>
      </c>
      <c r="K57" s="29"/>
      <c r="L57" s="29"/>
      <c r="M57" s="29"/>
      <c r="N57" s="29"/>
    </row>
    <row r="58" spans="2:14" x14ac:dyDescent="0.2">
      <c r="B58" s="12">
        <v>44</v>
      </c>
      <c r="C58" s="41" t="s">
        <v>153</v>
      </c>
      <c r="D58" s="12"/>
      <c r="E58" s="12"/>
      <c r="F58" s="12"/>
      <c r="G58" s="12"/>
      <c r="I58" s="664"/>
      <c r="J58" s="44" t="s">
        <v>73</v>
      </c>
      <c r="K58" s="29"/>
      <c r="L58" s="29"/>
      <c r="M58" s="29"/>
      <c r="N58" s="29"/>
    </row>
    <row r="59" spans="2:14" x14ac:dyDescent="0.2">
      <c r="B59" s="12">
        <v>52</v>
      </c>
      <c r="C59" s="43" t="s">
        <v>238</v>
      </c>
      <c r="D59" s="12"/>
      <c r="E59" s="12"/>
      <c r="F59" s="12"/>
      <c r="G59" s="12"/>
      <c r="I59" s="664"/>
      <c r="J59" s="44" t="s">
        <v>74</v>
      </c>
      <c r="K59" s="29"/>
      <c r="L59" s="29"/>
      <c r="M59" s="29"/>
      <c r="N59" s="29"/>
    </row>
    <row r="60" spans="2:14" x14ac:dyDescent="0.2">
      <c r="B60" s="12">
        <v>55</v>
      </c>
      <c r="C60" s="41" t="s">
        <v>155</v>
      </c>
      <c r="D60" s="12"/>
      <c r="E60" s="12"/>
      <c r="F60" s="12"/>
      <c r="G60" s="12"/>
      <c r="I60" s="664"/>
      <c r="J60" s="44" t="s">
        <v>75</v>
      </c>
      <c r="K60" s="29"/>
      <c r="L60" s="29"/>
      <c r="M60" s="29"/>
      <c r="N60" s="29"/>
    </row>
    <row r="61" spans="2:14" x14ac:dyDescent="0.2">
      <c r="B61" s="12">
        <v>65</v>
      </c>
      <c r="C61" s="43" t="s">
        <v>239</v>
      </c>
      <c r="D61" s="12"/>
      <c r="E61" s="12"/>
      <c r="F61" s="12"/>
      <c r="G61" s="12"/>
      <c r="I61" s="664"/>
      <c r="J61" s="44" t="s">
        <v>76</v>
      </c>
      <c r="K61" s="29"/>
      <c r="L61" s="29"/>
      <c r="M61" s="29"/>
      <c r="N61" s="29"/>
    </row>
    <row r="62" spans="2:14" x14ac:dyDescent="0.2">
      <c r="I62" s="29"/>
      <c r="J62" s="29"/>
      <c r="K62" s="29"/>
      <c r="L62" s="29"/>
      <c r="M62" s="29"/>
      <c r="N62" s="29"/>
    </row>
    <row r="63" spans="2:14" x14ac:dyDescent="0.2">
      <c r="I63" s="29"/>
      <c r="J63" s="29"/>
      <c r="K63" s="29"/>
      <c r="L63" s="29"/>
      <c r="M63" s="29"/>
      <c r="N63" s="29"/>
    </row>
    <row r="64" spans="2:14" ht="13.5" thickBot="1" x14ac:dyDescent="0.25">
      <c r="I64" s="29"/>
      <c r="J64" s="29"/>
      <c r="K64" s="29"/>
      <c r="L64" s="29"/>
      <c r="M64" s="29"/>
      <c r="N64" s="29"/>
    </row>
    <row r="65" spans="2:14" x14ac:dyDescent="0.2">
      <c r="B65" s="17" t="s">
        <v>158</v>
      </c>
      <c r="C65" s="17"/>
      <c r="E65" s="50" t="s">
        <v>38</v>
      </c>
      <c r="F65" s="51">
        <v>1</v>
      </c>
      <c r="G65" s="51">
        <v>2</v>
      </c>
      <c r="H65" s="51">
        <v>3</v>
      </c>
      <c r="I65" s="52">
        <v>4</v>
      </c>
      <c r="J65" s="29"/>
      <c r="K65" s="29"/>
      <c r="L65" s="29"/>
      <c r="M65" s="29"/>
      <c r="N65" s="29"/>
    </row>
    <row r="66" spans="2:14" ht="15.75" x14ac:dyDescent="0.25">
      <c r="B66" s="26" t="s">
        <v>159</v>
      </c>
      <c r="C66" s="26"/>
      <c r="D66" s="58" t="s">
        <v>160</v>
      </c>
      <c r="E66" s="53">
        <v>1</v>
      </c>
      <c r="F66" s="29">
        <v>6</v>
      </c>
      <c r="G66" s="29">
        <v>7</v>
      </c>
      <c r="H66" s="29">
        <v>11</v>
      </c>
      <c r="I66" s="54">
        <v>13</v>
      </c>
      <c r="J66" s="29"/>
      <c r="K66" s="29"/>
      <c r="L66" s="29"/>
      <c r="M66" s="29"/>
      <c r="N66" s="29"/>
    </row>
    <row r="67" spans="2:14" ht="15.75" x14ac:dyDescent="0.25">
      <c r="B67" s="26" t="s">
        <v>161</v>
      </c>
      <c r="C67" s="26"/>
      <c r="E67" s="53">
        <v>2</v>
      </c>
      <c r="F67" s="29">
        <v>12</v>
      </c>
      <c r="G67" s="29">
        <v>14</v>
      </c>
      <c r="H67" s="29">
        <v>22</v>
      </c>
      <c r="I67" s="54">
        <v>26</v>
      </c>
      <c r="J67" s="29"/>
      <c r="K67" s="29"/>
      <c r="L67" s="29"/>
      <c r="M67" s="29"/>
      <c r="N67" s="29"/>
    </row>
    <row r="68" spans="2:14" ht="15.75" x14ac:dyDescent="0.25">
      <c r="B68" s="26" t="s">
        <v>162</v>
      </c>
      <c r="C68" s="26"/>
      <c r="E68" s="53">
        <v>3</v>
      </c>
      <c r="F68" s="29">
        <v>18</v>
      </c>
      <c r="G68" s="29">
        <v>21</v>
      </c>
      <c r="H68" s="29">
        <v>33</v>
      </c>
      <c r="I68" s="54">
        <v>39</v>
      </c>
      <c r="J68" s="29"/>
      <c r="K68" s="29"/>
      <c r="L68" s="29"/>
      <c r="M68" s="29"/>
      <c r="N68" s="29"/>
    </row>
    <row r="69" spans="2:14" ht="15.75" x14ac:dyDescent="0.25">
      <c r="B69" s="26" t="s">
        <v>163</v>
      </c>
      <c r="C69" s="26"/>
      <c r="E69" s="53">
        <v>4</v>
      </c>
      <c r="F69" s="29">
        <v>24</v>
      </c>
      <c r="G69" s="29">
        <v>28</v>
      </c>
      <c r="H69" s="29">
        <v>44</v>
      </c>
      <c r="I69" s="54">
        <v>52</v>
      </c>
      <c r="J69" s="29"/>
      <c r="K69" s="29"/>
      <c r="L69" s="29"/>
      <c r="M69" s="29"/>
      <c r="N69" s="29"/>
    </row>
    <row r="70" spans="2:14" ht="16.5" thickBot="1" x14ac:dyDescent="0.3">
      <c r="B70" s="26" t="s">
        <v>164</v>
      </c>
      <c r="C70" s="26"/>
      <c r="E70" s="55">
        <v>5</v>
      </c>
      <c r="F70" s="56">
        <v>30</v>
      </c>
      <c r="G70" s="56">
        <v>35</v>
      </c>
      <c r="H70" s="56">
        <v>55</v>
      </c>
      <c r="I70" s="57">
        <v>65</v>
      </c>
      <c r="J70" s="29"/>
      <c r="K70" s="29"/>
      <c r="L70" s="29"/>
      <c r="M70" s="29"/>
      <c r="N70" s="29"/>
    </row>
    <row r="71" spans="2:14" ht="15.75" x14ac:dyDescent="0.25">
      <c r="B71" s="26" t="s">
        <v>165</v>
      </c>
      <c r="C71" s="26"/>
      <c r="I71" s="29"/>
      <c r="J71" s="29"/>
      <c r="K71" s="29"/>
      <c r="L71" s="29"/>
      <c r="M71" s="29"/>
      <c r="N71" s="29"/>
    </row>
    <row r="72" spans="2:14" ht="15.75" x14ac:dyDescent="0.25">
      <c r="B72" s="26" t="s">
        <v>166</v>
      </c>
      <c r="C72" s="26"/>
      <c r="I72" s="29"/>
      <c r="J72" s="29"/>
      <c r="K72" s="29"/>
      <c r="L72" s="29"/>
      <c r="M72" s="29"/>
      <c r="N72" s="29"/>
    </row>
    <row r="73" spans="2:14" ht="15.75" x14ac:dyDescent="0.25">
      <c r="B73" s="26" t="s">
        <v>167</v>
      </c>
      <c r="I73" s="29"/>
      <c r="J73" s="29"/>
      <c r="K73" s="29"/>
      <c r="L73" s="29"/>
      <c r="M73" s="29"/>
      <c r="N73" s="29"/>
    </row>
    <row r="74" spans="2:14" ht="15.75" x14ac:dyDescent="0.25">
      <c r="B74" s="26" t="s">
        <v>168</v>
      </c>
      <c r="F74">
        <v>0</v>
      </c>
      <c r="G74">
        <v>50</v>
      </c>
      <c r="H74">
        <v>0</v>
      </c>
      <c r="I74" s="29"/>
      <c r="J74" s="29"/>
      <c r="K74" s="29"/>
      <c r="L74" s="29"/>
      <c r="M74" s="29"/>
      <c r="N74" s="29"/>
    </row>
    <row r="75" spans="2:14" ht="15.75" x14ac:dyDescent="0.25">
      <c r="B75" s="26" t="s">
        <v>169</v>
      </c>
      <c r="F75">
        <v>51</v>
      </c>
      <c r="G75">
        <v>75</v>
      </c>
      <c r="H75">
        <v>-1</v>
      </c>
      <c r="I75" s="29"/>
      <c r="J75" s="29"/>
      <c r="K75" s="29"/>
      <c r="L75" s="29"/>
      <c r="M75" s="29"/>
      <c r="N75" s="29"/>
    </row>
    <row r="76" spans="2:14" x14ac:dyDescent="0.2">
      <c r="F76">
        <v>76</v>
      </c>
      <c r="G76">
        <v>100</v>
      </c>
      <c r="H76">
        <v>-2</v>
      </c>
      <c r="I76" s="29"/>
      <c r="J76" s="29"/>
      <c r="K76" s="29"/>
      <c r="L76" s="29"/>
      <c r="M76" s="29"/>
      <c r="N76" s="29"/>
    </row>
    <row r="77" spans="2:14" x14ac:dyDescent="0.2">
      <c r="B77" s="17" t="s">
        <v>170</v>
      </c>
      <c r="I77" s="29"/>
      <c r="J77" s="29"/>
      <c r="K77" s="29"/>
      <c r="L77" s="29"/>
      <c r="M77" s="29"/>
      <c r="N77" s="29"/>
    </row>
    <row r="78" spans="2:14" ht="15.75" x14ac:dyDescent="0.25">
      <c r="B78" s="26" t="s">
        <v>171</v>
      </c>
      <c r="D78" s="30" t="s">
        <v>171</v>
      </c>
      <c r="I78" s="29"/>
      <c r="J78" s="29"/>
      <c r="K78" s="29"/>
      <c r="L78" s="29"/>
      <c r="M78" s="29"/>
      <c r="N78" s="29"/>
    </row>
    <row r="79" spans="2:14" ht="15.75" x14ac:dyDescent="0.25">
      <c r="B79" s="26" t="s">
        <v>172</v>
      </c>
      <c r="D79" s="30" t="s">
        <v>173</v>
      </c>
      <c r="I79" s="29"/>
      <c r="J79" s="29"/>
      <c r="K79" s="29"/>
      <c r="L79" s="29"/>
      <c r="M79" s="29"/>
      <c r="N79" s="29"/>
    </row>
    <row r="80" spans="2:14" ht="15.75" x14ac:dyDescent="0.25">
      <c r="B80" s="26" t="s">
        <v>174</v>
      </c>
      <c r="D80" s="30" t="s">
        <v>169</v>
      </c>
      <c r="I80" s="29"/>
      <c r="J80" s="29"/>
      <c r="K80" s="29"/>
      <c r="L80" s="29"/>
      <c r="M80" s="29"/>
      <c r="N80" s="29"/>
    </row>
    <row r="81" spans="2:14" ht="15.75" x14ac:dyDescent="0.25">
      <c r="B81" s="26" t="s">
        <v>169</v>
      </c>
      <c r="D81" s="30" t="s">
        <v>175</v>
      </c>
      <c r="I81" s="29"/>
      <c r="J81" s="29"/>
      <c r="K81" s="29"/>
      <c r="L81" s="29"/>
      <c r="M81" s="29"/>
      <c r="N81" s="29"/>
    </row>
    <row r="82" spans="2:14" ht="15.75" x14ac:dyDescent="0.25">
      <c r="B82" s="26" t="s">
        <v>176</v>
      </c>
      <c r="D82" s="30" t="s">
        <v>3</v>
      </c>
      <c r="I82" s="29"/>
      <c r="J82" s="29"/>
      <c r="K82" s="29"/>
      <c r="L82" s="29"/>
      <c r="M82" s="29"/>
      <c r="N82" s="29"/>
    </row>
    <row r="83" spans="2:14" ht="15.75" x14ac:dyDescent="0.25">
      <c r="B83" s="26" t="s">
        <v>177</v>
      </c>
      <c r="D83" s="46" t="s">
        <v>177</v>
      </c>
      <c r="I83" s="29"/>
      <c r="J83" s="29"/>
      <c r="K83" s="29"/>
      <c r="L83" s="29"/>
      <c r="M83" s="29"/>
      <c r="N83" s="29"/>
    </row>
    <row r="84" spans="2:14" ht="15.75" x14ac:dyDescent="0.25">
      <c r="B84" s="26" t="s">
        <v>3</v>
      </c>
      <c r="D84" s="46" t="s">
        <v>178</v>
      </c>
      <c r="I84" s="29"/>
      <c r="J84" s="29"/>
      <c r="K84" s="29"/>
      <c r="L84" s="29"/>
      <c r="M84" s="29"/>
      <c r="N84" s="29"/>
    </row>
    <row r="85" spans="2:14" x14ac:dyDescent="0.2">
      <c r="I85" s="29"/>
      <c r="J85" s="29"/>
      <c r="K85" s="29"/>
      <c r="L85" s="29"/>
      <c r="M85" s="29"/>
      <c r="N85" s="29"/>
    </row>
    <row r="86" spans="2:14" x14ac:dyDescent="0.2">
      <c r="I86" s="29"/>
      <c r="J86" s="29"/>
      <c r="K86" s="29"/>
      <c r="L86" s="29"/>
      <c r="M86" s="29"/>
      <c r="N86" s="29"/>
    </row>
    <row r="87" spans="2:14" x14ac:dyDescent="0.2">
      <c r="I87" s="29"/>
      <c r="J87" s="29"/>
      <c r="K87" s="29"/>
      <c r="L87" s="29"/>
      <c r="M87" s="29"/>
      <c r="N87" s="29"/>
    </row>
    <row r="88" spans="2:14" x14ac:dyDescent="0.2">
      <c r="I88" s="29"/>
      <c r="J88" s="29"/>
      <c r="K88" s="29"/>
      <c r="L88" s="29"/>
      <c r="M88" s="29"/>
      <c r="N88" s="29"/>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L31"/>
  <sheetViews>
    <sheetView topLeftCell="B1" zoomScale="50" zoomScaleNormal="50" workbookViewId="0">
      <selection activeCell="E43" sqref="E43"/>
    </sheetView>
  </sheetViews>
  <sheetFormatPr baseColWidth="10" defaultColWidth="11.28515625" defaultRowHeight="12.75" x14ac:dyDescent="0.2"/>
  <cols>
    <col min="1" max="1" width="11.28515625" style="368"/>
    <col min="2" max="3" width="23.140625" style="368" customWidth="1"/>
    <col min="4" max="4" width="47.140625" style="368" customWidth="1"/>
    <col min="5" max="5" width="36.7109375" style="368" customWidth="1"/>
    <col min="6" max="6" width="39.28515625" style="368" customWidth="1"/>
    <col min="7" max="7" width="46" style="368" customWidth="1"/>
    <col min="8" max="8" width="40.7109375" style="368" customWidth="1"/>
    <col min="9" max="16384" width="11.28515625" style="368"/>
  </cols>
  <sheetData>
    <row r="3" spans="2:12" ht="13.5" thickBot="1" x14ac:dyDescent="0.25"/>
    <row r="4" spans="2:12" ht="58.5" customHeight="1" thickBot="1" x14ac:dyDescent="0.55000000000000004">
      <c r="B4" s="673" t="s">
        <v>416</v>
      </c>
      <c r="C4" s="674"/>
      <c r="D4" s="674"/>
      <c r="E4" s="674"/>
      <c r="F4" s="674"/>
      <c r="G4" s="674"/>
      <c r="H4" s="675"/>
    </row>
    <row r="5" spans="2:12" ht="27" thickBot="1" x14ac:dyDescent="0.25">
      <c r="B5" s="676" t="s">
        <v>37</v>
      </c>
      <c r="C5" s="677"/>
      <c r="D5" s="680" t="s">
        <v>38</v>
      </c>
      <c r="E5" s="681"/>
      <c r="F5" s="681"/>
      <c r="G5" s="681"/>
      <c r="H5" s="682"/>
    </row>
    <row r="6" spans="2:12" ht="26.25" thickBot="1" x14ac:dyDescent="0.25">
      <c r="B6" s="678"/>
      <c r="C6" s="679"/>
      <c r="D6" s="369" t="s">
        <v>417</v>
      </c>
      <c r="E6" s="369" t="s">
        <v>418</v>
      </c>
      <c r="F6" s="370" t="s">
        <v>39</v>
      </c>
      <c r="G6" s="369" t="s">
        <v>40</v>
      </c>
      <c r="H6" s="369" t="s">
        <v>41</v>
      </c>
      <c r="K6" s="371" t="s">
        <v>42</v>
      </c>
      <c r="L6" s="372" t="s">
        <v>43</v>
      </c>
    </row>
    <row r="7" spans="2:12" ht="18" x14ac:dyDescent="0.2">
      <c r="B7" s="683" t="s">
        <v>419</v>
      </c>
      <c r="C7" s="683">
        <v>1</v>
      </c>
      <c r="D7" s="373">
        <v>1</v>
      </c>
      <c r="E7" s="373">
        <v>6</v>
      </c>
      <c r="F7" s="374">
        <v>7</v>
      </c>
      <c r="G7" s="375">
        <v>11</v>
      </c>
      <c r="H7" s="375">
        <v>13</v>
      </c>
      <c r="K7" s="671" t="s">
        <v>44</v>
      </c>
      <c r="L7" s="376" t="s">
        <v>45</v>
      </c>
    </row>
    <row r="8" spans="2:12" ht="36" x14ac:dyDescent="0.2">
      <c r="B8" s="684"/>
      <c r="C8" s="684"/>
      <c r="D8" s="377" t="s">
        <v>420</v>
      </c>
      <c r="E8" s="377" t="s">
        <v>421</v>
      </c>
      <c r="F8" s="378" t="s">
        <v>422</v>
      </c>
      <c r="G8" s="379" t="s">
        <v>423</v>
      </c>
      <c r="H8" s="379" t="s">
        <v>424</v>
      </c>
      <c r="K8" s="672"/>
      <c r="L8" s="380" t="s">
        <v>46</v>
      </c>
    </row>
    <row r="9" spans="2:12" ht="18" x14ac:dyDescent="0.2">
      <c r="B9" s="684"/>
      <c r="C9" s="684"/>
      <c r="D9" s="381" t="s">
        <v>47</v>
      </c>
      <c r="E9" s="381" t="s">
        <v>47</v>
      </c>
      <c r="F9" s="382"/>
      <c r="G9" s="383" t="s">
        <v>48</v>
      </c>
      <c r="H9" s="383" t="s">
        <v>48</v>
      </c>
      <c r="K9" s="672"/>
      <c r="L9" s="380" t="s">
        <v>49</v>
      </c>
    </row>
    <row r="10" spans="2:12" ht="18" x14ac:dyDescent="0.2">
      <c r="B10" s="684"/>
      <c r="C10" s="684"/>
      <c r="D10" s="384"/>
      <c r="E10" s="384"/>
      <c r="F10" s="382" t="s">
        <v>48</v>
      </c>
      <c r="G10" s="383" t="s">
        <v>50</v>
      </c>
      <c r="H10" s="383" t="s">
        <v>50</v>
      </c>
      <c r="K10" s="672"/>
      <c r="L10" s="380" t="s">
        <v>51</v>
      </c>
    </row>
    <row r="11" spans="2:12" ht="36.75" thickBot="1" x14ac:dyDescent="0.25">
      <c r="B11" s="685"/>
      <c r="C11" s="685"/>
      <c r="D11" s="385"/>
      <c r="E11" s="385"/>
      <c r="F11" s="386"/>
      <c r="G11" s="387" t="s">
        <v>52</v>
      </c>
      <c r="H11" s="387" t="s">
        <v>52</v>
      </c>
      <c r="K11" s="672"/>
      <c r="L11" s="380" t="s">
        <v>53</v>
      </c>
    </row>
    <row r="12" spans="2:12" ht="18" x14ac:dyDescent="0.2">
      <c r="B12" s="683" t="s">
        <v>425</v>
      </c>
      <c r="C12" s="683">
        <v>2</v>
      </c>
      <c r="D12" s="373">
        <v>2</v>
      </c>
      <c r="E12" s="373">
        <v>12</v>
      </c>
      <c r="F12" s="374">
        <v>14</v>
      </c>
      <c r="G12" s="375">
        <v>22</v>
      </c>
      <c r="H12" s="388">
        <v>26</v>
      </c>
      <c r="K12" s="686" t="s">
        <v>54</v>
      </c>
      <c r="L12" s="389" t="s">
        <v>55</v>
      </c>
    </row>
    <row r="13" spans="2:12" ht="36" x14ac:dyDescent="0.2">
      <c r="B13" s="684"/>
      <c r="C13" s="684"/>
      <c r="D13" s="377" t="s">
        <v>426</v>
      </c>
      <c r="E13" s="377" t="s">
        <v>427</v>
      </c>
      <c r="F13" s="378" t="s">
        <v>428</v>
      </c>
      <c r="G13" s="379" t="s">
        <v>429</v>
      </c>
      <c r="H13" s="390" t="s">
        <v>430</v>
      </c>
      <c r="K13" s="687"/>
      <c r="L13" s="389" t="s">
        <v>56</v>
      </c>
    </row>
    <row r="14" spans="2:12" ht="18" x14ac:dyDescent="0.2">
      <c r="B14" s="684"/>
      <c r="C14" s="684"/>
      <c r="D14" s="381" t="s">
        <v>47</v>
      </c>
      <c r="E14" s="381" t="s">
        <v>47</v>
      </c>
      <c r="F14" s="382"/>
      <c r="G14" s="383" t="s">
        <v>48</v>
      </c>
      <c r="H14" s="391" t="s">
        <v>50</v>
      </c>
      <c r="K14" s="687"/>
      <c r="L14" s="389" t="s">
        <v>57</v>
      </c>
    </row>
    <row r="15" spans="2:12" ht="18" x14ac:dyDescent="0.2">
      <c r="B15" s="684"/>
      <c r="C15" s="684"/>
      <c r="D15" s="384"/>
      <c r="E15" s="384"/>
      <c r="F15" s="382" t="s">
        <v>48</v>
      </c>
      <c r="G15" s="383" t="s">
        <v>50</v>
      </c>
      <c r="H15" s="391" t="s">
        <v>48</v>
      </c>
      <c r="K15" s="687"/>
      <c r="L15" s="389" t="s">
        <v>58</v>
      </c>
    </row>
    <row r="16" spans="2:12" ht="36.75" thickBot="1" x14ac:dyDescent="0.25">
      <c r="B16" s="685"/>
      <c r="C16" s="685"/>
      <c r="D16" s="385"/>
      <c r="E16" s="385"/>
      <c r="F16" s="386"/>
      <c r="G16" s="387" t="s">
        <v>52</v>
      </c>
      <c r="H16" s="392" t="s">
        <v>52</v>
      </c>
      <c r="K16" s="688" t="s">
        <v>59</v>
      </c>
      <c r="L16" s="393" t="s">
        <v>60</v>
      </c>
    </row>
    <row r="17" spans="2:12" ht="18" x14ac:dyDescent="0.2">
      <c r="B17" s="683" t="s">
        <v>431</v>
      </c>
      <c r="C17" s="683">
        <v>3</v>
      </c>
      <c r="D17" s="373">
        <v>3</v>
      </c>
      <c r="E17" s="374">
        <v>18</v>
      </c>
      <c r="F17" s="375">
        <v>21</v>
      </c>
      <c r="G17" s="388">
        <v>33</v>
      </c>
      <c r="H17" s="388">
        <v>39</v>
      </c>
      <c r="K17" s="688"/>
      <c r="L17" s="393" t="s">
        <v>61</v>
      </c>
    </row>
    <row r="18" spans="2:12" ht="36" x14ac:dyDescent="0.2">
      <c r="B18" s="684"/>
      <c r="C18" s="684"/>
      <c r="D18" s="377" t="s">
        <v>432</v>
      </c>
      <c r="E18" s="378" t="s">
        <v>433</v>
      </c>
      <c r="F18" s="379" t="s">
        <v>434</v>
      </c>
      <c r="G18" s="390" t="s">
        <v>435</v>
      </c>
      <c r="H18" s="390" t="s">
        <v>436</v>
      </c>
      <c r="K18" s="688"/>
      <c r="L18" s="393" t="s">
        <v>62</v>
      </c>
    </row>
    <row r="19" spans="2:12" ht="18" x14ac:dyDescent="0.2">
      <c r="B19" s="684"/>
      <c r="C19" s="684"/>
      <c r="D19" s="381" t="s">
        <v>47</v>
      </c>
      <c r="E19" s="382"/>
      <c r="F19" s="383" t="s">
        <v>48</v>
      </c>
      <c r="G19" s="391" t="s">
        <v>50</v>
      </c>
      <c r="H19" s="391" t="s">
        <v>50</v>
      </c>
      <c r="K19" s="688"/>
      <c r="L19" s="393" t="s">
        <v>63</v>
      </c>
    </row>
    <row r="20" spans="2:12" ht="18" x14ac:dyDescent="0.2">
      <c r="B20" s="684"/>
      <c r="C20" s="684"/>
      <c r="D20" s="384"/>
      <c r="E20" s="382" t="s">
        <v>48</v>
      </c>
      <c r="F20" s="383" t="s">
        <v>50</v>
      </c>
      <c r="G20" s="391" t="s">
        <v>48</v>
      </c>
      <c r="H20" s="391" t="s">
        <v>48</v>
      </c>
      <c r="K20" s="688"/>
      <c r="L20" s="393" t="s">
        <v>64</v>
      </c>
    </row>
    <row r="21" spans="2:12" ht="36.75" thickBot="1" x14ac:dyDescent="0.25">
      <c r="B21" s="685"/>
      <c r="C21" s="685"/>
      <c r="D21" s="385"/>
      <c r="E21" s="386"/>
      <c r="F21" s="387" t="s">
        <v>52</v>
      </c>
      <c r="G21" s="392" t="s">
        <v>52</v>
      </c>
      <c r="H21" s="392" t="s">
        <v>52</v>
      </c>
      <c r="K21" s="688"/>
      <c r="L21" s="393" t="s">
        <v>65</v>
      </c>
    </row>
    <row r="22" spans="2:12" ht="18" x14ac:dyDescent="0.2">
      <c r="B22" s="683" t="s">
        <v>437</v>
      </c>
      <c r="C22" s="683">
        <v>4</v>
      </c>
      <c r="D22" s="374">
        <v>4</v>
      </c>
      <c r="E22" s="375">
        <v>24</v>
      </c>
      <c r="F22" s="375">
        <v>28</v>
      </c>
      <c r="G22" s="388">
        <v>44</v>
      </c>
      <c r="H22" s="388">
        <v>52</v>
      </c>
      <c r="K22" s="688"/>
      <c r="L22" s="393" t="s">
        <v>66</v>
      </c>
    </row>
    <row r="23" spans="2:12" ht="36" x14ac:dyDescent="0.2">
      <c r="B23" s="684"/>
      <c r="C23" s="684"/>
      <c r="D23" s="378" t="s">
        <v>438</v>
      </c>
      <c r="E23" s="394" t="s">
        <v>439</v>
      </c>
      <c r="F23" s="394" t="s">
        <v>440</v>
      </c>
      <c r="G23" s="390" t="s">
        <v>441</v>
      </c>
      <c r="H23" s="390" t="s">
        <v>442</v>
      </c>
      <c r="K23" s="688"/>
      <c r="L23" s="393" t="s">
        <v>67</v>
      </c>
    </row>
    <row r="24" spans="2:12" ht="18" x14ac:dyDescent="0.2">
      <c r="B24" s="684"/>
      <c r="C24" s="684"/>
      <c r="D24" s="382"/>
      <c r="E24" s="383" t="s">
        <v>48</v>
      </c>
      <c r="F24" s="383" t="s">
        <v>48</v>
      </c>
      <c r="G24" s="391" t="s">
        <v>50</v>
      </c>
      <c r="H24" s="391" t="s">
        <v>50</v>
      </c>
      <c r="K24" s="689" t="s">
        <v>68</v>
      </c>
      <c r="L24" s="395" t="s">
        <v>69</v>
      </c>
    </row>
    <row r="25" spans="2:12" ht="18" x14ac:dyDescent="0.2">
      <c r="B25" s="684"/>
      <c r="C25" s="684"/>
      <c r="D25" s="382" t="s">
        <v>48</v>
      </c>
      <c r="E25" s="383" t="s">
        <v>50</v>
      </c>
      <c r="F25" s="383" t="s">
        <v>50</v>
      </c>
      <c r="G25" s="391" t="s">
        <v>48</v>
      </c>
      <c r="H25" s="391" t="s">
        <v>48</v>
      </c>
      <c r="K25" s="689"/>
      <c r="L25" s="395" t="s">
        <v>70</v>
      </c>
    </row>
    <row r="26" spans="2:12" ht="36.75" thickBot="1" x14ac:dyDescent="0.25">
      <c r="B26" s="685"/>
      <c r="C26" s="685"/>
      <c r="D26" s="386"/>
      <c r="E26" s="387" t="s">
        <v>52</v>
      </c>
      <c r="F26" s="387" t="s">
        <v>52</v>
      </c>
      <c r="G26" s="392" t="s">
        <v>52</v>
      </c>
      <c r="H26" s="392" t="s">
        <v>52</v>
      </c>
      <c r="K26" s="689"/>
      <c r="L26" s="395" t="s">
        <v>71</v>
      </c>
    </row>
    <row r="27" spans="2:12" ht="18" x14ac:dyDescent="0.2">
      <c r="B27" s="683" t="s">
        <v>443</v>
      </c>
      <c r="C27" s="683">
        <v>5</v>
      </c>
      <c r="D27" s="375">
        <v>5</v>
      </c>
      <c r="E27" s="375">
        <v>30</v>
      </c>
      <c r="F27" s="388">
        <v>35</v>
      </c>
      <c r="G27" s="388">
        <v>55</v>
      </c>
      <c r="H27" s="388">
        <v>65</v>
      </c>
      <c r="K27" s="689"/>
      <c r="L27" s="395" t="s">
        <v>72</v>
      </c>
    </row>
    <row r="28" spans="2:12" ht="36" x14ac:dyDescent="0.2">
      <c r="B28" s="684"/>
      <c r="C28" s="684"/>
      <c r="D28" s="379" t="s">
        <v>444</v>
      </c>
      <c r="E28" s="379" t="s">
        <v>445</v>
      </c>
      <c r="F28" s="390" t="s">
        <v>446</v>
      </c>
      <c r="G28" s="390" t="s">
        <v>447</v>
      </c>
      <c r="H28" s="390" t="s">
        <v>448</v>
      </c>
      <c r="K28" s="689"/>
      <c r="L28" s="395" t="s">
        <v>73</v>
      </c>
    </row>
    <row r="29" spans="2:12" ht="18" x14ac:dyDescent="0.2">
      <c r="B29" s="684"/>
      <c r="C29" s="684"/>
      <c r="D29" s="383" t="s">
        <v>48</v>
      </c>
      <c r="E29" s="383" t="s">
        <v>48</v>
      </c>
      <c r="F29" s="391" t="s">
        <v>50</v>
      </c>
      <c r="G29" s="391" t="s">
        <v>50</v>
      </c>
      <c r="H29" s="391" t="s">
        <v>50</v>
      </c>
      <c r="K29" s="689"/>
      <c r="L29" s="395" t="s">
        <v>74</v>
      </c>
    </row>
    <row r="30" spans="2:12" ht="18" x14ac:dyDescent="0.2">
      <c r="B30" s="684"/>
      <c r="C30" s="684"/>
      <c r="D30" s="383" t="s">
        <v>50</v>
      </c>
      <c r="E30" s="383" t="s">
        <v>50</v>
      </c>
      <c r="F30" s="391" t="s">
        <v>48</v>
      </c>
      <c r="G30" s="391" t="s">
        <v>48</v>
      </c>
      <c r="H30" s="391" t="s">
        <v>48</v>
      </c>
      <c r="K30" s="689"/>
      <c r="L30" s="395" t="s">
        <v>75</v>
      </c>
    </row>
    <row r="31" spans="2:12" ht="36.75" thickBot="1" x14ac:dyDescent="0.25">
      <c r="B31" s="685"/>
      <c r="C31" s="685"/>
      <c r="D31" s="387" t="s">
        <v>52</v>
      </c>
      <c r="E31" s="387" t="s">
        <v>52</v>
      </c>
      <c r="F31" s="392" t="s">
        <v>52</v>
      </c>
      <c r="G31" s="392" t="s">
        <v>52</v>
      </c>
      <c r="H31" s="392" t="s">
        <v>52</v>
      </c>
      <c r="K31" s="689"/>
      <c r="L31" s="395" t="s">
        <v>76</v>
      </c>
    </row>
  </sheetData>
  <mergeCells count="17">
    <mergeCell ref="C27:C31"/>
    <mergeCell ref="B12:B16"/>
    <mergeCell ref="C12:C16"/>
    <mergeCell ref="K12:K15"/>
    <mergeCell ref="K16:K23"/>
    <mergeCell ref="B17:B21"/>
    <mergeCell ref="C17:C21"/>
    <mergeCell ref="B22:B26"/>
    <mergeCell ref="C22:C26"/>
    <mergeCell ref="K24:K31"/>
    <mergeCell ref="B27:B31"/>
    <mergeCell ref="K7:K11"/>
    <mergeCell ref="B4:H4"/>
    <mergeCell ref="B5:C6"/>
    <mergeCell ref="D5:H5"/>
    <mergeCell ref="B7:B11"/>
    <mergeCell ref="C7:C11"/>
  </mergeCells>
  <pageMargins left="0.75" right="0.75" top="1" bottom="1"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JA33"/>
  <sheetViews>
    <sheetView showGridLines="0" tabSelected="1" topLeftCell="AH25" zoomScale="90" zoomScaleNormal="90" workbookViewId="0">
      <selection activeCell="G21" sqref="G21"/>
    </sheetView>
  </sheetViews>
  <sheetFormatPr baseColWidth="10" defaultColWidth="11.28515625" defaultRowHeight="12" x14ac:dyDescent="0.2"/>
  <cols>
    <col min="1" max="1" width="9.140625" style="295" customWidth="1"/>
    <col min="2" max="2" width="31.85546875" style="295" customWidth="1"/>
    <col min="3" max="3" width="23.7109375" style="295" customWidth="1"/>
    <col min="4" max="4" width="23.28515625" style="295" customWidth="1"/>
    <col min="5" max="5" width="22.85546875" style="295" customWidth="1"/>
    <col min="6" max="6" width="15.85546875" style="295" customWidth="1"/>
    <col min="7" max="7" width="101.42578125" style="295" customWidth="1"/>
    <col min="8" max="8" width="22.28515625" style="295" customWidth="1"/>
    <col min="9" max="9" width="59.28515625" style="295" customWidth="1"/>
    <col min="10" max="10" width="45.140625" style="295" customWidth="1"/>
    <col min="11" max="11" width="48.5703125" style="295" customWidth="1"/>
    <col min="12" max="12" width="41" style="295" customWidth="1"/>
    <col min="13" max="13" width="41.28515625" style="295" customWidth="1"/>
    <col min="14" max="14" width="30.5703125" style="295" customWidth="1"/>
    <col min="15" max="16" width="19.140625" style="296" customWidth="1"/>
    <col min="17" max="17" width="40" style="296" customWidth="1"/>
    <col min="18" max="18" width="27.140625" style="296" customWidth="1"/>
    <col min="19" max="22" width="19.140625" style="296" customWidth="1"/>
    <col min="23" max="23" width="21.140625" style="296" customWidth="1"/>
    <col min="24" max="24" width="21" style="296" customWidth="1"/>
    <col min="25" max="26" width="14" style="296" customWidth="1"/>
    <col min="27" max="27" width="21" style="295" hidden="1" customWidth="1"/>
    <col min="28" max="28" width="10.140625" style="295" customWidth="1"/>
    <col min="29" max="29" width="24.140625" style="295" customWidth="1"/>
    <col min="30" max="30" width="10.140625" style="295" customWidth="1"/>
    <col min="31" max="31" width="23.140625" style="295" customWidth="1"/>
    <col min="32" max="33" width="0" style="295" hidden="1" customWidth="1"/>
    <col min="34" max="34" width="32.85546875" style="295" customWidth="1"/>
    <col min="35" max="35" width="41.7109375" style="295" customWidth="1"/>
    <col min="36" max="36" width="30" style="295" customWidth="1"/>
    <col min="37" max="37" width="32" style="295" customWidth="1"/>
    <col min="38" max="38" width="17.85546875" style="295" customWidth="1"/>
    <col min="39" max="39" width="14" style="295" bestFit="1" customWidth="1"/>
    <col min="40" max="40" width="35.85546875" style="295" customWidth="1"/>
    <col min="41" max="41" width="38.140625" style="295" customWidth="1"/>
    <col min="42" max="42" width="11.28515625" style="295"/>
    <col min="43" max="43" width="47.140625" style="295" customWidth="1"/>
    <col min="44" max="16384" width="11.28515625" style="295"/>
  </cols>
  <sheetData>
    <row r="1" spans="1:261" ht="1.5" customHeight="1" x14ac:dyDescent="0.2"/>
    <row r="2" spans="1:261" ht="1.5" customHeight="1" x14ac:dyDescent="0.2">
      <c r="A2" s="297"/>
      <c r="B2" s="297"/>
      <c r="C2" s="297"/>
      <c r="D2" s="297"/>
      <c r="E2" s="297"/>
      <c r="F2" s="297"/>
      <c r="G2" s="297"/>
      <c r="H2" s="297"/>
      <c r="I2" s="297"/>
      <c r="J2" s="297"/>
      <c r="K2" s="297"/>
      <c r="L2" s="297"/>
      <c r="M2" s="297"/>
      <c r="N2" s="297"/>
      <c r="O2" s="298"/>
      <c r="P2" s="298"/>
      <c r="Q2" s="298"/>
      <c r="R2" s="298"/>
      <c r="S2" s="298"/>
      <c r="T2" s="298"/>
      <c r="U2" s="298"/>
      <c r="V2" s="298"/>
      <c r="W2" s="298"/>
      <c r="X2" s="298"/>
      <c r="Y2" s="298"/>
      <c r="Z2" s="298"/>
      <c r="AA2" s="297"/>
    </row>
    <row r="3" spans="1:261" ht="1.5" customHeight="1" x14ac:dyDescent="0.2">
      <c r="A3" s="297"/>
      <c r="B3" s="297"/>
      <c r="C3" s="297"/>
      <c r="D3" s="297"/>
      <c r="E3" s="297"/>
      <c r="F3" s="297"/>
      <c r="G3" s="297"/>
      <c r="H3" s="297"/>
      <c r="I3" s="297"/>
      <c r="J3" s="297"/>
      <c r="K3" s="297"/>
      <c r="L3" s="297"/>
      <c r="M3" s="297"/>
      <c r="N3" s="297"/>
      <c r="O3" s="298"/>
      <c r="P3" s="298"/>
      <c r="Q3" s="298"/>
      <c r="R3" s="298"/>
      <c r="S3" s="298"/>
      <c r="T3" s="298"/>
      <c r="U3" s="298"/>
      <c r="V3" s="298"/>
      <c r="W3" s="298"/>
      <c r="X3" s="298"/>
      <c r="Y3" s="298"/>
      <c r="Z3" s="298"/>
      <c r="AA3" s="297"/>
    </row>
    <row r="4" spans="1:261" ht="1.5" customHeight="1" thickBot="1" x14ac:dyDescent="0.25">
      <c r="A4" s="297"/>
      <c r="B4" s="297"/>
      <c r="C4" s="297"/>
      <c r="D4" s="297"/>
      <c r="E4" s="297"/>
      <c r="F4" s="297"/>
      <c r="G4" s="297"/>
      <c r="H4" s="297"/>
      <c r="I4" s="297"/>
      <c r="J4" s="297"/>
      <c r="K4" s="297"/>
      <c r="L4" s="297"/>
      <c r="M4" s="297"/>
      <c r="N4" s="297"/>
      <c r="O4" s="298"/>
      <c r="P4" s="298"/>
      <c r="Q4" s="298"/>
      <c r="R4" s="298"/>
      <c r="S4" s="298"/>
      <c r="T4" s="298"/>
      <c r="U4" s="298"/>
      <c r="V4" s="298"/>
      <c r="W4" s="298"/>
      <c r="X4" s="298"/>
      <c r="Y4" s="298"/>
      <c r="Z4" s="298"/>
      <c r="AA4" s="297"/>
    </row>
    <row r="5" spans="1:261" ht="25.5" customHeight="1" x14ac:dyDescent="0.2">
      <c r="A5" s="690"/>
      <c r="B5" s="691"/>
      <c r="C5" s="696" t="s">
        <v>1</v>
      </c>
      <c r="D5" s="696"/>
      <c r="E5" s="696"/>
      <c r="F5" s="696"/>
      <c r="G5" s="696"/>
      <c r="H5" s="696"/>
      <c r="I5" s="696"/>
      <c r="J5" s="696"/>
      <c r="K5" s="696"/>
      <c r="L5" s="696"/>
      <c r="M5" s="696"/>
      <c r="N5" s="696"/>
      <c r="O5" s="696"/>
      <c r="P5" s="696"/>
      <c r="Q5" s="696"/>
      <c r="R5" s="696"/>
      <c r="S5" s="696"/>
      <c r="T5" s="696"/>
      <c r="U5" s="696"/>
      <c r="V5" s="696"/>
      <c r="W5" s="696"/>
      <c r="X5" s="696"/>
      <c r="Y5" s="696"/>
      <c r="Z5" s="696"/>
      <c r="AA5" s="696"/>
      <c r="AB5" s="696"/>
      <c r="AC5" s="696"/>
      <c r="AD5" s="696"/>
      <c r="AE5" s="696"/>
      <c r="AF5" s="696"/>
      <c r="AG5" s="696"/>
      <c r="AH5" s="696"/>
      <c r="AI5" s="696"/>
      <c r="AJ5" s="696"/>
      <c r="AK5" s="696"/>
      <c r="AL5" s="696"/>
      <c r="AM5" s="697" t="s">
        <v>181</v>
      </c>
      <c r="AN5" s="698"/>
      <c r="AO5" s="699" t="s">
        <v>240</v>
      </c>
      <c r="AP5" s="699"/>
      <c r="AQ5" s="6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299"/>
      <c r="CO5" s="299"/>
      <c r="CP5" s="299"/>
      <c r="CQ5" s="299"/>
      <c r="CR5" s="299"/>
      <c r="CS5" s="299"/>
      <c r="CT5" s="299"/>
      <c r="CU5" s="299"/>
      <c r="CV5" s="299"/>
      <c r="CW5" s="299"/>
      <c r="CX5" s="299"/>
      <c r="CY5" s="299"/>
      <c r="CZ5" s="299"/>
      <c r="DA5" s="299"/>
      <c r="DB5" s="299"/>
      <c r="DC5" s="299"/>
      <c r="DD5" s="299"/>
      <c r="DE5" s="299"/>
      <c r="DF5" s="299"/>
      <c r="DG5" s="299"/>
      <c r="DH5" s="299"/>
      <c r="DI5" s="299"/>
      <c r="DJ5" s="299"/>
      <c r="DK5" s="299"/>
      <c r="DL5" s="299"/>
      <c r="DM5" s="299"/>
      <c r="DN5" s="299"/>
      <c r="DO5" s="299"/>
      <c r="DP5" s="299"/>
      <c r="DQ5" s="299"/>
      <c r="DR5" s="299"/>
      <c r="DS5" s="299"/>
      <c r="DT5" s="299"/>
      <c r="DU5" s="299"/>
      <c r="DV5" s="299"/>
      <c r="DW5" s="299"/>
      <c r="DX5" s="299"/>
      <c r="DY5" s="299"/>
      <c r="DZ5" s="299"/>
      <c r="EA5" s="299"/>
      <c r="EB5" s="299"/>
      <c r="EC5" s="299"/>
      <c r="ED5" s="299"/>
      <c r="EE5" s="299"/>
      <c r="EF5" s="299"/>
      <c r="EG5" s="299"/>
      <c r="EH5" s="299"/>
      <c r="EI5" s="299"/>
      <c r="EJ5" s="299"/>
      <c r="EK5" s="299"/>
      <c r="EL5" s="299"/>
      <c r="EM5" s="299"/>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c r="HV5" s="256"/>
      <c r="HW5" s="256"/>
      <c r="HX5" s="256"/>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c r="IW5" s="256"/>
      <c r="IX5" s="256"/>
      <c r="IY5" s="256"/>
      <c r="IZ5" s="256"/>
      <c r="JA5" s="256"/>
    </row>
    <row r="6" spans="1:261" ht="23.25" customHeight="1" x14ac:dyDescent="0.2">
      <c r="A6" s="692"/>
      <c r="B6" s="693"/>
      <c r="C6" s="700" t="s">
        <v>96</v>
      </c>
      <c r="D6" s="700"/>
      <c r="E6" s="700"/>
      <c r="F6" s="700"/>
      <c r="G6" s="700" t="s">
        <v>182</v>
      </c>
      <c r="H6" s="700"/>
      <c r="I6" s="700"/>
      <c r="J6" s="700"/>
      <c r="K6" s="700"/>
      <c r="L6" s="700"/>
      <c r="M6" s="700"/>
      <c r="N6" s="700"/>
      <c r="O6" s="700"/>
      <c r="P6" s="700"/>
      <c r="Q6" s="700"/>
      <c r="R6" s="700"/>
      <c r="S6" s="700"/>
      <c r="T6" s="700"/>
      <c r="U6" s="700"/>
      <c r="V6" s="700"/>
      <c r="W6" s="700"/>
      <c r="X6" s="700"/>
      <c r="Y6" s="700"/>
      <c r="Z6" s="700"/>
      <c r="AA6" s="700"/>
      <c r="AB6" s="700"/>
      <c r="AC6" s="700"/>
      <c r="AD6" s="700"/>
      <c r="AE6" s="700"/>
      <c r="AF6" s="700"/>
      <c r="AG6" s="700"/>
      <c r="AH6" s="700"/>
      <c r="AI6" s="700"/>
      <c r="AJ6" s="700"/>
      <c r="AK6" s="700"/>
      <c r="AL6" s="700"/>
      <c r="AM6" s="440" t="s">
        <v>183</v>
      </c>
      <c r="AN6" s="701"/>
      <c r="AO6" s="702">
        <v>5</v>
      </c>
      <c r="AP6" s="702"/>
      <c r="AQ6" s="702"/>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299"/>
      <c r="DL6" s="299"/>
      <c r="DM6" s="299"/>
      <c r="DN6" s="299"/>
      <c r="DO6" s="299"/>
      <c r="DP6" s="299"/>
      <c r="DQ6" s="299"/>
      <c r="DR6" s="299"/>
      <c r="DS6" s="299"/>
      <c r="DT6" s="299"/>
      <c r="DU6" s="299"/>
      <c r="DV6" s="299"/>
      <c r="DW6" s="299"/>
      <c r="DX6" s="299"/>
      <c r="DY6" s="299"/>
      <c r="DZ6" s="299"/>
      <c r="EA6" s="299"/>
      <c r="EB6" s="299"/>
      <c r="EC6" s="299"/>
      <c r="ED6" s="299"/>
      <c r="EE6" s="299"/>
      <c r="EF6" s="299"/>
      <c r="EG6" s="299"/>
      <c r="EH6" s="299"/>
      <c r="EI6" s="299"/>
      <c r="EJ6" s="299"/>
      <c r="EK6" s="299"/>
      <c r="EL6" s="299"/>
      <c r="EM6" s="299"/>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c r="HV6" s="256"/>
      <c r="HW6" s="256"/>
      <c r="HX6" s="256"/>
      <c r="HY6" s="256"/>
      <c r="HZ6" s="256"/>
      <c r="IA6" s="256"/>
      <c r="IB6" s="256"/>
      <c r="IC6" s="256"/>
      <c r="ID6" s="256"/>
      <c r="IE6" s="256"/>
      <c r="IF6" s="256"/>
      <c r="IG6" s="256"/>
      <c r="IH6" s="256"/>
      <c r="II6" s="256"/>
      <c r="IJ6" s="256"/>
      <c r="IK6" s="256"/>
      <c r="IL6" s="256"/>
      <c r="IM6" s="256"/>
      <c r="IN6" s="256"/>
      <c r="IO6" s="256"/>
      <c r="IP6" s="256"/>
      <c r="IQ6" s="256"/>
      <c r="IR6" s="256"/>
      <c r="IS6" s="256"/>
      <c r="IT6" s="256"/>
      <c r="IU6" s="256"/>
      <c r="IV6" s="256"/>
      <c r="IW6" s="256"/>
      <c r="IX6" s="256"/>
      <c r="IY6" s="256"/>
      <c r="IZ6" s="256"/>
      <c r="JA6" s="256"/>
    </row>
    <row r="7" spans="1:261" ht="49.5" customHeight="1" thickBot="1" x14ac:dyDescent="0.25">
      <c r="A7" s="694"/>
      <c r="B7" s="695"/>
      <c r="C7" s="703" t="s">
        <v>184</v>
      </c>
      <c r="D7" s="703"/>
      <c r="E7" s="703"/>
      <c r="F7" s="703"/>
      <c r="G7" s="703" t="s">
        <v>415</v>
      </c>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703"/>
      <c r="AK7" s="703"/>
      <c r="AL7" s="703"/>
      <c r="AM7" s="442" t="s">
        <v>185</v>
      </c>
      <c r="AN7" s="704"/>
      <c r="AO7" s="705">
        <v>43493</v>
      </c>
      <c r="AP7" s="705"/>
      <c r="AQ7" s="705"/>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299"/>
      <c r="CO7" s="299"/>
      <c r="CP7" s="299"/>
      <c r="CQ7" s="299"/>
      <c r="CR7" s="299"/>
      <c r="CS7" s="299"/>
      <c r="CT7" s="299"/>
      <c r="CU7" s="299"/>
      <c r="CV7" s="299"/>
      <c r="CW7" s="299"/>
      <c r="CX7" s="299"/>
      <c r="CY7" s="299"/>
      <c r="CZ7" s="299"/>
      <c r="DA7" s="299"/>
      <c r="DB7" s="299"/>
      <c r="DC7" s="299"/>
      <c r="DD7" s="299"/>
      <c r="DE7" s="299"/>
      <c r="DF7" s="299"/>
      <c r="DG7" s="299"/>
      <c r="DH7" s="299"/>
      <c r="DI7" s="299"/>
      <c r="DJ7" s="299"/>
      <c r="DK7" s="299"/>
      <c r="DL7" s="299"/>
      <c r="DM7" s="299"/>
      <c r="DN7" s="299"/>
      <c r="DO7" s="299"/>
      <c r="DP7" s="299"/>
      <c r="DQ7" s="299"/>
      <c r="DR7" s="299"/>
      <c r="DS7" s="299"/>
      <c r="DT7" s="299"/>
      <c r="DU7" s="299"/>
      <c r="DV7" s="299"/>
      <c r="DW7" s="299"/>
      <c r="DX7" s="299"/>
      <c r="DY7" s="299"/>
      <c r="DZ7" s="299"/>
      <c r="EA7" s="299"/>
      <c r="EB7" s="299"/>
      <c r="EC7" s="299"/>
      <c r="ED7" s="299"/>
      <c r="EE7" s="299"/>
      <c r="EF7" s="299"/>
      <c r="EG7" s="299"/>
      <c r="EH7" s="299"/>
      <c r="EI7" s="299"/>
      <c r="EJ7" s="299"/>
      <c r="EK7" s="299"/>
      <c r="EL7" s="299"/>
      <c r="EM7" s="299"/>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c r="HV7" s="256"/>
      <c r="HW7" s="256"/>
      <c r="HX7" s="256"/>
      <c r="HY7" s="256"/>
      <c r="HZ7" s="256"/>
      <c r="IA7" s="256"/>
      <c r="IB7" s="256"/>
      <c r="IC7" s="256"/>
      <c r="ID7" s="256"/>
      <c r="IE7" s="256"/>
      <c r="IF7" s="256"/>
      <c r="IG7" s="256"/>
      <c r="IH7" s="256"/>
      <c r="II7" s="256"/>
      <c r="IJ7" s="256"/>
      <c r="IK7" s="256"/>
      <c r="IL7" s="256"/>
      <c r="IM7" s="256"/>
      <c r="IN7" s="256"/>
      <c r="IO7" s="256"/>
      <c r="IP7" s="256"/>
      <c r="IQ7" s="256"/>
      <c r="IR7" s="256"/>
      <c r="IS7" s="256"/>
      <c r="IT7" s="256"/>
      <c r="IU7" s="256"/>
      <c r="IV7" s="256"/>
      <c r="IW7" s="256"/>
      <c r="IX7" s="256"/>
      <c r="IY7" s="256"/>
      <c r="IZ7" s="256"/>
      <c r="JA7" s="256"/>
    </row>
    <row r="8" spans="1:261" ht="23.25" customHeight="1" thickBot="1" x14ac:dyDescent="0.25">
      <c r="A8" s="706"/>
      <c r="B8" s="706"/>
      <c r="C8" s="300"/>
      <c r="D8" s="300"/>
      <c r="E8" s="301"/>
      <c r="F8" s="301"/>
      <c r="G8" s="301"/>
      <c r="H8" s="301"/>
      <c r="I8" s="301"/>
      <c r="J8" s="301"/>
      <c r="K8" s="299"/>
      <c r="L8" s="299"/>
      <c r="M8" s="299"/>
      <c r="N8" s="299"/>
      <c r="O8" s="299"/>
      <c r="P8" s="299"/>
      <c r="Q8" s="299"/>
      <c r="R8" s="299"/>
      <c r="S8" s="299"/>
      <c r="T8" s="299"/>
      <c r="U8" s="299"/>
      <c r="V8" s="299"/>
      <c r="W8" s="299"/>
      <c r="X8" s="299"/>
      <c r="Y8" s="299"/>
      <c r="Z8" s="299"/>
      <c r="AA8" s="302"/>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299"/>
      <c r="CO8" s="299"/>
      <c r="CP8" s="299"/>
      <c r="CQ8" s="299"/>
      <c r="CR8" s="299"/>
      <c r="CS8" s="299"/>
      <c r="CT8" s="299"/>
      <c r="CU8" s="299"/>
      <c r="CV8" s="299"/>
      <c r="CW8" s="299"/>
      <c r="CX8" s="299"/>
      <c r="CY8" s="299"/>
      <c r="CZ8" s="299"/>
      <c r="DA8" s="299"/>
      <c r="DB8" s="299"/>
      <c r="DC8" s="299"/>
      <c r="DD8" s="299"/>
      <c r="DE8" s="299"/>
      <c r="DF8" s="299"/>
      <c r="DG8" s="299"/>
      <c r="DH8" s="299"/>
      <c r="DI8" s="299"/>
      <c r="DJ8" s="299"/>
      <c r="DK8" s="299"/>
      <c r="DL8" s="299"/>
      <c r="DM8" s="299"/>
      <c r="DN8" s="299"/>
      <c r="DO8" s="299"/>
      <c r="DP8" s="299"/>
      <c r="DQ8" s="299"/>
      <c r="DR8" s="299"/>
      <c r="DS8" s="299"/>
      <c r="DT8" s="299"/>
      <c r="DU8" s="299"/>
      <c r="DV8" s="299"/>
      <c r="DW8" s="299"/>
      <c r="DX8" s="299"/>
      <c r="DY8" s="299"/>
      <c r="DZ8" s="299"/>
      <c r="EA8" s="299"/>
      <c r="EB8" s="299"/>
      <c r="EC8" s="299"/>
      <c r="ED8" s="299"/>
      <c r="EE8" s="299"/>
      <c r="EF8" s="299"/>
      <c r="EG8" s="299"/>
      <c r="EH8" s="299"/>
      <c r="EI8" s="299"/>
      <c r="EJ8" s="299"/>
      <c r="EK8" s="299"/>
      <c r="EL8" s="299"/>
      <c r="EM8" s="299"/>
      <c r="EN8" s="299"/>
      <c r="EO8" s="299"/>
      <c r="EP8" s="299"/>
      <c r="EQ8" s="299"/>
      <c r="ER8" s="299"/>
      <c r="ES8" s="299"/>
      <c r="ET8" s="299"/>
      <c r="EU8" s="299"/>
      <c r="EV8" s="299"/>
      <c r="EW8" s="299"/>
      <c r="EX8" s="299"/>
      <c r="EY8" s="299"/>
      <c r="EZ8" s="299"/>
      <c r="FA8" s="299"/>
      <c r="FB8" s="299"/>
      <c r="FC8" s="299"/>
      <c r="FD8" s="299"/>
      <c r="FE8" s="299"/>
      <c r="FF8" s="299"/>
      <c r="FG8" s="299"/>
      <c r="FH8" s="299"/>
      <c r="FI8" s="299"/>
      <c r="FJ8" s="299"/>
      <c r="FK8" s="299"/>
      <c r="FL8" s="299"/>
      <c r="FM8" s="299"/>
      <c r="FN8" s="299"/>
      <c r="FO8" s="299"/>
      <c r="FP8" s="299"/>
      <c r="FQ8" s="299"/>
      <c r="FR8" s="299"/>
      <c r="FS8" s="299"/>
      <c r="FT8" s="299"/>
      <c r="FU8" s="299"/>
      <c r="FV8" s="299"/>
      <c r="FW8" s="299"/>
      <c r="FX8" s="299"/>
      <c r="FY8" s="299"/>
      <c r="FZ8" s="299"/>
      <c r="GA8" s="299"/>
      <c r="GB8" s="299"/>
      <c r="GC8" s="299"/>
      <c r="GD8" s="299"/>
      <c r="GE8" s="299"/>
      <c r="GF8" s="299"/>
      <c r="GG8" s="299"/>
      <c r="GH8" s="299"/>
      <c r="GI8" s="299"/>
      <c r="GJ8" s="299"/>
      <c r="GK8" s="299"/>
      <c r="GL8" s="299"/>
      <c r="GM8" s="299"/>
      <c r="GN8" s="299"/>
      <c r="GO8" s="299"/>
      <c r="GP8" s="299"/>
      <c r="GQ8" s="299"/>
      <c r="GR8" s="299"/>
      <c r="GS8" s="299"/>
      <c r="GT8" s="299"/>
      <c r="GU8" s="299"/>
      <c r="GV8" s="299"/>
      <c r="GW8" s="299"/>
      <c r="GX8" s="299"/>
      <c r="GY8" s="299"/>
      <c r="GZ8" s="299"/>
      <c r="HA8" s="299"/>
      <c r="HB8" s="299"/>
      <c r="HC8" s="299"/>
      <c r="HD8" s="299"/>
      <c r="HE8" s="299"/>
      <c r="HF8" s="299"/>
      <c r="HG8" s="299"/>
      <c r="HH8" s="299"/>
      <c r="HI8" s="299"/>
      <c r="HJ8" s="299"/>
      <c r="HK8" s="299"/>
      <c r="HL8" s="299"/>
      <c r="HM8" s="299"/>
      <c r="HN8" s="299"/>
      <c r="HO8" s="299"/>
      <c r="HP8" s="299"/>
      <c r="HQ8" s="299"/>
      <c r="HR8" s="299"/>
      <c r="HS8" s="299"/>
      <c r="HT8" s="299"/>
      <c r="HU8" s="299"/>
      <c r="HV8" s="299"/>
      <c r="HW8" s="299"/>
      <c r="HX8" s="299"/>
      <c r="HY8" s="299"/>
      <c r="HZ8" s="299"/>
      <c r="IA8" s="299"/>
      <c r="IB8" s="299"/>
      <c r="IC8" s="299"/>
      <c r="ID8" s="299"/>
      <c r="IE8" s="299"/>
      <c r="IF8" s="299"/>
      <c r="IG8" s="299"/>
      <c r="IH8" s="299"/>
      <c r="II8" s="299"/>
      <c r="IJ8" s="299"/>
      <c r="IK8" s="299"/>
      <c r="IL8" s="299"/>
      <c r="IM8" s="299"/>
      <c r="IN8" s="299"/>
      <c r="IO8" s="299"/>
      <c r="IP8" s="299"/>
      <c r="IQ8" s="299"/>
      <c r="IR8" s="299"/>
      <c r="IS8" s="299"/>
      <c r="IT8" s="299"/>
      <c r="IU8" s="299"/>
      <c r="IV8" s="299"/>
      <c r="IW8" s="299"/>
      <c r="IX8" s="299"/>
      <c r="IY8" s="299"/>
      <c r="IZ8" s="299"/>
      <c r="JA8" s="299"/>
    </row>
    <row r="9" spans="1:261" ht="23.25" customHeight="1" thickBot="1" x14ac:dyDescent="0.25">
      <c r="A9" s="303" t="s">
        <v>186</v>
      </c>
      <c r="B9" s="707">
        <v>43826</v>
      </c>
      <c r="C9" s="708"/>
      <c r="D9" s="709" t="s">
        <v>316</v>
      </c>
      <c r="E9" s="710"/>
      <c r="F9" s="710"/>
      <c r="G9" s="710"/>
      <c r="H9" s="710"/>
      <c r="I9" s="710"/>
      <c r="J9" s="710"/>
      <c r="K9" s="710"/>
      <c r="L9" s="710"/>
      <c r="M9" s="710"/>
      <c r="N9" s="710"/>
      <c r="O9" s="710"/>
      <c r="P9" s="710"/>
      <c r="Q9" s="710"/>
      <c r="R9" s="710"/>
      <c r="S9" s="710"/>
      <c r="T9" s="710"/>
      <c r="U9" s="710"/>
      <c r="V9" s="710"/>
      <c r="W9" s="710"/>
      <c r="X9" s="710"/>
      <c r="Y9" s="710"/>
      <c r="Z9" s="710"/>
      <c r="AA9" s="710"/>
      <c r="AB9" s="710"/>
      <c r="AC9" s="710"/>
      <c r="AD9" s="710"/>
      <c r="AE9" s="710"/>
      <c r="AF9" s="710"/>
      <c r="AG9" s="710"/>
      <c r="AH9" s="710"/>
      <c r="AI9" s="710"/>
      <c r="AJ9" s="710"/>
      <c r="AK9" s="710"/>
      <c r="AL9" s="710"/>
      <c r="AM9" s="710"/>
      <c r="AN9" s="710"/>
      <c r="AO9" s="710"/>
      <c r="AP9" s="710"/>
      <c r="AQ9" s="711"/>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c r="HF9" s="256"/>
      <c r="HG9" s="256"/>
      <c r="HH9" s="256"/>
      <c r="HI9" s="256"/>
      <c r="HJ9" s="256"/>
      <c r="HK9" s="256"/>
      <c r="HL9" s="256"/>
      <c r="HM9" s="256"/>
      <c r="HN9" s="256"/>
      <c r="HO9" s="256"/>
      <c r="HP9" s="256"/>
      <c r="HQ9" s="256"/>
      <c r="HR9" s="256"/>
      <c r="HS9" s="256"/>
      <c r="HT9" s="256"/>
      <c r="HU9" s="256"/>
      <c r="HV9" s="256"/>
      <c r="HW9" s="256"/>
      <c r="HX9" s="256"/>
      <c r="HY9" s="256"/>
      <c r="HZ9" s="256"/>
      <c r="IA9" s="256"/>
      <c r="IB9" s="256"/>
      <c r="IC9" s="256"/>
      <c r="ID9" s="256"/>
      <c r="IE9" s="256"/>
      <c r="IF9" s="256"/>
      <c r="IG9" s="256"/>
      <c r="IH9" s="256"/>
      <c r="II9" s="256"/>
      <c r="IJ9" s="256"/>
      <c r="IK9" s="256"/>
      <c r="IL9" s="256"/>
      <c r="IM9" s="256"/>
      <c r="IN9" s="256"/>
      <c r="IO9" s="256"/>
      <c r="IP9" s="256"/>
      <c r="IQ9" s="256"/>
      <c r="IR9" s="256"/>
      <c r="IS9" s="256"/>
      <c r="IT9" s="256"/>
      <c r="IU9" s="256"/>
      <c r="IV9" s="256"/>
      <c r="IW9" s="256"/>
      <c r="IX9" s="256"/>
      <c r="IY9" s="256"/>
      <c r="IZ9" s="256"/>
      <c r="JA9" s="256"/>
    </row>
    <row r="10" spans="1:261" ht="58.5" customHeight="1" thickBot="1" x14ac:dyDescent="0.25">
      <c r="A10" s="712" t="s">
        <v>187</v>
      </c>
      <c r="B10" s="713"/>
      <c r="C10" s="714"/>
      <c r="D10" s="715" t="s">
        <v>317</v>
      </c>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6"/>
      <c r="AL10" s="716"/>
      <c r="AM10" s="716"/>
      <c r="AN10" s="716"/>
      <c r="AO10" s="716"/>
      <c r="AP10" s="716"/>
      <c r="AQ10" s="717"/>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c r="HV10" s="256"/>
      <c r="HW10" s="256"/>
      <c r="HX10" s="256"/>
      <c r="HY10" s="256"/>
      <c r="HZ10" s="256"/>
      <c r="IA10" s="256"/>
      <c r="IB10" s="256"/>
      <c r="IC10" s="256"/>
      <c r="ID10" s="256"/>
      <c r="IE10" s="256"/>
      <c r="IF10" s="256"/>
      <c r="IG10" s="256"/>
      <c r="IH10" s="256"/>
      <c r="II10" s="256"/>
      <c r="IJ10" s="256"/>
      <c r="IK10" s="256"/>
      <c r="IL10" s="256"/>
      <c r="IM10" s="256"/>
      <c r="IN10" s="256"/>
      <c r="IO10" s="256"/>
      <c r="IP10" s="256"/>
      <c r="IQ10" s="256"/>
      <c r="IR10" s="256"/>
      <c r="IS10" s="256"/>
      <c r="IT10" s="256"/>
      <c r="IU10" s="256"/>
      <c r="IV10" s="256"/>
      <c r="IW10" s="256"/>
      <c r="IX10" s="256"/>
      <c r="IY10" s="256"/>
      <c r="IZ10" s="256"/>
      <c r="JA10" s="256"/>
    </row>
    <row r="11" spans="1:261" ht="12.75" thickBot="1" x14ac:dyDescent="0.25">
      <c r="A11" s="300"/>
      <c r="B11" s="300"/>
      <c r="C11" s="300"/>
      <c r="D11" s="300"/>
      <c r="E11" s="301"/>
      <c r="F11" s="301"/>
      <c r="G11" s="301" t="s">
        <v>188</v>
      </c>
      <c r="H11" s="301"/>
      <c r="I11" s="301"/>
      <c r="J11" s="301"/>
      <c r="K11" s="299"/>
      <c r="L11" s="299"/>
      <c r="M11" s="299"/>
      <c r="N11" s="299"/>
      <c r="O11" s="299"/>
      <c r="P11" s="299"/>
      <c r="Q11" s="299"/>
      <c r="R11" s="299"/>
      <c r="S11" s="299"/>
      <c r="T11" s="299"/>
      <c r="U11" s="299"/>
      <c r="V11" s="299"/>
      <c r="W11" s="299"/>
      <c r="X11" s="299"/>
      <c r="Y11" s="299"/>
      <c r="Z11" s="299"/>
      <c r="AA11" s="302"/>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299"/>
      <c r="BE11" s="299"/>
      <c r="BF11" s="299"/>
      <c r="BG11" s="299"/>
      <c r="BH11" s="299"/>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CM11" s="299"/>
      <c r="CN11" s="299"/>
      <c r="CO11" s="299"/>
      <c r="CP11" s="299"/>
      <c r="CQ11" s="299"/>
      <c r="CR11" s="299"/>
      <c r="CS11" s="299"/>
      <c r="CT11" s="299"/>
      <c r="CU11" s="299"/>
      <c r="CV11" s="299"/>
      <c r="CW11" s="299"/>
      <c r="CX11" s="299"/>
      <c r="CY11" s="299"/>
      <c r="CZ11" s="299"/>
      <c r="DA11" s="299"/>
      <c r="DB11" s="299"/>
      <c r="DC11" s="299"/>
      <c r="DD11" s="299"/>
      <c r="DE11" s="299"/>
      <c r="DF11" s="299"/>
      <c r="DG11" s="299"/>
      <c r="DH11" s="299"/>
      <c r="DI11" s="299"/>
      <c r="DJ11" s="299"/>
      <c r="DK11" s="299"/>
      <c r="DL11" s="299"/>
      <c r="DM11" s="299"/>
      <c r="DN11" s="299"/>
      <c r="DO11" s="299"/>
      <c r="DP11" s="299"/>
      <c r="DQ11" s="299"/>
      <c r="DR11" s="299"/>
      <c r="DS11" s="299"/>
      <c r="DT11" s="299"/>
      <c r="DU11" s="299"/>
      <c r="DV11" s="299"/>
      <c r="DW11" s="299"/>
      <c r="DX11" s="299"/>
      <c r="DY11" s="299"/>
      <c r="DZ11" s="299"/>
      <c r="EA11" s="299"/>
      <c r="EB11" s="299"/>
      <c r="EC11" s="299"/>
      <c r="ED11" s="299"/>
      <c r="EE11" s="299"/>
      <c r="EF11" s="299"/>
      <c r="EG11" s="299"/>
      <c r="EH11" s="299"/>
      <c r="EI11" s="299"/>
      <c r="EJ11" s="299"/>
      <c r="EK11" s="299"/>
      <c r="EL11" s="299"/>
      <c r="EM11" s="299"/>
      <c r="EN11" s="299"/>
      <c r="EO11" s="299"/>
      <c r="EP11" s="299"/>
      <c r="EQ11" s="299"/>
      <c r="ER11" s="299"/>
      <c r="ES11" s="299"/>
      <c r="ET11" s="299"/>
      <c r="EU11" s="299"/>
      <c r="EV11" s="299"/>
      <c r="EW11" s="299"/>
      <c r="EX11" s="299"/>
      <c r="EY11" s="299"/>
      <c r="EZ11" s="299"/>
      <c r="FA11" s="299"/>
      <c r="FB11" s="299"/>
      <c r="FC11" s="299"/>
      <c r="FD11" s="299"/>
      <c r="FE11" s="299"/>
      <c r="FF11" s="299"/>
      <c r="FG11" s="299"/>
      <c r="FH11" s="299"/>
      <c r="FI11" s="299"/>
      <c r="FJ11" s="299"/>
      <c r="FK11" s="299"/>
      <c r="FL11" s="299"/>
      <c r="FM11" s="299"/>
      <c r="FN11" s="299"/>
      <c r="FO11" s="299"/>
      <c r="FP11" s="299"/>
      <c r="FQ11" s="299"/>
      <c r="FR11" s="299"/>
      <c r="FS11" s="299"/>
      <c r="FT11" s="299"/>
      <c r="FU11" s="299"/>
      <c r="FV11" s="299"/>
      <c r="FW11" s="299"/>
      <c r="FX11" s="299"/>
      <c r="FY11" s="299"/>
      <c r="FZ11" s="299"/>
      <c r="GA11" s="299"/>
      <c r="GB11" s="299"/>
      <c r="GC11" s="299"/>
      <c r="GD11" s="299"/>
      <c r="GE11" s="299"/>
      <c r="GF11" s="299"/>
      <c r="GG11" s="299"/>
      <c r="GH11" s="299"/>
      <c r="GI11" s="299"/>
      <c r="GJ11" s="299"/>
      <c r="GK11" s="299"/>
      <c r="GL11" s="299"/>
      <c r="GM11" s="299"/>
      <c r="GN11" s="299"/>
      <c r="GO11" s="299"/>
      <c r="GP11" s="299"/>
      <c r="GQ11" s="299"/>
      <c r="GR11" s="299"/>
      <c r="GS11" s="299"/>
      <c r="GT11" s="299"/>
      <c r="GU11" s="299"/>
      <c r="GV11" s="299"/>
      <c r="GW11" s="299"/>
      <c r="GX11" s="299"/>
      <c r="GY11" s="299"/>
      <c r="GZ11" s="299"/>
      <c r="HA11" s="299"/>
      <c r="HB11" s="299"/>
      <c r="HC11" s="299"/>
      <c r="HD11" s="299"/>
      <c r="HE11" s="299"/>
      <c r="HF11" s="299"/>
      <c r="HG11" s="299"/>
      <c r="HH11" s="299"/>
      <c r="HI11" s="299"/>
      <c r="HJ11" s="299"/>
      <c r="HK11" s="299"/>
      <c r="HL11" s="299"/>
      <c r="HM11" s="299"/>
      <c r="HN11" s="299"/>
      <c r="HO11" s="299"/>
      <c r="HP11" s="299"/>
      <c r="HQ11" s="299"/>
      <c r="HR11" s="299"/>
      <c r="HS11" s="299"/>
      <c r="HT11" s="299"/>
      <c r="HU11" s="299"/>
      <c r="HV11" s="299"/>
      <c r="HW11" s="299"/>
      <c r="HX11" s="299"/>
      <c r="HY11" s="299"/>
      <c r="HZ11" s="299"/>
      <c r="IA11" s="299"/>
      <c r="IB11" s="299"/>
      <c r="IC11" s="299"/>
      <c r="ID11" s="299"/>
      <c r="IE11" s="299"/>
      <c r="IF11" s="299"/>
      <c r="IG11" s="299"/>
      <c r="IH11" s="299"/>
      <c r="II11" s="299"/>
      <c r="IJ11" s="299"/>
      <c r="IK11" s="299"/>
      <c r="IL11" s="299"/>
      <c r="IM11" s="299"/>
      <c r="IN11" s="299"/>
      <c r="IO11" s="299"/>
      <c r="IP11" s="299"/>
      <c r="IQ11" s="299"/>
      <c r="IR11" s="299"/>
      <c r="IS11" s="299"/>
      <c r="IT11" s="299"/>
      <c r="IU11" s="299"/>
      <c r="IV11" s="299"/>
      <c r="IW11" s="299"/>
      <c r="IX11" s="299"/>
      <c r="IY11" s="299"/>
      <c r="IZ11" s="299"/>
      <c r="JA11" s="299"/>
    </row>
    <row r="12" spans="1:261" ht="33" customHeight="1" thickBot="1" x14ac:dyDescent="0.25">
      <c r="A12" s="722" t="s">
        <v>189</v>
      </c>
      <c r="B12" s="723"/>
      <c r="C12" s="723"/>
      <c r="D12" s="723"/>
      <c r="E12" s="723"/>
      <c r="F12" s="723"/>
      <c r="G12" s="723"/>
      <c r="H12" s="723"/>
      <c r="I12" s="723"/>
      <c r="J12" s="723"/>
      <c r="K12" s="723"/>
      <c r="L12" s="723"/>
      <c r="M12" s="723"/>
      <c r="N12" s="723"/>
      <c r="O12" s="723"/>
      <c r="P12" s="723"/>
      <c r="Q12" s="723"/>
      <c r="R12" s="723"/>
      <c r="S12" s="723"/>
      <c r="T12" s="723"/>
      <c r="U12" s="723"/>
      <c r="V12" s="723"/>
      <c r="W12" s="723"/>
      <c r="X12" s="723"/>
      <c r="Y12" s="723"/>
      <c r="Z12" s="723"/>
      <c r="AA12" s="723"/>
      <c r="AB12" s="723"/>
      <c r="AC12" s="723"/>
      <c r="AD12" s="723"/>
      <c r="AE12" s="723"/>
      <c r="AF12" s="723"/>
      <c r="AG12" s="723"/>
      <c r="AH12" s="723"/>
      <c r="AI12" s="723"/>
      <c r="AJ12" s="723"/>
      <c r="AK12" s="723"/>
      <c r="AL12" s="723"/>
      <c r="AM12" s="723"/>
      <c r="AN12" s="723"/>
      <c r="AO12" s="723"/>
      <c r="AP12" s="723"/>
      <c r="AQ12" s="724"/>
      <c r="AR12" s="299"/>
      <c r="AS12" s="299"/>
      <c r="AT12" s="299"/>
      <c r="AU12" s="299"/>
      <c r="AV12" s="299"/>
      <c r="AW12" s="299"/>
      <c r="AX12" s="299"/>
      <c r="AY12" s="299"/>
      <c r="AZ12" s="299"/>
      <c r="BA12" s="299"/>
      <c r="BB12" s="299"/>
      <c r="BC12" s="299"/>
      <c r="BD12" s="299"/>
      <c r="BE12" s="299"/>
      <c r="BF12" s="299"/>
      <c r="BG12" s="299"/>
      <c r="BH12" s="299"/>
      <c r="BI12" s="299"/>
      <c r="BJ12" s="299"/>
      <c r="BK12" s="299"/>
      <c r="BL12" s="299"/>
      <c r="BM12" s="299"/>
      <c r="BN12" s="299"/>
      <c r="BO12" s="299"/>
      <c r="BP12" s="299"/>
      <c r="BQ12" s="299"/>
      <c r="BR12" s="299"/>
      <c r="BS12" s="299"/>
      <c r="BT12" s="299"/>
      <c r="BU12" s="299"/>
      <c r="BV12" s="299"/>
      <c r="BW12" s="299"/>
      <c r="BX12" s="299"/>
      <c r="BY12" s="299"/>
      <c r="BZ12" s="299"/>
      <c r="CA12" s="299"/>
      <c r="CB12" s="299"/>
      <c r="CC12" s="299"/>
      <c r="CD12" s="299"/>
      <c r="CE12" s="299"/>
      <c r="CF12" s="299"/>
      <c r="CG12" s="299"/>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c r="HV12" s="256"/>
      <c r="HW12" s="256"/>
      <c r="HX12" s="256"/>
      <c r="HY12" s="256"/>
      <c r="HZ12" s="256"/>
      <c r="IA12" s="256"/>
      <c r="IB12" s="256"/>
      <c r="IC12" s="256"/>
      <c r="ID12" s="256"/>
      <c r="IE12" s="256"/>
      <c r="IF12" s="256"/>
      <c r="IG12" s="256"/>
      <c r="IH12" s="256"/>
      <c r="II12" s="256"/>
      <c r="IJ12" s="256"/>
      <c r="IK12" s="256"/>
      <c r="IL12" s="256"/>
      <c r="IM12" s="256"/>
      <c r="IN12" s="256"/>
      <c r="IO12" s="256"/>
      <c r="IP12" s="256"/>
      <c r="IQ12" s="256"/>
      <c r="IR12" s="256"/>
      <c r="IS12" s="256"/>
      <c r="IT12" s="256"/>
      <c r="IU12" s="256"/>
      <c r="IV12" s="256"/>
      <c r="IW12" s="256"/>
      <c r="IX12" s="256"/>
      <c r="IY12" s="256"/>
      <c r="IZ12" s="256"/>
      <c r="JA12" s="256"/>
    </row>
    <row r="13" spans="1:261" ht="37.5" customHeight="1" thickBot="1" x14ac:dyDescent="0.25">
      <c r="A13" s="725" t="s">
        <v>190</v>
      </c>
      <c r="B13" s="726"/>
      <c r="C13" s="726"/>
      <c r="D13" s="726"/>
      <c r="E13" s="726"/>
      <c r="F13" s="726"/>
      <c r="G13" s="726"/>
      <c r="H13" s="726"/>
      <c r="I13" s="726"/>
      <c r="J13" s="726"/>
      <c r="K13" s="726"/>
      <c r="L13" s="726"/>
      <c r="M13" s="726"/>
      <c r="N13" s="726"/>
      <c r="O13" s="726"/>
      <c r="P13" s="726"/>
      <c r="Q13" s="726"/>
      <c r="R13" s="726"/>
      <c r="S13" s="726"/>
      <c r="T13" s="726"/>
      <c r="U13" s="726"/>
      <c r="V13" s="726"/>
      <c r="W13" s="726"/>
      <c r="X13" s="726"/>
      <c r="Y13" s="726"/>
      <c r="Z13" s="726"/>
      <c r="AA13" s="726"/>
      <c r="AB13" s="726"/>
      <c r="AC13" s="726"/>
      <c r="AD13" s="726"/>
      <c r="AE13" s="726"/>
      <c r="AF13" s="726"/>
      <c r="AG13" s="726"/>
      <c r="AH13" s="726"/>
      <c r="AI13" s="726"/>
      <c r="AJ13" s="726"/>
      <c r="AK13" s="726"/>
      <c r="AL13" s="726"/>
      <c r="AM13" s="726"/>
      <c r="AN13" s="726"/>
      <c r="AO13" s="726"/>
      <c r="AP13" s="726"/>
      <c r="AQ13" s="727"/>
      <c r="AR13" s="299"/>
      <c r="AS13" s="299"/>
      <c r="AT13" s="299"/>
      <c r="AU13" s="299"/>
      <c r="AV13" s="299"/>
      <c r="AW13" s="299"/>
      <c r="AX13" s="299"/>
      <c r="AY13" s="299"/>
      <c r="AZ13" s="299"/>
      <c r="BA13" s="299"/>
      <c r="BB13" s="299"/>
      <c r="BC13" s="299"/>
      <c r="BD13" s="299"/>
      <c r="BE13" s="299"/>
      <c r="BF13" s="299"/>
      <c r="BG13" s="299"/>
      <c r="BH13" s="299"/>
      <c r="BI13" s="299"/>
      <c r="BJ13" s="299"/>
      <c r="BK13" s="299"/>
      <c r="BL13" s="299"/>
      <c r="BM13" s="299"/>
      <c r="BN13" s="299"/>
      <c r="BO13" s="299"/>
      <c r="BP13" s="299"/>
      <c r="BQ13" s="299"/>
      <c r="BR13" s="299"/>
      <c r="BS13" s="299"/>
      <c r="BT13" s="299"/>
      <c r="BU13" s="299"/>
      <c r="BV13" s="299"/>
      <c r="BW13" s="299"/>
      <c r="BX13" s="299"/>
      <c r="BY13" s="299"/>
      <c r="BZ13" s="299"/>
      <c r="CA13" s="299"/>
      <c r="CB13" s="299"/>
      <c r="CC13" s="299"/>
      <c r="CD13" s="299"/>
      <c r="CE13" s="299"/>
      <c r="CF13" s="299"/>
      <c r="CG13" s="299"/>
      <c r="CH13" s="299"/>
      <c r="CI13" s="299"/>
      <c r="CJ13" s="299"/>
      <c r="CK13" s="299"/>
      <c r="CL13" s="299"/>
      <c r="CM13" s="299"/>
      <c r="CN13" s="299"/>
      <c r="CO13" s="299"/>
      <c r="CP13" s="299"/>
      <c r="CQ13" s="299"/>
      <c r="CR13" s="299"/>
      <c r="CS13" s="299"/>
      <c r="CT13" s="299"/>
      <c r="CU13" s="299"/>
      <c r="CV13" s="299"/>
      <c r="CW13" s="299"/>
      <c r="CX13" s="299"/>
      <c r="CY13" s="299"/>
      <c r="CZ13" s="299"/>
      <c r="DA13" s="299"/>
      <c r="DB13" s="299"/>
      <c r="DC13" s="299"/>
      <c r="DD13" s="299"/>
      <c r="DE13" s="299"/>
      <c r="DF13" s="299"/>
      <c r="DG13" s="299"/>
      <c r="DH13" s="299"/>
      <c r="DI13" s="299"/>
      <c r="DJ13" s="299"/>
      <c r="DK13" s="299"/>
      <c r="DL13" s="299"/>
      <c r="DM13" s="299"/>
      <c r="DN13" s="299"/>
      <c r="DO13" s="299"/>
      <c r="DP13" s="299"/>
      <c r="DQ13" s="299"/>
      <c r="DR13" s="299"/>
      <c r="DS13" s="299"/>
      <c r="DT13" s="299"/>
      <c r="DU13" s="299"/>
      <c r="DV13" s="299"/>
      <c r="DW13" s="299"/>
      <c r="DX13" s="299"/>
      <c r="DY13" s="299"/>
      <c r="DZ13" s="299"/>
      <c r="EA13" s="299"/>
      <c r="EB13" s="299"/>
      <c r="EC13" s="299"/>
      <c r="ED13" s="299"/>
      <c r="EE13" s="299"/>
      <c r="EF13" s="299"/>
      <c r="EG13" s="299"/>
      <c r="EH13" s="299"/>
      <c r="EI13" s="299"/>
      <c r="EJ13" s="299"/>
      <c r="EK13" s="299"/>
      <c r="EL13" s="299"/>
      <c r="EM13" s="299"/>
      <c r="EN13" s="299"/>
      <c r="EO13" s="299"/>
      <c r="EP13" s="299"/>
      <c r="EQ13" s="299"/>
      <c r="ER13" s="299"/>
      <c r="ES13" s="299"/>
      <c r="ET13" s="299"/>
      <c r="EU13" s="299"/>
      <c r="EV13" s="299"/>
      <c r="EW13" s="299"/>
      <c r="EX13" s="299"/>
      <c r="EY13" s="299"/>
      <c r="EZ13" s="299"/>
      <c r="FA13" s="299"/>
      <c r="FB13" s="299"/>
      <c r="FC13" s="299"/>
      <c r="FD13" s="299"/>
      <c r="FE13" s="299"/>
      <c r="FF13" s="299"/>
      <c r="FG13" s="299"/>
      <c r="FH13" s="299"/>
      <c r="FI13" s="299"/>
      <c r="FJ13" s="299"/>
      <c r="FK13" s="299"/>
      <c r="FL13" s="299"/>
      <c r="FM13" s="299"/>
      <c r="FN13" s="299"/>
      <c r="FO13" s="299"/>
      <c r="FP13" s="299"/>
      <c r="FQ13" s="299"/>
      <c r="FR13" s="299"/>
      <c r="FS13" s="299"/>
      <c r="FT13" s="299"/>
      <c r="FU13" s="299"/>
      <c r="FV13" s="299"/>
      <c r="FW13" s="299"/>
      <c r="FX13" s="299"/>
      <c r="FY13" s="299"/>
      <c r="FZ13" s="299"/>
      <c r="GA13" s="299"/>
      <c r="GB13" s="299"/>
      <c r="GC13" s="299"/>
      <c r="GD13" s="299"/>
      <c r="GE13" s="299"/>
      <c r="GF13" s="299"/>
      <c r="GG13" s="299"/>
      <c r="GH13" s="299"/>
      <c r="GI13" s="299"/>
      <c r="GJ13" s="299"/>
      <c r="GK13" s="299"/>
      <c r="GL13" s="299"/>
      <c r="GM13" s="299"/>
      <c r="GN13" s="299"/>
      <c r="GO13" s="299"/>
      <c r="GP13" s="299"/>
      <c r="GQ13" s="299"/>
      <c r="GR13" s="299"/>
      <c r="GS13" s="299"/>
      <c r="GT13" s="299"/>
      <c r="GU13" s="299"/>
      <c r="GV13" s="299"/>
      <c r="GW13" s="299"/>
      <c r="GX13" s="299"/>
      <c r="GY13" s="299"/>
      <c r="GZ13" s="299"/>
      <c r="HA13" s="299"/>
      <c r="HB13" s="299"/>
      <c r="HC13" s="299"/>
      <c r="HD13" s="299"/>
      <c r="HE13" s="299"/>
      <c r="HF13" s="299"/>
      <c r="HG13" s="299"/>
      <c r="HH13" s="299"/>
      <c r="HI13" s="299"/>
      <c r="HJ13" s="299"/>
      <c r="HK13" s="299"/>
      <c r="HL13" s="299"/>
      <c r="HM13" s="299"/>
      <c r="HN13" s="299"/>
      <c r="HO13" s="299"/>
      <c r="HP13" s="299"/>
      <c r="HQ13" s="299"/>
      <c r="HR13" s="299"/>
      <c r="HS13" s="299"/>
      <c r="HT13" s="299"/>
      <c r="HU13" s="299"/>
      <c r="HV13" s="299"/>
      <c r="HW13" s="299"/>
      <c r="HX13" s="299"/>
      <c r="HY13" s="299"/>
      <c r="HZ13" s="299"/>
      <c r="IA13" s="299"/>
      <c r="IB13" s="299"/>
      <c r="IC13" s="299"/>
      <c r="ID13" s="299"/>
      <c r="IE13" s="299"/>
      <c r="IF13" s="299"/>
      <c r="IG13" s="299"/>
      <c r="IH13" s="299"/>
      <c r="II13" s="299"/>
      <c r="IJ13" s="299"/>
      <c r="IK13" s="299"/>
      <c r="IL13" s="299"/>
      <c r="IM13" s="299"/>
      <c r="IN13" s="299"/>
      <c r="IO13" s="299"/>
      <c r="IP13" s="299"/>
      <c r="IQ13" s="299"/>
      <c r="IR13" s="299"/>
      <c r="IS13" s="299"/>
      <c r="IT13" s="299"/>
      <c r="IU13" s="299"/>
      <c r="IV13" s="299"/>
      <c r="IW13" s="299"/>
      <c r="IX13" s="299"/>
      <c r="IY13" s="299"/>
      <c r="IZ13" s="299"/>
      <c r="JA13" s="299"/>
    </row>
    <row r="14" spans="1:261" ht="33" customHeight="1" thickBot="1" x14ac:dyDescent="0.25">
      <c r="A14" s="728" t="s">
        <v>77</v>
      </c>
      <c r="B14" s="729"/>
      <c r="C14" s="729"/>
      <c r="D14" s="729"/>
      <c r="E14" s="729"/>
      <c r="F14" s="729"/>
      <c r="G14" s="729"/>
      <c r="H14" s="729"/>
      <c r="I14" s="730"/>
      <c r="J14" s="304"/>
      <c r="K14" s="304"/>
      <c r="L14" s="304"/>
      <c r="M14" s="304"/>
      <c r="N14" s="304"/>
      <c r="O14" s="304"/>
      <c r="P14" s="304"/>
      <c r="Q14" s="304"/>
      <c r="R14" s="304"/>
      <c r="S14" s="304"/>
      <c r="T14" s="304"/>
      <c r="U14" s="304"/>
      <c r="V14" s="304"/>
      <c r="W14" s="304"/>
      <c r="X14" s="304"/>
      <c r="Y14" s="304"/>
      <c r="Z14" s="304"/>
      <c r="AA14" s="304"/>
      <c r="AB14" s="304"/>
      <c r="AC14" s="304"/>
      <c r="AD14" s="304"/>
      <c r="AE14" s="304"/>
    </row>
    <row r="15" spans="1:261" ht="18.75" customHeight="1" thickBot="1" x14ac:dyDescent="0.25">
      <c r="A15" s="731"/>
      <c r="B15" s="731"/>
      <c r="C15" s="731"/>
      <c r="D15" s="731"/>
      <c r="E15" s="731"/>
      <c r="F15" s="731"/>
      <c r="G15" s="731"/>
      <c r="H15" s="731"/>
      <c r="I15" s="731"/>
      <c r="J15" s="305"/>
      <c r="K15" s="305"/>
      <c r="L15" s="305"/>
      <c r="M15" s="305"/>
      <c r="N15" s="305"/>
      <c r="O15" s="305"/>
      <c r="P15" s="305"/>
      <c r="Q15" s="305"/>
      <c r="R15" s="305"/>
      <c r="S15" s="305"/>
      <c r="T15" s="305"/>
      <c r="U15" s="305"/>
      <c r="V15" s="305"/>
      <c r="W15" s="305"/>
      <c r="X15" s="305"/>
      <c r="Y15" s="305"/>
      <c r="Z15" s="305"/>
      <c r="AA15" s="305"/>
      <c r="AB15" s="305"/>
      <c r="AC15" s="305"/>
      <c r="AD15" s="305"/>
      <c r="AE15" s="305"/>
    </row>
    <row r="16" spans="1:261" ht="53.25" customHeight="1" x14ac:dyDescent="0.2">
      <c r="A16" s="306"/>
      <c r="B16" s="307"/>
      <c r="C16" s="307"/>
      <c r="D16" s="307"/>
      <c r="E16" s="307"/>
      <c r="F16" s="307"/>
      <c r="G16" s="307"/>
      <c r="H16" s="307"/>
      <c r="I16" s="308"/>
      <c r="J16" s="305"/>
      <c r="K16" s="309" t="s">
        <v>224</v>
      </c>
      <c r="L16" s="309" t="s">
        <v>226</v>
      </c>
      <c r="M16" s="309" t="s">
        <v>227</v>
      </c>
      <c r="N16" s="305"/>
      <c r="O16" s="305"/>
      <c r="P16" s="305"/>
      <c r="Q16" s="305"/>
      <c r="R16" s="305"/>
      <c r="S16" s="305"/>
      <c r="T16" s="305"/>
      <c r="U16" s="305"/>
      <c r="V16" s="305"/>
      <c r="W16" s="305"/>
      <c r="X16" s="305"/>
      <c r="Y16" s="305"/>
      <c r="Z16" s="305"/>
      <c r="AA16" s="305"/>
      <c r="AB16" s="305"/>
      <c r="AC16" s="305"/>
      <c r="AD16" s="305"/>
      <c r="AE16" s="305"/>
    </row>
    <row r="17" spans="1:46" ht="165" customHeight="1" x14ac:dyDescent="0.2">
      <c r="A17" s="732" t="s">
        <v>223</v>
      </c>
      <c r="B17" s="733"/>
      <c r="C17" s="733"/>
      <c r="D17" s="733"/>
      <c r="E17" s="733"/>
      <c r="F17" s="733"/>
      <c r="G17" s="733"/>
      <c r="H17" s="733"/>
      <c r="I17" s="734"/>
      <c r="J17" s="310"/>
      <c r="K17" s="311" t="s">
        <v>225</v>
      </c>
      <c r="L17" s="311" t="s">
        <v>243</v>
      </c>
      <c r="M17" s="311" t="s">
        <v>228</v>
      </c>
      <c r="N17" s="310"/>
      <c r="O17" s="310"/>
      <c r="P17" s="310"/>
      <c r="Q17" s="310"/>
      <c r="R17" s="310"/>
      <c r="S17" s="310"/>
      <c r="T17" s="310"/>
      <c r="U17" s="310"/>
      <c r="V17" s="310"/>
      <c r="W17" s="310"/>
      <c r="X17" s="310"/>
      <c r="Y17" s="310"/>
      <c r="Z17" s="310"/>
      <c r="AA17" s="310"/>
      <c r="AB17" s="310"/>
      <c r="AC17" s="310"/>
      <c r="AD17" s="310"/>
      <c r="AE17" s="310"/>
    </row>
    <row r="18" spans="1:46" ht="105.75" customHeight="1" thickBot="1" x14ac:dyDescent="0.25">
      <c r="A18" s="735"/>
      <c r="B18" s="736"/>
      <c r="C18" s="736"/>
      <c r="D18" s="736"/>
      <c r="E18" s="736"/>
      <c r="F18" s="736"/>
      <c r="G18" s="736"/>
      <c r="H18" s="736"/>
      <c r="I18" s="737"/>
      <c r="J18" s="312"/>
      <c r="K18" s="312" t="s">
        <v>229</v>
      </c>
      <c r="L18" s="312" t="s">
        <v>244</v>
      </c>
      <c r="M18" s="312"/>
      <c r="N18" s="312"/>
      <c r="O18" s="312"/>
      <c r="P18" s="312"/>
      <c r="Q18" s="312"/>
      <c r="R18" s="312"/>
      <c r="S18" s="312"/>
      <c r="T18" s="312"/>
      <c r="U18" s="312"/>
      <c r="V18" s="312"/>
      <c r="W18" s="312"/>
      <c r="X18" s="312"/>
      <c r="Y18" s="312"/>
      <c r="Z18" s="312"/>
      <c r="AA18" s="312"/>
    </row>
    <row r="19" spans="1:46" ht="30" customHeight="1" x14ac:dyDescent="0.2">
      <c r="A19" s="749" t="s">
        <v>78</v>
      </c>
      <c r="B19" s="750"/>
      <c r="C19" s="751"/>
      <c r="D19" s="751"/>
      <c r="E19" s="751"/>
      <c r="F19" s="751"/>
      <c r="G19" s="755" t="s">
        <v>79</v>
      </c>
      <c r="H19" s="757" t="s">
        <v>206</v>
      </c>
      <c r="I19" s="757"/>
      <c r="J19" s="757"/>
      <c r="K19" s="757"/>
      <c r="L19" s="757"/>
      <c r="M19" s="757"/>
      <c r="N19" s="757"/>
      <c r="O19" s="757"/>
      <c r="P19" s="758"/>
      <c r="Q19" s="761" t="s">
        <v>207</v>
      </c>
      <c r="R19" s="762"/>
      <c r="S19" s="761" t="s">
        <v>210</v>
      </c>
      <c r="T19" s="767"/>
      <c r="U19" s="762"/>
      <c r="V19" s="765" t="s">
        <v>216</v>
      </c>
      <c r="W19" s="313"/>
      <c r="X19" s="313"/>
      <c r="Y19" s="751" t="s">
        <v>80</v>
      </c>
      <c r="Z19" s="751"/>
      <c r="AA19" s="751"/>
      <c r="AB19" s="751"/>
      <c r="AC19" s="754" t="s">
        <v>81</v>
      </c>
      <c r="AD19" s="754"/>
      <c r="AE19" s="754"/>
      <c r="AF19" s="754"/>
      <c r="AG19" s="314"/>
      <c r="AH19" s="740" t="s">
        <v>91</v>
      </c>
      <c r="AI19" s="741"/>
      <c r="AJ19" s="741"/>
      <c r="AK19" s="741"/>
      <c r="AL19" s="741"/>
      <c r="AM19" s="741"/>
      <c r="AN19" s="741"/>
      <c r="AO19" s="741"/>
      <c r="AP19" s="741"/>
      <c r="AQ19" s="741"/>
    </row>
    <row r="20" spans="1:46" ht="30" customHeight="1" x14ac:dyDescent="0.2">
      <c r="A20" s="752"/>
      <c r="B20" s="753"/>
      <c r="C20" s="743"/>
      <c r="D20" s="743"/>
      <c r="E20" s="743"/>
      <c r="F20" s="743"/>
      <c r="G20" s="756"/>
      <c r="H20" s="759"/>
      <c r="I20" s="759"/>
      <c r="J20" s="759"/>
      <c r="K20" s="759"/>
      <c r="L20" s="759"/>
      <c r="M20" s="759"/>
      <c r="N20" s="759"/>
      <c r="O20" s="759"/>
      <c r="P20" s="760"/>
      <c r="Q20" s="763"/>
      <c r="R20" s="764"/>
      <c r="S20" s="763"/>
      <c r="T20" s="768"/>
      <c r="U20" s="764"/>
      <c r="V20" s="766"/>
      <c r="W20" s="315"/>
      <c r="X20" s="315"/>
      <c r="Y20" s="719" t="s">
        <v>82</v>
      </c>
      <c r="Z20" s="743" t="s">
        <v>83</v>
      </c>
      <c r="AA20" s="743" t="s">
        <v>83</v>
      </c>
      <c r="AB20" s="719" t="s">
        <v>37</v>
      </c>
      <c r="AC20" s="718" t="s">
        <v>38</v>
      </c>
      <c r="AD20" s="718" t="s">
        <v>191</v>
      </c>
      <c r="AE20" s="718" t="s">
        <v>84</v>
      </c>
      <c r="AF20" s="718" t="s">
        <v>84</v>
      </c>
      <c r="AG20" s="316"/>
      <c r="AH20" s="720" t="s">
        <v>192</v>
      </c>
      <c r="AI20" s="317" t="s">
        <v>93</v>
      </c>
      <c r="AJ20" s="769"/>
      <c r="AK20" s="739"/>
      <c r="AL20" s="738" t="s">
        <v>94</v>
      </c>
      <c r="AM20" s="739"/>
      <c r="AN20" s="720" t="s">
        <v>180</v>
      </c>
      <c r="AO20" s="720" t="s">
        <v>233</v>
      </c>
      <c r="AP20" s="745" t="s">
        <v>179</v>
      </c>
      <c r="AQ20" s="746"/>
    </row>
    <row r="21" spans="1:46" ht="174" customHeight="1" thickBot="1" x14ac:dyDescent="0.25">
      <c r="A21" s="318" t="s">
        <v>7</v>
      </c>
      <c r="B21" s="319" t="s">
        <v>8</v>
      </c>
      <c r="C21" s="320" t="s">
        <v>37</v>
      </c>
      <c r="D21" s="320" t="s">
        <v>38</v>
      </c>
      <c r="E21" s="320" t="s">
        <v>85</v>
      </c>
      <c r="F21" s="320" t="s">
        <v>86</v>
      </c>
      <c r="G21" s="320" t="s">
        <v>87</v>
      </c>
      <c r="H21" s="320" t="s">
        <v>198</v>
      </c>
      <c r="I21" s="320" t="s">
        <v>199</v>
      </c>
      <c r="J21" s="320" t="s">
        <v>200</v>
      </c>
      <c r="K21" s="320" t="s">
        <v>201</v>
      </c>
      <c r="L21" s="320" t="s">
        <v>202</v>
      </c>
      <c r="M21" s="320" t="s">
        <v>203</v>
      </c>
      <c r="N21" s="320" t="s">
        <v>204</v>
      </c>
      <c r="O21" s="320" t="s">
        <v>205</v>
      </c>
      <c r="P21" s="315" t="s">
        <v>213</v>
      </c>
      <c r="Q21" s="321" t="s">
        <v>215</v>
      </c>
      <c r="R21" s="315" t="s">
        <v>214</v>
      </c>
      <c r="S21" s="321" t="s">
        <v>218</v>
      </c>
      <c r="T21" s="315" t="s">
        <v>217</v>
      </c>
      <c r="U21" s="315" t="s">
        <v>222</v>
      </c>
      <c r="V21" s="766"/>
      <c r="W21" s="315" t="s">
        <v>212</v>
      </c>
      <c r="X21" s="315" t="s">
        <v>36</v>
      </c>
      <c r="Y21" s="742"/>
      <c r="Z21" s="744"/>
      <c r="AA21" s="744"/>
      <c r="AB21" s="742"/>
      <c r="AC21" s="719"/>
      <c r="AD21" s="719"/>
      <c r="AE21" s="719"/>
      <c r="AF21" s="719"/>
      <c r="AG21" s="322" t="s">
        <v>98</v>
      </c>
      <c r="AH21" s="721"/>
      <c r="AI21" s="322" t="s">
        <v>92</v>
      </c>
      <c r="AJ21" s="322" t="s">
        <v>99</v>
      </c>
      <c r="AK21" s="322" t="s">
        <v>100</v>
      </c>
      <c r="AL21" s="322" t="s">
        <v>101</v>
      </c>
      <c r="AM21" s="322" t="s">
        <v>102</v>
      </c>
      <c r="AN21" s="721"/>
      <c r="AO21" s="721"/>
      <c r="AP21" s="747"/>
      <c r="AQ21" s="748"/>
    </row>
    <row r="22" spans="1:46" ht="126" customHeight="1" x14ac:dyDescent="0.2">
      <c r="A22" s="818" t="s">
        <v>230</v>
      </c>
      <c r="B22" s="832" t="s">
        <v>354</v>
      </c>
      <c r="C22" s="323">
        <f>'SEPG-F-012'!P21</f>
        <v>3</v>
      </c>
      <c r="D22" s="324">
        <f>'SEPG-F-012'!P22</f>
        <v>1</v>
      </c>
      <c r="E22" s="325">
        <f>C22*D22</f>
        <v>3</v>
      </c>
      <c r="F22" s="770">
        <v>1</v>
      </c>
      <c r="G22" s="772" t="s">
        <v>405</v>
      </c>
      <c r="H22" s="326">
        <v>15</v>
      </c>
      <c r="I22" s="327">
        <v>15</v>
      </c>
      <c r="J22" s="327">
        <v>15</v>
      </c>
      <c r="K22" s="327">
        <v>15</v>
      </c>
      <c r="L22" s="327">
        <v>15</v>
      </c>
      <c r="M22" s="327">
        <v>15</v>
      </c>
      <c r="N22" s="327">
        <v>10</v>
      </c>
      <c r="O22" s="328">
        <f>SUM(H22:N22)</f>
        <v>100</v>
      </c>
      <c r="P22" s="328" t="str">
        <f t="shared" ref="P22:P26" si="0">+IF(AND(O22&lt;=100,O22&gt;=96),"FUERTE",IF(AND(O22&lt;=95,O22&gt;=86),"MODERADO",IF(AND(O22&lt;=85,O22&gt;=0),"DEBIL","-")))</f>
        <v>FUERTE</v>
      </c>
      <c r="Q22" s="329" t="s">
        <v>208</v>
      </c>
      <c r="R22" s="330" t="str">
        <f t="shared" ref="R22:R26" si="1">+IF(Q22="El control se ejecuta de manera consistente por parte del responsable.","FUERTE",IF(Q22="El control se ejecuta algunas veces por parte del responsable.","MODERADO",IF(Q22="El control no se ejecuta por parte del responsable.","DEBIL","-")))</f>
        <v>FUERTE</v>
      </c>
      <c r="S22" s="328" t="str">
        <f t="shared" ref="S22:S26" si="2">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328">
        <f>+IF(S22="FUERTE",100,IF(S22="MODERADO",50,IF(S22="DEBIL",0,"-")))</f>
        <v>100</v>
      </c>
      <c r="U22" s="328" t="str">
        <f t="shared" ref="U22:U26" si="3">+IF(S22="FUERTE","NO","SI")</f>
        <v>NO</v>
      </c>
      <c r="V22" s="776" t="str">
        <f>IFERROR(IF(AVERAGE(T22:T22)=100,"FUERTE",IF(AVERAGE(T22:T22)&gt;=50,"MODERADO","DEBIL")),"-")</f>
        <v>FUERTE</v>
      </c>
      <c r="W22" s="799" t="s">
        <v>219</v>
      </c>
      <c r="X22" s="799" t="s">
        <v>219</v>
      </c>
      <c r="Y22" s="776">
        <f>IFERROR(IF(W22="No disminuye",0,IF(_xlfn.CONCAT(V22,W22)="MODERADODirectamente",-1,IF(_xlfn.CONCAT(V22,W22)="FUERTEDirectamente",-2,"-"))),"-")</f>
        <v>-2</v>
      </c>
      <c r="Z22" s="776">
        <f>IFERROR(IF(X22="No disminuye",0,IF(_xlfn.CONCAT(V22,X22)="FUERTEDirectamente",-2,IF(_xlfn.CONCAT(V22,X22)="MODERADODirectamente",-1,IF(_xlfn.CONCAT(V22,X22)="FUERTEIndirectamente",-1,"0")))),"-")</f>
        <v>-2</v>
      </c>
      <c r="AA22" s="331">
        <f>IF(COUNTA(#REF!)=2,"Seleccione una opcion P o I",IF(ISNUMBER(O22),LOOKUP(O22,DB!$F$74:$G$76,DB!$H$74:$H$76),""))</f>
        <v>-2</v>
      </c>
      <c r="AB22" s="799">
        <f>IFERROR(IF(C22+MIN(Y22:Y22)&lt;1,1,C22+MIN(Y22:Y22)),"")</f>
        <v>1</v>
      </c>
      <c r="AC22" s="799">
        <f ca="1">IFERROR(IF(Z22&lt;&gt;0,IF(MATCH(D22,'SEPG-F-012'!K12:K16)+Z22&lt;1,1,OFFSET('SEPG-F-012'!K12:K16,MATCH(D22,'SEPG-F-012'!K12:K16,)+Z22,0,1,1)),D22),D22)</f>
        <v>1</v>
      </c>
      <c r="AD22" s="799">
        <f ca="1">IFERROR(+AC22*AB22,)</f>
        <v>1</v>
      </c>
      <c r="AE22" s="774" t="str">
        <f ca="1">IFERROR(VLOOKUP(AD22,ZB!$B$37:$D$61,2,FALSE),"")</f>
        <v>Riesgo Bajo (Z-1)</v>
      </c>
      <c r="AF22" s="332">
        <f>IF(COUNTA(#REF!)=1,AA22,0)</f>
        <v>-2</v>
      </c>
      <c r="AG22" s="332">
        <f>IF(COUNTA(#REF!)=1,AA22,0)</f>
        <v>-2</v>
      </c>
      <c r="AH22" s="811" t="s">
        <v>103</v>
      </c>
      <c r="AI22" s="396" t="s">
        <v>449</v>
      </c>
      <c r="AJ22" s="333" t="s">
        <v>449</v>
      </c>
      <c r="AK22" s="333" t="s">
        <v>449</v>
      </c>
      <c r="AL22" s="333" t="s">
        <v>449</v>
      </c>
      <c r="AM22" s="333" t="s">
        <v>449</v>
      </c>
      <c r="AN22" s="397" t="s">
        <v>449</v>
      </c>
      <c r="AO22" s="837" t="s">
        <v>408</v>
      </c>
      <c r="AP22" s="839" t="s">
        <v>409</v>
      </c>
      <c r="AQ22" s="840"/>
    </row>
    <row r="23" spans="1:46" ht="126" customHeight="1" thickBot="1" x14ac:dyDescent="0.25">
      <c r="A23" s="819"/>
      <c r="B23" s="830"/>
      <c r="C23" s="334" t="str">
        <f>'SEPG-F-012'!Q21</f>
        <v>Posible (C)</v>
      </c>
      <c r="D23" s="334" t="str">
        <f>'SEPG-F-012'!Q22</f>
        <v>Insignificante</v>
      </c>
      <c r="E23" s="335" t="s">
        <v>107</v>
      </c>
      <c r="F23" s="771"/>
      <c r="G23" s="773"/>
      <c r="H23" s="336"/>
      <c r="I23" s="337"/>
      <c r="J23" s="337"/>
      <c r="K23" s="337"/>
      <c r="L23" s="337"/>
      <c r="M23" s="337"/>
      <c r="N23" s="337"/>
      <c r="O23" s="338">
        <f>SUM(H23:N23)</f>
        <v>0</v>
      </c>
      <c r="P23" s="338" t="str">
        <f t="shared" si="0"/>
        <v>DEBIL</v>
      </c>
      <c r="Q23" s="339"/>
      <c r="R23" s="340" t="str">
        <f t="shared" si="1"/>
        <v>-</v>
      </c>
      <c r="S23" s="338" t="str">
        <f t="shared" si="2"/>
        <v>-</v>
      </c>
      <c r="T23" s="338" t="str">
        <f>+IF(S23="FUERTE",100,IF(S23="MODERADO",50,IF(S23="DEBIL",0,"-")))</f>
        <v>-</v>
      </c>
      <c r="U23" s="338" t="str">
        <f t="shared" si="3"/>
        <v>SI</v>
      </c>
      <c r="V23" s="777"/>
      <c r="W23" s="800"/>
      <c r="X23" s="800"/>
      <c r="Y23" s="777"/>
      <c r="Z23" s="777"/>
      <c r="AA23" s="341"/>
      <c r="AB23" s="800"/>
      <c r="AC23" s="800"/>
      <c r="AD23" s="800"/>
      <c r="AE23" s="775"/>
      <c r="AF23" s="342"/>
      <c r="AG23" s="342"/>
      <c r="AH23" s="812"/>
      <c r="AI23" s="398" t="s">
        <v>449</v>
      </c>
      <c r="AJ23" s="343" t="s">
        <v>449</v>
      </c>
      <c r="AK23" s="343" t="s">
        <v>449</v>
      </c>
      <c r="AL23" s="343" t="s">
        <v>449</v>
      </c>
      <c r="AM23" s="343" t="s">
        <v>449</v>
      </c>
      <c r="AN23" s="399" t="s">
        <v>449</v>
      </c>
      <c r="AO23" s="838"/>
      <c r="AP23" s="841"/>
      <c r="AQ23" s="842"/>
    </row>
    <row r="24" spans="1:46" ht="209.25" customHeight="1" x14ac:dyDescent="0.2">
      <c r="A24" s="803" t="s">
        <v>231</v>
      </c>
      <c r="B24" s="829" t="s">
        <v>355</v>
      </c>
      <c r="C24" s="344">
        <f>'SEPG-F-012'!P23</f>
        <v>1</v>
      </c>
      <c r="D24" s="344">
        <f>'SEPG-F-012'!P24</f>
        <v>11</v>
      </c>
      <c r="E24" s="345">
        <f>C24*D24</f>
        <v>11</v>
      </c>
      <c r="F24" s="826">
        <v>1</v>
      </c>
      <c r="G24" s="796" t="s">
        <v>406</v>
      </c>
      <c r="H24" s="346">
        <v>15</v>
      </c>
      <c r="I24" s="347">
        <v>15</v>
      </c>
      <c r="J24" s="347">
        <v>15</v>
      </c>
      <c r="K24" s="347">
        <v>15</v>
      </c>
      <c r="L24" s="347">
        <v>15</v>
      </c>
      <c r="M24" s="347">
        <v>15</v>
      </c>
      <c r="N24" s="347">
        <v>10</v>
      </c>
      <c r="O24" s="348">
        <f>SUM(H24:N24)</f>
        <v>100</v>
      </c>
      <c r="P24" s="348" t="str">
        <f t="shared" si="0"/>
        <v>FUERTE</v>
      </c>
      <c r="Q24" s="349" t="s">
        <v>208</v>
      </c>
      <c r="R24" s="350" t="str">
        <f t="shared" si="1"/>
        <v>FUERTE</v>
      </c>
      <c r="S24" s="348" t="str">
        <f t="shared" si="2"/>
        <v>FUERTE</v>
      </c>
      <c r="T24" s="348">
        <f>+IF(S24="FUERTE",100,IF(S24="MODERADO",50,IF(S24="DEBIL",0,"-")))</f>
        <v>100</v>
      </c>
      <c r="U24" s="348" t="str">
        <f t="shared" si="3"/>
        <v>NO</v>
      </c>
      <c r="V24" s="790" t="str">
        <f>IFERROR(IF(AVERAGE(T24:T25)=100,"FUERTE",IF(AVERAGE(T24:T25)&gt;=50,"MODERADO","DEBIL")),"-")</f>
        <v>FUERTE</v>
      </c>
      <c r="W24" s="790" t="s">
        <v>219</v>
      </c>
      <c r="X24" s="790" t="s">
        <v>219</v>
      </c>
      <c r="Y24" s="790">
        <f>IFERROR(IF(W24="No disminuye",0,IF(_xlfn.CONCAT(V24,W24)="MODERADODirectamente",-1,IF(_xlfn.CONCAT(V24,W24)="FUERTEDirectamente",-2,"-"))),"-")</f>
        <v>-2</v>
      </c>
      <c r="Z24" s="790">
        <f>IFERROR(IF(X24="No disminuye",0,IF(_xlfn.CONCAT(V24,X24)="FUERTEDirectamente",-2,IF(_xlfn.CONCAT(V24,X24)="MODERADODirectamente",-1,IF(_xlfn.CONCAT(V24,X24)="FUERTEIndirectamente",-1,"0")))),"-")</f>
        <v>-2</v>
      </c>
      <c r="AA24" s="351">
        <f>IF(COUNTA(#REF!)=2,"Seleccione una opcion P o I",IF(ISNUMBER(O24),LOOKUP(O24,DB!$F$74:$G$76,DB!$H$74:$H$76),""))</f>
        <v>-2</v>
      </c>
      <c r="AB24" s="787">
        <f>IFERROR(IF(C24+MIN(Y24:Y25)&lt;1,1,C24+MIN(Y24:Y25)),"")</f>
        <v>1</v>
      </c>
      <c r="AC24" s="789">
        <v>6</v>
      </c>
      <c r="AD24" s="787">
        <f>IFERROR(+AC24*AB24,)</f>
        <v>6</v>
      </c>
      <c r="AE24" s="787" t="s">
        <v>302</v>
      </c>
      <c r="AF24" s="352">
        <f>IF(COUNTA(#REF!)=1,AA24,0)</f>
        <v>-2</v>
      </c>
      <c r="AG24" s="352">
        <f>IF(COUNTA(#REF!)=1,AA24,0)</f>
        <v>-2</v>
      </c>
      <c r="AH24" s="813" t="s">
        <v>103</v>
      </c>
      <c r="AI24" s="396" t="s">
        <v>449</v>
      </c>
      <c r="AJ24" s="333" t="s">
        <v>449</v>
      </c>
      <c r="AK24" s="333" t="s">
        <v>449</v>
      </c>
      <c r="AL24" s="333" t="s">
        <v>449</v>
      </c>
      <c r="AM24" s="333" t="s">
        <v>449</v>
      </c>
      <c r="AN24" s="397" t="s">
        <v>449</v>
      </c>
      <c r="AO24" s="847" t="s">
        <v>410</v>
      </c>
      <c r="AP24" s="848" t="s">
        <v>411</v>
      </c>
      <c r="AQ24" s="849"/>
    </row>
    <row r="25" spans="1:46" ht="167.25" customHeight="1" thickBot="1" x14ac:dyDescent="0.25">
      <c r="A25" s="804"/>
      <c r="B25" s="830"/>
      <c r="C25" s="334" t="str">
        <f>'SEPG-F-012'!Q23</f>
        <v>Raro (E)</v>
      </c>
      <c r="D25" s="334" t="str">
        <f>'SEPG-F-012'!Q24</f>
        <v>Mayor</v>
      </c>
      <c r="E25" s="353" t="s">
        <v>297</v>
      </c>
      <c r="F25" s="771"/>
      <c r="G25" s="797"/>
      <c r="H25" s="354"/>
      <c r="I25" s="355"/>
      <c r="J25" s="355"/>
      <c r="K25" s="355"/>
      <c r="L25" s="355"/>
      <c r="M25" s="355"/>
      <c r="N25" s="355"/>
      <c r="O25" s="356">
        <f>SUM(H25:N25)</f>
        <v>0</v>
      </c>
      <c r="P25" s="356" t="str">
        <f t="shared" si="0"/>
        <v>DEBIL</v>
      </c>
      <c r="Q25" s="357"/>
      <c r="R25" s="358" t="str">
        <f t="shared" si="1"/>
        <v>-</v>
      </c>
      <c r="S25" s="356" t="str">
        <f t="shared" si="2"/>
        <v>-</v>
      </c>
      <c r="T25" s="356" t="str">
        <f>+IF(S25="FUERTE",100,IF(S25="MODERADO",50,IF(S25="DEBIL",0,"-")))</f>
        <v>-</v>
      </c>
      <c r="U25" s="356" t="str">
        <f t="shared" si="3"/>
        <v>SI</v>
      </c>
      <c r="V25" s="791"/>
      <c r="W25" s="791"/>
      <c r="X25" s="791"/>
      <c r="Y25" s="791"/>
      <c r="Z25" s="791"/>
      <c r="AA25" s="359"/>
      <c r="AB25" s="788"/>
      <c r="AC25" s="789"/>
      <c r="AD25" s="788"/>
      <c r="AE25" s="788"/>
      <c r="AF25" s="360"/>
      <c r="AG25" s="360"/>
      <c r="AH25" s="814"/>
      <c r="AI25" s="398" t="s">
        <v>449</v>
      </c>
      <c r="AJ25" s="343" t="s">
        <v>449</v>
      </c>
      <c r="AK25" s="343" t="s">
        <v>449</v>
      </c>
      <c r="AL25" s="343" t="s">
        <v>449</v>
      </c>
      <c r="AM25" s="343" t="s">
        <v>449</v>
      </c>
      <c r="AN25" s="399" t="s">
        <v>449</v>
      </c>
      <c r="AO25" s="847"/>
      <c r="AP25" s="850"/>
      <c r="AQ25" s="851"/>
    </row>
    <row r="26" spans="1:46" ht="165" customHeight="1" x14ac:dyDescent="0.2">
      <c r="A26" s="831" t="s">
        <v>232</v>
      </c>
      <c r="B26" s="832" t="s">
        <v>387</v>
      </c>
      <c r="C26" s="324">
        <f>'SEPG-F-012'!P25</f>
        <v>2</v>
      </c>
      <c r="D26" s="324">
        <f>'SEPG-F-012'!P26</f>
        <v>11</v>
      </c>
      <c r="E26" s="325">
        <f>C26*D26</f>
        <v>22</v>
      </c>
      <c r="F26" s="801">
        <v>1</v>
      </c>
      <c r="G26" s="798" t="s">
        <v>407</v>
      </c>
      <c r="H26" s="326">
        <v>15</v>
      </c>
      <c r="I26" s="327">
        <v>15</v>
      </c>
      <c r="J26" s="327">
        <v>15</v>
      </c>
      <c r="K26" s="327">
        <v>15</v>
      </c>
      <c r="L26" s="327">
        <v>15</v>
      </c>
      <c r="M26" s="327">
        <v>15</v>
      </c>
      <c r="N26" s="327">
        <v>10</v>
      </c>
      <c r="O26" s="328">
        <f t="shared" ref="O26" si="4">SUM(H26:N26)</f>
        <v>100</v>
      </c>
      <c r="P26" s="328" t="str">
        <f t="shared" si="0"/>
        <v>FUERTE</v>
      </c>
      <c r="Q26" s="329" t="s">
        <v>208</v>
      </c>
      <c r="R26" s="330" t="str">
        <f t="shared" si="1"/>
        <v>FUERTE</v>
      </c>
      <c r="S26" s="328" t="str">
        <f t="shared" si="2"/>
        <v>FUERTE</v>
      </c>
      <c r="T26" s="328">
        <f t="shared" ref="T26" si="5">+IF(S26="FUERTE",100,IF(S26="MODERADO",50,IF(S26="DEBIL",0,"-")))</f>
        <v>100</v>
      </c>
      <c r="U26" s="328" t="str">
        <f t="shared" si="3"/>
        <v>NO</v>
      </c>
      <c r="V26" s="785" t="str">
        <f>IFERROR(IF(AVERAGE(T26:T27)=100,"FUERTE",IF(AVERAGE(T26:T27)&gt;=50,"MODERADO","DEBIL")),"-")</f>
        <v>FUERTE</v>
      </c>
      <c r="W26" s="785" t="s">
        <v>219</v>
      </c>
      <c r="X26" s="824" t="s">
        <v>219</v>
      </c>
      <c r="Y26" s="785">
        <f>IFERROR(IF(W26="No disminuye",0,IF(_xlfn.CONCAT(V26,W26)="MODERADODirectamente",-1,IF(_xlfn.CONCAT(V26,W26)="FUERTEDirectamente",-2,"-"))),"-")</f>
        <v>-2</v>
      </c>
      <c r="Z26" s="785">
        <f>IFERROR(IF(X26="No disminuye",0,IF(_xlfn.CONCAT(V26,X26)="FUERTEDirectamente",-2,IF(_xlfn.CONCAT(V26,X26)="MODERADODirectamente",-1,IF(_xlfn.CONCAT(V26,X26)="FUERTEIndirectamente",-1,"0")))),"-")</f>
        <v>-2</v>
      </c>
      <c r="AA26" s="331">
        <f>IF(COUNTA(#REF!)=2,"Seleccione una opcion P o I",IF(ISNUMBER(O26),LOOKUP(O26,DB!$F$74:$G$76,DB!$H$74:$H$76),""))</f>
        <v>-2</v>
      </c>
      <c r="AB26" s="827">
        <f>IFERROR(IF(C26+MIN(Y26:Y27)&lt;1,1,C26+MIN(Y26:Y27)),"")</f>
        <v>1</v>
      </c>
      <c r="AC26" s="833">
        <v>6</v>
      </c>
      <c r="AD26" s="827">
        <f>IFERROR(+AC26*AB26,)</f>
        <v>6</v>
      </c>
      <c r="AE26" s="787" t="s">
        <v>302</v>
      </c>
      <c r="AF26" s="332">
        <f>IF(COUNTA(#REF!)=1,AA26,0)</f>
        <v>-2</v>
      </c>
      <c r="AG26" s="332">
        <f>IF(COUNTA(#REF!)=1,AA26,0)</f>
        <v>-2</v>
      </c>
      <c r="AH26" s="805" t="s">
        <v>103</v>
      </c>
      <c r="AI26" s="396" t="s">
        <v>449</v>
      </c>
      <c r="AJ26" s="333" t="s">
        <v>449</v>
      </c>
      <c r="AK26" s="333" t="s">
        <v>449</v>
      </c>
      <c r="AL26" s="333" t="s">
        <v>449</v>
      </c>
      <c r="AM26" s="333" t="s">
        <v>449</v>
      </c>
      <c r="AN26" s="397" t="s">
        <v>449</v>
      </c>
      <c r="AO26" s="852" t="s">
        <v>412</v>
      </c>
      <c r="AP26" s="854">
        <v>0.02</v>
      </c>
      <c r="AQ26" s="855"/>
    </row>
    <row r="27" spans="1:46" ht="210" customHeight="1" thickBot="1" x14ac:dyDescent="0.25">
      <c r="A27" s="804"/>
      <c r="B27" s="830"/>
      <c r="C27" s="334" t="str">
        <f>'SEPG-F-012'!Q25</f>
        <v>Improbable (D)</v>
      </c>
      <c r="D27" s="334" t="str">
        <f>'SEPG-F-012'!Q26</f>
        <v>Mayor</v>
      </c>
      <c r="E27" s="353" t="s">
        <v>307</v>
      </c>
      <c r="F27" s="802"/>
      <c r="G27" s="797"/>
      <c r="H27" s="336"/>
      <c r="I27" s="337"/>
      <c r="J27" s="337"/>
      <c r="K27" s="337"/>
      <c r="L27" s="337"/>
      <c r="M27" s="337"/>
      <c r="N27" s="337"/>
      <c r="O27" s="400">
        <f>SUM(H27:N27)</f>
        <v>0</v>
      </c>
      <c r="P27" s="400" t="str">
        <f t="shared" ref="P27" si="6">+IF(AND(O27&lt;=100,O27&gt;=96),"FUERTE",IF(AND(O27&lt;=95,O27&gt;=86),"MODERADO",IF(AND(O27&lt;=85,O27&gt;=0),"DEBIL","-")))</f>
        <v>DEBIL</v>
      </c>
      <c r="Q27" s="339"/>
      <c r="R27" s="340"/>
      <c r="S27" s="338"/>
      <c r="T27" s="338"/>
      <c r="U27" s="338"/>
      <c r="V27" s="786"/>
      <c r="W27" s="786"/>
      <c r="X27" s="825"/>
      <c r="Y27" s="786"/>
      <c r="Z27" s="786"/>
      <c r="AA27" s="341">
        <f>IF(COUNTA(#REF!)=2,"Seleccione una opcion P o I",IF(ISNUMBER(O27),LOOKUP(O27,DB!$F$74:$G$76,DB!$H$74:$H$76),""))</f>
        <v>0</v>
      </c>
      <c r="AB27" s="828"/>
      <c r="AC27" s="834"/>
      <c r="AD27" s="828"/>
      <c r="AE27" s="788"/>
      <c r="AF27" s="342">
        <f>IF(COUNTA(#REF!)=1,AA27,0)</f>
        <v>0</v>
      </c>
      <c r="AG27" s="342">
        <f>IF(COUNTA(#REF!)=1,AA27,0)</f>
        <v>0</v>
      </c>
      <c r="AH27" s="806"/>
      <c r="AI27" s="398" t="s">
        <v>449</v>
      </c>
      <c r="AJ27" s="343" t="s">
        <v>449</v>
      </c>
      <c r="AK27" s="343" t="s">
        <v>449</v>
      </c>
      <c r="AL27" s="343" t="s">
        <v>449</v>
      </c>
      <c r="AM27" s="343" t="s">
        <v>449</v>
      </c>
      <c r="AN27" s="399" t="s">
        <v>449</v>
      </c>
      <c r="AO27" s="853"/>
      <c r="AP27" s="856"/>
      <c r="AQ27" s="857"/>
    </row>
    <row r="29" spans="1:46" ht="12.75" thickBot="1" x14ac:dyDescent="0.25">
      <c r="A29" s="361"/>
      <c r="B29" s="297"/>
      <c r="C29" s="362"/>
      <c r="D29" s="362"/>
      <c r="E29" s="362"/>
      <c r="F29" s="363"/>
      <c r="G29" s="297"/>
      <c r="H29" s="297"/>
      <c r="I29" s="297"/>
      <c r="J29" s="297"/>
      <c r="K29" s="297"/>
      <c r="L29" s="297"/>
      <c r="M29" s="297"/>
      <c r="N29" s="297"/>
      <c r="O29" s="298"/>
      <c r="P29" s="298"/>
      <c r="Q29" s="298"/>
      <c r="R29" s="298"/>
      <c r="S29" s="298"/>
      <c r="T29" s="298"/>
      <c r="U29" s="298"/>
      <c r="V29" s="298"/>
      <c r="W29" s="298"/>
      <c r="X29" s="298"/>
      <c r="Y29" s="298"/>
      <c r="Z29" s="298"/>
      <c r="AA29" s="297"/>
      <c r="AB29" s="297"/>
      <c r="AC29" s="297"/>
      <c r="AD29" s="297"/>
      <c r="AE29" s="297"/>
      <c r="AF29" s="297"/>
      <c r="AG29" s="297"/>
      <c r="AH29" s="297"/>
      <c r="AI29" s="297"/>
      <c r="AJ29" s="297"/>
      <c r="AK29" s="297"/>
      <c r="AL29" s="297"/>
      <c r="AM29" s="297"/>
      <c r="AN29" s="297"/>
      <c r="AO29" s="297"/>
      <c r="AP29" s="297"/>
      <c r="AQ29" s="297"/>
    </row>
    <row r="30" spans="1:46" s="192" customFormat="1" ht="48.75" customHeight="1" thickBot="1" x14ac:dyDescent="0.25">
      <c r="A30" s="778" t="s">
        <v>194</v>
      </c>
      <c r="B30" s="779"/>
      <c r="C30" s="779"/>
      <c r="D30" s="779"/>
      <c r="E30" s="779"/>
      <c r="F30" s="779"/>
      <c r="G30" s="779"/>
      <c r="H30" s="779"/>
      <c r="I30" s="779"/>
      <c r="J30" s="779"/>
      <c r="K30" s="779"/>
      <c r="L30" s="780"/>
      <c r="M30" s="781" t="s">
        <v>4</v>
      </c>
      <c r="N30" s="781"/>
      <c r="O30" s="781"/>
      <c r="P30" s="781"/>
      <c r="Q30" s="781"/>
      <c r="R30" s="781"/>
      <c r="S30" s="781"/>
      <c r="T30" s="781"/>
      <c r="U30" s="781"/>
      <c r="V30" s="781"/>
      <c r="W30" s="781"/>
      <c r="X30" s="781"/>
      <c r="Y30" s="781"/>
      <c r="Z30" s="781"/>
      <c r="AA30" s="781"/>
      <c r="AB30" s="781"/>
      <c r="AC30" s="781"/>
      <c r="AD30" s="781"/>
      <c r="AE30" s="781"/>
      <c r="AF30" s="781"/>
      <c r="AG30" s="782"/>
      <c r="AH30" s="807" t="s">
        <v>195</v>
      </c>
      <c r="AI30" s="781"/>
      <c r="AJ30" s="781"/>
      <c r="AK30" s="781"/>
      <c r="AL30" s="781"/>
      <c r="AM30" s="781"/>
      <c r="AN30" s="781"/>
      <c r="AO30" s="781"/>
      <c r="AP30" s="781"/>
      <c r="AQ30" s="782"/>
      <c r="AR30" s="299"/>
      <c r="AS30" s="299"/>
      <c r="AT30" s="299"/>
    </row>
    <row r="31" spans="1:46" s="299" customFormat="1" ht="22.5" customHeight="1" x14ac:dyDescent="0.2">
      <c r="A31" s="792" t="s">
        <v>32</v>
      </c>
      <c r="B31" s="793"/>
      <c r="C31" s="793"/>
      <c r="D31" s="793"/>
      <c r="E31" s="793"/>
      <c r="F31" s="793"/>
      <c r="G31" s="794"/>
      <c r="H31" s="795" t="s">
        <v>99</v>
      </c>
      <c r="I31" s="794"/>
      <c r="J31" s="795" t="s">
        <v>185</v>
      </c>
      <c r="K31" s="793"/>
      <c r="L31" s="844"/>
      <c r="M31" s="783" t="s">
        <v>32</v>
      </c>
      <c r="N31" s="783"/>
      <c r="O31" s="783"/>
      <c r="P31" s="783"/>
      <c r="Q31" s="783"/>
      <c r="R31" s="783"/>
      <c r="S31" s="783"/>
      <c r="T31" s="783"/>
      <c r="U31" s="783"/>
      <c r="V31" s="783"/>
      <c r="W31" s="783"/>
      <c r="X31" s="783"/>
      <c r="Y31" s="784"/>
      <c r="Z31" s="795" t="s">
        <v>99</v>
      </c>
      <c r="AA31" s="793"/>
      <c r="AB31" s="793"/>
      <c r="AC31" s="794"/>
      <c r="AD31" s="808" t="s">
        <v>185</v>
      </c>
      <c r="AE31" s="808"/>
      <c r="AF31" s="808" t="s">
        <v>185</v>
      </c>
      <c r="AG31" s="808"/>
      <c r="AH31" s="808" t="s">
        <v>32</v>
      </c>
      <c r="AI31" s="808"/>
      <c r="AJ31" s="808" t="s">
        <v>99</v>
      </c>
      <c r="AK31" s="808"/>
      <c r="AL31" s="808"/>
      <c r="AM31" s="795"/>
      <c r="AN31" s="792" t="s">
        <v>185</v>
      </c>
      <c r="AO31" s="793"/>
      <c r="AP31" s="364"/>
      <c r="AQ31" s="365" t="s">
        <v>196</v>
      </c>
    </row>
    <row r="32" spans="1:46" s="299" customFormat="1" ht="61.5" customHeight="1" x14ac:dyDescent="0.2">
      <c r="A32" s="815" t="s">
        <v>402</v>
      </c>
      <c r="B32" s="816"/>
      <c r="C32" s="816"/>
      <c r="D32" s="816"/>
      <c r="E32" s="816"/>
      <c r="F32" s="816"/>
      <c r="G32" s="817"/>
      <c r="H32" s="821" t="s">
        <v>403</v>
      </c>
      <c r="I32" s="823"/>
      <c r="J32" s="809"/>
      <c r="K32" s="810"/>
      <c r="L32" s="820"/>
      <c r="M32" s="845" t="s">
        <v>400</v>
      </c>
      <c r="N32" s="845"/>
      <c r="O32" s="845"/>
      <c r="P32" s="845"/>
      <c r="Q32" s="845"/>
      <c r="R32" s="845"/>
      <c r="S32" s="845"/>
      <c r="T32" s="845"/>
      <c r="U32" s="845"/>
      <c r="V32" s="845"/>
      <c r="W32" s="845"/>
      <c r="X32" s="845"/>
      <c r="Y32" s="846"/>
      <c r="Z32" s="821" t="s">
        <v>413</v>
      </c>
      <c r="AA32" s="822"/>
      <c r="AB32" s="822"/>
      <c r="AC32" s="823"/>
      <c r="AD32" s="809">
        <v>43826</v>
      </c>
      <c r="AE32" s="810"/>
      <c r="AF32" s="809"/>
      <c r="AG32" s="810"/>
      <c r="AH32" s="810" t="s">
        <v>400</v>
      </c>
      <c r="AI32" s="810"/>
      <c r="AJ32" s="843" t="s">
        <v>414</v>
      </c>
      <c r="AK32" s="843"/>
      <c r="AL32" s="843"/>
      <c r="AM32" s="843"/>
      <c r="AN32" s="809">
        <v>43826</v>
      </c>
      <c r="AO32" s="810"/>
      <c r="AP32" s="821"/>
      <c r="AQ32" s="823"/>
    </row>
    <row r="33" spans="1:43" s="299" customFormat="1" ht="36.75" customHeight="1" x14ac:dyDescent="0.2">
      <c r="A33" s="815" t="s">
        <v>404</v>
      </c>
      <c r="B33" s="816"/>
      <c r="C33" s="816"/>
      <c r="D33" s="816"/>
      <c r="E33" s="816"/>
      <c r="F33" s="816"/>
      <c r="G33" s="817"/>
      <c r="H33" s="810" t="s">
        <v>403</v>
      </c>
      <c r="I33" s="810"/>
      <c r="J33" s="809"/>
      <c r="K33" s="810"/>
      <c r="L33" s="820"/>
      <c r="M33" s="835"/>
      <c r="N33" s="835"/>
      <c r="O33" s="835"/>
      <c r="P33" s="835"/>
      <c r="Q33" s="835"/>
      <c r="R33" s="835"/>
      <c r="S33" s="835"/>
      <c r="T33" s="835"/>
      <c r="U33" s="835"/>
      <c r="V33" s="835"/>
      <c r="W33" s="835"/>
      <c r="X33" s="835"/>
      <c r="Y33" s="836"/>
      <c r="Z33" s="821"/>
      <c r="AA33" s="822"/>
      <c r="AB33" s="822"/>
      <c r="AC33" s="823"/>
      <c r="AD33" s="809"/>
      <c r="AE33" s="810"/>
      <c r="AF33" s="366"/>
      <c r="AG33" s="367"/>
      <c r="AH33" s="810"/>
      <c r="AI33" s="810"/>
      <c r="AJ33" s="843"/>
      <c r="AK33" s="843"/>
      <c r="AL33" s="843"/>
      <c r="AM33" s="843"/>
      <c r="AN33" s="809"/>
      <c r="AO33" s="810"/>
      <c r="AP33" s="821"/>
      <c r="AQ33" s="823"/>
    </row>
  </sheetData>
  <mergeCells count="127">
    <mergeCell ref="M33:Y33"/>
    <mergeCell ref="AO22:AO23"/>
    <mergeCell ref="AP22:AQ23"/>
    <mergeCell ref="AJ33:AM33"/>
    <mergeCell ref="AN32:AO32"/>
    <mergeCell ref="J31:L31"/>
    <mergeCell ref="Z31:AC31"/>
    <mergeCell ref="AD31:AE31"/>
    <mergeCell ref="M32:Y32"/>
    <mergeCell ref="AJ32:AM32"/>
    <mergeCell ref="AP33:AQ33"/>
    <mergeCell ref="AP32:AQ32"/>
    <mergeCell ref="AO24:AO25"/>
    <mergeCell ref="AP24:AQ25"/>
    <mergeCell ref="AO26:AO27"/>
    <mergeCell ref="AP26:AQ27"/>
    <mergeCell ref="Y26:Y27"/>
    <mergeCell ref="AD32:AE32"/>
    <mergeCell ref="AD24:AD25"/>
    <mergeCell ref="AE24:AE25"/>
    <mergeCell ref="AD33:AE33"/>
    <mergeCell ref="AH33:AI33"/>
    <mergeCell ref="AD26:AD27"/>
    <mergeCell ref="AE26:AE27"/>
    <mergeCell ref="A33:G33"/>
    <mergeCell ref="A22:A23"/>
    <mergeCell ref="H33:I33"/>
    <mergeCell ref="J33:L33"/>
    <mergeCell ref="Z33:AC33"/>
    <mergeCell ref="A32:G32"/>
    <mergeCell ref="H32:I32"/>
    <mergeCell ref="J32:L32"/>
    <mergeCell ref="Z32:AC32"/>
    <mergeCell ref="X26:X27"/>
    <mergeCell ref="F24:F25"/>
    <mergeCell ref="Y24:Y25"/>
    <mergeCell ref="X24:X25"/>
    <mergeCell ref="V26:V27"/>
    <mergeCell ref="W26:W27"/>
    <mergeCell ref="AB26:AB27"/>
    <mergeCell ref="B24:B25"/>
    <mergeCell ref="A26:A27"/>
    <mergeCell ref="B26:B27"/>
    <mergeCell ref="Z24:Z25"/>
    <mergeCell ref="W22:W23"/>
    <mergeCell ref="X22:X23"/>
    <mergeCell ref="AC26:AC27"/>
    <mergeCell ref="B22:B23"/>
    <mergeCell ref="AH26:AH27"/>
    <mergeCell ref="AH30:AQ30"/>
    <mergeCell ref="AF31:AG31"/>
    <mergeCell ref="AH31:AI31"/>
    <mergeCell ref="AJ31:AM31"/>
    <mergeCell ref="AN31:AO31"/>
    <mergeCell ref="AF32:AG32"/>
    <mergeCell ref="AN33:AO33"/>
    <mergeCell ref="AH22:AH23"/>
    <mergeCell ref="AH32:AI32"/>
    <mergeCell ref="AH24:AH25"/>
    <mergeCell ref="F22:F23"/>
    <mergeCell ref="G22:G23"/>
    <mergeCell ref="AE22:AE23"/>
    <mergeCell ref="V22:V23"/>
    <mergeCell ref="A30:L30"/>
    <mergeCell ref="M30:AG30"/>
    <mergeCell ref="M31:Y31"/>
    <mergeCell ref="Z26:Z27"/>
    <mergeCell ref="AB24:AB25"/>
    <mergeCell ref="AC24:AC25"/>
    <mergeCell ref="V24:V25"/>
    <mergeCell ref="W24:W25"/>
    <mergeCell ref="A31:G31"/>
    <mergeCell ref="H31:I31"/>
    <mergeCell ref="G24:G25"/>
    <mergeCell ref="G26:G27"/>
    <mergeCell ref="Y22:Y23"/>
    <mergeCell ref="Z22:Z23"/>
    <mergeCell ref="AB22:AB23"/>
    <mergeCell ref="AC22:AC23"/>
    <mergeCell ref="AD22:AD23"/>
    <mergeCell ref="F26:F27"/>
    <mergeCell ref="A24:A25"/>
    <mergeCell ref="A19:F20"/>
    <mergeCell ref="Y19:AB19"/>
    <mergeCell ref="AC19:AF19"/>
    <mergeCell ref="G19:G20"/>
    <mergeCell ref="H19:P20"/>
    <mergeCell ref="Q19:R20"/>
    <mergeCell ref="V19:V21"/>
    <mergeCell ref="S19:U20"/>
    <mergeCell ref="AJ20:AK20"/>
    <mergeCell ref="A8:B8"/>
    <mergeCell ref="B9:C9"/>
    <mergeCell ref="D9:AQ9"/>
    <mergeCell ref="A10:C10"/>
    <mergeCell ref="D10:AQ10"/>
    <mergeCell ref="AF20:AF21"/>
    <mergeCell ref="AH20:AH21"/>
    <mergeCell ref="AN20:AN21"/>
    <mergeCell ref="AO20:AO21"/>
    <mergeCell ref="A12:AQ12"/>
    <mergeCell ref="A13:AQ13"/>
    <mergeCell ref="A14:I14"/>
    <mergeCell ref="A15:I15"/>
    <mergeCell ref="A17:I18"/>
    <mergeCell ref="AC20:AC21"/>
    <mergeCell ref="AD20:AD21"/>
    <mergeCell ref="AE20:AE21"/>
    <mergeCell ref="AL20:AM20"/>
    <mergeCell ref="AH19:AQ19"/>
    <mergeCell ref="Y20:Y21"/>
    <mergeCell ref="Z20:Z21"/>
    <mergeCell ref="AA20:AA21"/>
    <mergeCell ref="AB20:AB21"/>
    <mergeCell ref="AP20:AQ21"/>
    <mergeCell ref="A5:B7"/>
    <mergeCell ref="C5:AL5"/>
    <mergeCell ref="AM5:AN5"/>
    <mergeCell ref="AO5:AQ5"/>
    <mergeCell ref="C6:F6"/>
    <mergeCell ref="G6:AL6"/>
    <mergeCell ref="AM6:AN6"/>
    <mergeCell ref="AO6:AQ6"/>
    <mergeCell ref="C7:F7"/>
    <mergeCell ref="G7:AL7"/>
    <mergeCell ref="AM7:AN7"/>
    <mergeCell ref="AO7:AQ7"/>
  </mergeCells>
  <conditionalFormatting sqref="AE22 AE24:AE25">
    <cfRule type="containsText" dxfId="155" priority="320" stopIfTrue="1" operator="containsText" text="Riesgo Alto">
      <formula>NOT(ISERROR(SEARCH("Riesgo Alto",AE22)))</formula>
    </cfRule>
    <cfRule type="containsText" dxfId="154" priority="321" stopIfTrue="1" operator="containsText" text="Riesgo Moderado">
      <formula>NOT(ISERROR(SEARCH("Riesgo Moderado",AE22)))</formula>
    </cfRule>
    <cfRule type="containsText" dxfId="153" priority="322" stopIfTrue="1" operator="containsText" text="Riesgo Bajo">
      <formula>NOT(ISERROR(SEARCH("Riesgo Bajo",AE22)))</formula>
    </cfRule>
    <cfRule type="containsText" dxfId="152" priority="323" stopIfTrue="1" operator="containsText" text="Riesgo Alto">
      <formula>NOT(ISERROR(SEARCH("Riesgo Alto",AE22)))</formula>
    </cfRule>
    <cfRule type="containsText" dxfId="151" priority="324" stopIfTrue="1" operator="containsText" text="Riesgo Extremo">
      <formula>NOT(ISERROR(SEARCH("Riesgo Extremo",AE22)))</formula>
    </cfRule>
  </conditionalFormatting>
  <conditionalFormatting sqref="AE22 AE24:AE25">
    <cfRule type="containsText" dxfId="150" priority="319" stopIfTrue="1" operator="containsText" text="Riesgo Extremo">
      <formula>NOT(ISERROR(SEARCH("Riesgo Extremo",AE22)))</formula>
    </cfRule>
  </conditionalFormatting>
  <conditionalFormatting sqref="E27">
    <cfRule type="containsText" dxfId="149" priority="302" stopIfTrue="1" operator="containsText" text="Riesgo Alto">
      <formula>NOT(ISERROR(SEARCH("Riesgo Alto",E27)))</formula>
    </cfRule>
    <cfRule type="containsText" dxfId="148" priority="303" stopIfTrue="1" operator="containsText" text="Riesgo Moderado">
      <formula>NOT(ISERROR(SEARCH("Riesgo Moderado",E27)))</formula>
    </cfRule>
    <cfRule type="containsText" dxfId="147" priority="304" stopIfTrue="1" operator="containsText" text="Riesgo Bajo">
      <formula>NOT(ISERROR(SEARCH("Riesgo Bajo",E27)))</formula>
    </cfRule>
    <cfRule type="containsText" dxfId="146" priority="305" stopIfTrue="1" operator="containsText" text="Riesgo Alto">
      <formula>NOT(ISERROR(SEARCH("Riesgo Alto",E27)))</formula>
    </cfRule>
    <cfRule type="containsText" dxfId="145" priority="306" stopIfTrue="1" operator="containsText" text="Riesgo Extremo">
      <formula>NOT(ISERROR(SEARCH("Riesgo Extremo",E27)))</formula>
    </cfRule>
  </conditionalFormatting>
  <conditionalFormatting sqref="E27">
    <cfRule type="containsText" dxfId="144" priority="301" stopIfTrue="1" operator="containsText" text="Riesgo Extremo">
      <formula>NOT(ISERROR(SEARCH("Riesgo Extremo",E27)))</formula>
    </cfRule>
  </conditionalFormatting>
  <conditionalFormatting sqref="E25">
    <cfRule type="containsText" dxfId="143" priority="296" stopIfTrue="1" operator="containsText" text="Riesgo Alto">
      <formula>NOT(ISERROR(SEARCH("Riesgo Alto",E25)))</formula>
    </cfRule>
    <cfRule type="containsText" dxfId="142" priority="297" stopIfTrue="1" operator="containsText" text="Riesgo Moderado">
      <formula>NOT(ISERROR(SEARCH("Riesgo Moderado",E25)))</formula>
    </cfRule>
    <cfRule type="containsText" dxfId="141" priority="298" stopIfTrue="1" operator="containsText" text="Riesgo Bajo">
      <formula>NOT(ISERROR(SEARCH("Riesgo Bajo",E25)))</formula>
    </cfRule>
    <cfRule type="containsText" dxfId="140" priority="299" stopIfTrue="1" operator="containsText" text="Riesgo Alto">
      <formula>NOT(ISERROR(SEARCH("Riesgo Alto",E25)))</formula>
    </cfRule>
    <cfRule type="containsText" dxfId="139" priority="300" stopIfTrue="1" operator="containsText" text="Riesgo Extremo">
      <formula>NOT(ISERROR(SEARCH("Riesgo Extremo",E25)))</formula>
    </cfRule>
  </conditionalFormatting>
  <conditionalFormatting sqref="E25">
    <cfRule type="containsText" dxfId="138" priority="295" stopIfTrue="1" operator="containsText" text="Riesgo Extremo">
      <formula>NOT(ISERROR(SEARCH("Riesgo Extremo",E25)))</formula>
    </cfRule>
  </conditionalFormatting>
  <conditionalFormatting sqref="E23">
    <cfRule type="containsText" dxfId="137" priority="8" stopIfTrue="1" operator="containsText" text="Riesgo Alto">
      <formula>NOT(ISERROR(SEARCH("Riesgo Alto",E23)))</formula>
    </cfRule>
    <cfRule type="containsText" dxfId="136" priority="9" stopIfTrue="1" operator="containsText" text="Riesgo Moderado">
      <formula>NOT(ISERROR(SEARCH("Riesgo Moderado",E23)))</formula>
    </cfRule>
    <cfRule type="containsText" dxfId="135" priority="10" stopIfTrue="1" operator="containsText" text="Riesgo Bajo">
      <formula>NOT(ISERROR(SEARCH("Riesgo Bajo",E23)))</formula>
    </cfRule>
    <cfRule type="containsText" dxfId="134" priority="11" stopIfTrue="1" operator="containsText" text="Riesgo Alto">
      <formula>NOT(ISERROR(SEARCH("Riesgo Alto",E23)))</formula>
    </cfRule>
    <cfRule type="containsText" dxfId="133" priority="12" stopIfTrue="1" operator="containsText" text="Riesgo Extremo">
      <formula>NOT(ISERROR(SEARCH("Riesgo Extremo",E23)))</formula>
    </cfRule>
  </conditionalFormatting>
  <conditionalFormatting sqref="E23">
    <cfRule type="containsText" dxfId="132" priority="7" stopIfTrue="1" operator="containsText" text="Riesgo Extremo">
      <formula>NOT(ISERROR(SEARCH("Riesgo Extremo",E23)))</formula>
    </cfRule>
  </conditionalFormatting>
  <conditionalFormatting sqref="AE26:AE27">
    <cfRule type="containsText" dxfId="131" priority="2" stopIfTrue="1" operator="containsText" text="Riesgo Alto">
      <formula>NOT(ISERROR(SEARCH("Riesgo Alto",AE26)))</formula>
    </cfRule>
    <cfRule type="containsText" dxfId="130" priority="3" stopIfTrue="1" operator="containsText" text="Riesgo Moderado">
      <formula>NOT(ISERROR(SEARCH("Riesgo Moderado",AE26)))</formula>
    </cfRule>
    <cfRule type="containsText" dxfId="129" priority="4" stopIfTrue="1" operator="containsText" text="Riesgo Bajo">
      <formula>NOT(ISERROR(SEARCH("Riesgo Bajo",AE26)))</formula>
    </cfRule>
    <cfRule type="containsText" dxfId="128" priority="5" stopIfTrue="1" operator="containsText" text="Riesgo Alto">
      <formula>NOT(ISERROR(SEARCH("Riesgo Alto",AE26)))</formula>
    </cfRule>
    <cfRule type="containsText" dxfId="127" priority="6" stopIfTrue="1" operator="containsText" text="Riesgo Extremo">
      <formula>NOT(ISERROR(SEARCH("Riesgo Extremo",AE26)))</formula>
    </cfRule>
  </conditionalFormatting>
  <conditionalFormatting sqref="AE26:AE27">
    <cfRule type="containsText" dxfId="126" priority="1" stopIfTrue="1" operator="containsText" text="Riesgo Extremo">
      <formula>NOT(ISERROR(SEARCH("Riesgo Extremo",AE26)))</formula>
    </cfRule>
  </conditionalFormatting>
  <dataValidations count="2">
    <dataValidation type="list" allowBlank="1" showInputMessage="1" showErrorMessage="1" errorTitle="ERROR" error="Este valor no es permitido" sqref="F22 F24:F27" xr:uid="{00000000-0002-0000-0600-000000000000}">
      <formula1>EXISTENCONTROLES</formula1>
    </dataValidation>
    <dataValidation type="list" allowBlank="1" showInputMessage="1" showErrorMessage="1" errorTitle="Error" error="Esta opción no está permitida" sqref="AH22 AH24:AH27" xr:uid="{00000000-0002-0000-0600-00000100000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600-000002000000}">
          <x14:formula1>
            <xm:f>DB!$N$12:$N$13</xm:f>
          </x14:formula1>
          <xm:sqref>W22 W24:W27</xm:sqref>
        </x14:dataValidation>
        <x14:dataValidation type="list" allowBlank="1" showInputMessage="1" showErrorMessage="1" xr:uid="{00000000-0002-0000-0600-000003000000}">
          <x14:formula1>
            <xm:f>DB!$N$12:$N$14</xm:f>
          </x14:formula1>
          <xm:sqref>X22 X24:X27</xm:sqref>
        </x14:dataValidation>
        <x14:dataValidation type="list" allowBlank="1" showInputMessage="1" showErrorMessage="1" xr:uid="{00000000-0002-0000-0600-000004000000}">
          <x14:formula1>
            <xm:f>DB!$I$12:$I$13</xm:f>
          </x14:formula1>
          <xm:sqref>M22:M27</xm:sqref>
        </x14:dataValidation>
        <x14:dataValidation type="list" allowBlank="1" showInputMessage="1" showErrorMessage="1" xr:uid="{00000000-0002-0000-0600-000005000000}">
          <x14:formula1>
            <xm:f>DB!$H$12:$H$13</xm:f>
          </x14:formula1>
          <xm:sqref>L22:L27</xm:sqref>
        </x14:dataValidation>
        <x14:dataValidation type="list" allowBlank="1" showInputMessage="1" showErrorMessage="1" xr:uid="{00000000-0002-0000-0600-000006000000}">
          <x14:formula1>
            <xm:f>DB!$D$12:$D$13</xm:f>
          </x14:formula1>
          <xm:sqref>H22:H27</xm:sqref>
        </x14:dataValidation>
        <x14:dataValidation type="list" allowBlank="1" showInputMessage="1" showErrorMessage="1" xr:uid="{00000000-0002-0000-0600-000007000000}">
          <x14:formula1>
            <xm:f>DB!$J$12:$J$14</xm:f>
          </x14:formula1>
          <xm:sqref>N22:N27</xm:sqref>
        </x14:dataValidation>
        <x14:dataValidation type="list" allowBlank="1" showInputMessage="1" showErrorMessage="1" xr:uid="{00000000-0002-0000-0600-000008000000}">
          <x14:formula1>
            <xm:f>DB!$G$12:$G$14</xm:f>
          </x14:formula1>
          <xm:sqref>K22:K27</xm:sqref>
        </x14:dataValidation>
        <x14:dataValidation type="list" allowBlank="1" showInputMessage="1" showErrorMessage="1" xr:uid="{00000000-0002-0000-0600-000009000000}">
          <x14:formula1>
            <xm:f>DB!$F$12:$F$13</xm:f>
          </x14:formula1>
          <xm:sqref>J22:J27</xm:sqref>
        </x14:dataValidation>
        <x14:dataValidation type="list" allowBlank="1" showInputMessage="1" showErrorMessage="1" xr:uid="{00000000-0002-0000-0600-00000A000000}">
          <x14:formula1>
            <xm:f>DB!$E$12:$E$13</xm:f>
          </x14:formula1>
          <xm:sqref>I22:I27</xm:sqref>
        </x14:dataValidation>
        <x14:dataValidation type="list" allowBlank="1" showInputMessage="1" showErrorMessage="1" xr:uid="{00000000-0002-0000-0600-00000B000000}">
          <x14:formula1>
            <xm:f>DB!$L$12:$L$14</xm:f>
          </x14:formula1>
          <xm:sqref>Q22:Q27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64"/>
  <sheetViews>
    <sheetView topLeftCell="A17" zoomScale="55" zoomScaleNormal="55" workbookViewId="0">
      <selection activeCell="A17" sqref="A17"/>
    </sheetView>
  </sheetViews>
  <sheetFormatPr baseColWidth="10" defaultRowHeight="18.75" x14ac:dyDescent="0.25"/>
  <cols>
    <col min="1" max="1" width="73.140625" style="120" customWidth="1"/>
    <col min="2" max="2" width="27.28515625" style="120" customWidth="1"/>
    <col min="3" max="3" width="44" style="120" customWidth="1"/>
    <col min="4" max="4" width="39.28515625" style="120" customWidth="1"/>
    <col min="5" max="5" width="22" style="120" customWidth="1"/>
    <col min="6" max="7" width="21.140625" style="120" customWidth="1"/>
    <col min="8" max="8" width="23.28515625" style="121" customWidth="1"/>
    <col min="9" max="10" width="21" style="111" customWidth="1"/>
    <col min="11" max="11" width="45.42578125" style="109" customWidth="1"/>
    <col min="12" max="12" width="28.140625" style="109" customWidth="1"/>
    <col min="13" max="13" width="30.7109375" style="109" customWidth="1"/>
    <col min="14" max="17" width="11.42578125" style="109"/>
    <col min="18" max="18" width="26.85546875" style="109" customWidth="1"/>
    <col min="19" max="19" width="5" style="120" customWidth="1"/>
    <col min="20" max="20" width="11.42578125" style="120"/>
    <col min="21" max="21" width="45.42578125" style="120" customWidth="1"/>
    <col min="22" max="22" width="13.42578125" style="120" customWidth="1"/>
    <col min="23" max="23" width="11.42578125" style="120"/>
    <col min="24" max="24" width="14.140625" style="120" customWidth="1"/>
    <col min="25" max="25" width="13.140625" style="120" customWidth="1"/>
    <col min="26" max="26" width="11.42578125" style="120"/>
    <col min="27" max="27" width="15.85546875" style="120" customWidth="1"/>
    <col min="28" max="28" width="26" style="120" customWidth="1"/>
    <col min="29" max="256" width="11.42578125" style="120"/>
    <col min="257" max="257" width="73.140625" style="120" customWidth="1"/>
    <col min="258" max="258" width="27.28515625" style="120" customWidth="1"/>
    <col min="259" max="259" width="44" style="120" customWidth="1"/>
    <col min="260" max="260" width="39.28515625" style="120" customWidth="1"/>
    <col min="261" max="261" width="22" style="120" customWidth="1"/>
    <col min="262" max="263" width="21.140625" style="120" customWidth="1"/>
    <col min="264" max="264" width="23.28515625" style="120" customWidth="1"/>
    <col min="265" max="266" width="21" style="120" customWidth="1"/>
    <col min="267" max="267" width="45.42578125" style="120" customWidth="1"/>
    <col min="268" max="268" width="16" style="120" customWidth="1"/>
    <col min="269" max="273" width="11.42578125" style="120"/>
    <col min="274" max="274" width="26.85546875" style="120" customWidth="1"/>
    <col min="275" max="275" width="5" style="120" customWidth="1"/>
    <col min="276" max="276" width="11.42578125" style="120"/>
    <col min="277" max="277" width="45.42578125" style="120" customWidth="1"/>
    <col min="278" max="278" width="13.42578125" style="120" customWidth="1"/>
    <col min="279" max="279" width="11.42578125" style="120"/>
    <col min="280" max="280" width="14.140625" style="120" customWidth="1"/>
    <col min="281" max="281" width="13.140625" style="120" customWidth="1"/>
    <col min="282" max="282" width="11.42578125" style="120"/>
    <col min="283" max="283" width="15.85546875" style="120" customWidth="1"/>
    <col min="284" max="284" width="26" style="120" customWidth="1"/>
    <col min="285" max="512" width="11.42578125" style="120"/>
    <col min="513" max="513" width="73.140625" style="120" customWidth="1"/>
    <col min="514" max="514" width="27.28515625" style="120" customWidth="1"/>
    <col min="515" max="515" width="44" style="120" customWidth="1"/>
    <col min="516" max="516" width="39.28515625" style="120" customWidth="1"/>
    <col min="517" max="517" width="22" style="120" customWidth="1"/>
    <col min="518" max="519" width="21.140625" style="120" customWidth="1"/>
    <col min="520" max="520" width="23.28515625" style="120" customWidth="1"/>
    <col min="521" max="522" width="21" style="120" customWidth="1"/>
    <col min="523" max="523" width="45.42578125" style="120" customWidth="1"/>
    <col min="524" max="524" width="16" style="120" customWidth="1"/>
    <col min="525" max="529" width="11.42578125" style="120"/>
    <col min="530" max="530" width="26.85546875" style="120" customWidth="1"/>
    <col min="531" max="531" width="5" style="120" customWidth="1"/>
    <col min="532" max="532" width="11.42578125" style="120"/>
    <col min="533" max="533" width="45.42578125" style="120" customWidth="1"/>
    <col min="534" max="534" width="13.42578125" style="120" customWidth="1"/>
    <col min="535" max="535" width="11.42578125" style="120"/>
    <col min="536" max="536" width="14.140625" style="120" customWidth="1"/>
    <col min="537" max="537" width="13.140625" style="120" customWidth="1"/>
    <col min="538" max="538" width="11.42578125" style="120"/>
    <col min="539" max="539" width="15.85546875" style="120" customWidth="1"/>
    <col min="540" max="540" width="26" style="120" customWidth="1"/>
    <col min="541" max="768" width="11.42578125" style="120"/>
    <col min="769" max="769" width="73.140625" style="120" customWidth="1"/>
    <col min="770" max="770" width="27.28515625" style="120" customWidth="1"/>
    <col min="771" max="771" width="44" style="120" customWidth="1"/>
    <col min="772" max="772" width="39.28515625" style="120" customWidth="1"/>
    <col min="773" max="773" width="22" style="120" customWidth="1"/>
    <col min="774" max="775" width="21.140625" style="120" customWidth="1"/>
    <col min="776" max="776" width="23.28515625" style="120" customWidth="1"/>
    <col min="777" max="778" width="21" style="120" customWidth="1"/>
    <col min="779" max="779" width="45.42578125" style="120" customWidth="1"/>
    <col min="780" max="780" width="16" style="120" customWidth="1"/>
    <col min="781" max="785" width="11.42578125" style="120"/>
    <col min="786" max="786" width="26.85546875" style="120" customWidth="1"/>
    <col min="787" max="787" width="5" style="120" customWidth="1"/>
    <col min="788" max="788" width="11.42578125" style="120"/>
    <col min="789" max="789" width="45.42578125" style="120" customWidth="1"/>
    <col min="790" max="790" width="13.42578125" style="120" customWidth="1"/>
    <col min="791" max="791" width="11.42578125" style="120"/>
    <col min="792" max="792" width="14.140625" style="120" customWidth="1"/>
    <col min="793" max="793" width="13.140625" style="120" customWidth="1"/>
    <col min="794" max="794" width="11.42578125" style="120"/>
    <col min="795" max="795" width="15.85546875" style="120" customWidth="1"/>
    <col min="796" max="796" width="26" style="120" customWidth="1"/>
    <col min="797" max="1024" width="11.42578125" style="120"/>
    <col min="1025" max="1025" width="73.140625" style="120" customWidth="1"/>
    <col min="1026" max="1026" width="27.28515625" style="120" customWidth="1"/>
    <col min="1027" max="1027" width="44" style="120" customWidth="1"/>
    <col min="1028" max="1028" width="39.28515625" style="120" customWidth="1"/>
    <col min="1029" max="1029" width="22" style="120" customWidth="1"/>
    <col min="1030" max="1031" width="21.140625" style="120" customWidth="1"/>
    <col min="1032" max="1032" width="23.28515625" style="120" customWidth="1"/>
    <col min="1033" max="1034" width="21" style="120" customWidth="1"/>
    <col min="1035" max="1035" width="45.42578125" style="120" customWidth="1"/>
    <col min="1036" max="1036" width="16" style="120" customWidth="1"/>
    <col min="1037" max="1041" width="11.42578125" style="120"/>
    <col min="1042" max="1042" width="26.85546875" style="120" customWidth="1"/>
    <col min="1043" max="1043" width="5" style="120" customWidth="1"/>
    <col min="1044" max="1044" width="11.42578125" style="120"/>
    <col min="1045" max="1045" width="45.42578125" style="120" customWidth="1"/>
    <col min="1046" max="1046" width="13.42578125" style="120" customWidth="1"/>
    <col min="1047" max="1047" width="11.42578125" style="120"/>
    <col min="1048" max="1048" width="14.140625" style="120" customWidth="1"/>
    <col min="1049" max="1049" width="13.140625" style="120" customWidth="1"/>
    <col min="1050" max="1050" width="11.42578125" style="120"/>
    <col min="1051" max="1051" width="15.85546875" style="120" customWidth="1"/>
    <col min="1052" max="1052" width="26" style="120" customWidth="1"/>
    <col min="1053" max="1280" width="11.42578125" style="120"/>
    <col min="1281" max="1281" width="73.140625" style="120" customWidth="1"/>
    <col min="1282" max="1282" width="27.28515625" style="120" customWidth="1"/>
    <col min="1283" max="1283" width="44" style="120" customWidth="1"/>
    <col min="1284" max="1284" width="39.28515625" style="120" customWidth="1"/>
    <col min="1285" max="1285" width="22" style="120" customWidth="1"/>
    <col min="1286" max="1287" width="21.140625" style="120" customWidth="1"/>
    <col min="1288" max="1288" width="23.28515625" style="120" customWidth="1"/>
    <col min="1289" max="1290" width="21" style="120" customWidth="1"/>
    <col min="1291" max="1291" width="45.42578125" style="120" customWidth="1"/>
    <col min="1292" max="1292" width="16" style="120" customWidth="1"/>
    <col min="1293" max="1297" width="11.42578125" style="120"/>
    <col min="1298" max="1298" width="26.85546875" style="120" customWidth="1"/>
    <col min="1299" max="1299" width="5" style="120" customWidth="1"/>
    <col min="1300" max="1300" width="11.42578125" style="120"/>
    <col min="1301" max="1301" width="45.42578125" style="120" customWidth="1"/>
    <col min="1302" max="1302" width="13.42578125" style="120" customWidth="1"/>
    <col min="1303" max="1303" width="11.42578125" style="120"/>
    <col min="1304" max="1304" width="14.140625" style="120" customWidth="1"/>
    <col min="1305" max="1305" width="13.140625" style="120" customWidth="1"/>
    <col min="1306" max="1306" width="11.42578125" style="120"/>
    <col min="1307" max="1307" width="15.85546875" style="120" customWidth="1"/>
    <col min="1308" max="1308" width="26" style="120" customWidth="1"/>
    <col min="1309" max="1536" width="11.42578125" style="120"/>
    <col min="1537" max="1537" width="73.140625" style="120" customWidth="1"/>
    <col min="1538" max="1538" width="27.28515625" style="120" customWidth="1"/>
    <col min="1539" max="1539" width="44" style="120" customWidth="1"/>
    <col min="1540" max="1540" width="39.28515625" style="120" customWidth="1"/>
    <col min="1541" max="1541" width="22" style="120" customWidth="1"/>
    <col min="1542" max="1543" width="21.140625" style="120" customWidth="1"/>
    <col min="1544" max="1544" width="23.28515625" style="120" customWidth="1"/>
    <col min="1545" max="1546" width="21" style="120" customWidth="1"/>
    <col min="1547" max="1547" width="45.42578125" style="120" customWidth="1"/>
    <col min="1548" max="1548" width="16" style="120" customWidth="1"/>
    <col min="1549" max="1553" width="11.42578125" style="120"/>
    <col min="1554" max="1554" width="26.85546875" style="120" customWidth="1"/>
    <col min="1555" max="1555" width="5" style="120" customWidth="1"/>
    <col min="1556" max="1556" width="11.42578125" style="120"/>
    <col min="1557" max="1557" width="45.42578125" style="120" customWidth="1"/>
    <col min="1558" max="1558" width="13.42578125" style="120" customWidth="1"/>
    <col min="1559" max="1559" width="11.42578125" style="120"/>
    <col min="1560" max="1560" width="14.140625" style="120" customWidth="1"/>
    <col min="1561" max="1561" width="13.140625" style="120" customWidth="1"/>
    <col min="1562" max="1562" width="11.42578125" style="120"/>
    <col min="1563" max="1563" width="15.85546875" style="120" customWidth="1"/>
    <col min="1564" max="1564" width="26" style="120" customWidth="1"/>
    <col min="1565" max="1792" width="11.42578125" style="120"/>
    <col min="1793" max="1793" width="73.140625" style="120" customWidth="1"/>
    <col min="1794" max="1794" width="27.28515625" style="120" customWidth="1"/>
    <col min="1795" max="1795" width="44" style="120" customWidth="1"/>
    <col min="1796" max="1796" width="39.28515625" style="120" customWidth="1"/>
    <col min="1797" max="1797" width="22" style="120" customWidth="1"/>
    <col min="1798" max="1799" width="21.140625" style="120" customWidth="1"/>
    <col min="1800" max="1800" width="23.28515625" style="120" customWidth="1"/>
    <col min="1801" max="1802" width="21" style="120" customWidth="1"/>
    <col min="1803" max="1803" width="45.42578125" style="120" customWidth="1"/>
    <col min="1804" max="1804" width="16" style="120" customWidth="1"/>
    <col min="1805" max="1809" width="11.42578125" style="120"/>
    <col min="1810" max="1810" width="26.85546875" style="120" customWidth="1"/>
    <col min="1811" max="1811" width="5" style="120" customWidth="1"/>
    <col min="1812" max="1812" width="11.42578125" style="120"/>
    <col min="1813" max="1813" width="45.42578125" style="120" customWidth="1"/>
    <col min="1814" max="1814" width="13.42578125" style="120" customWidth="1"/>
    <col min="1815" max="1815" width="11.42578125" style="120"/>
    <col min="1816" max="1816" width="14.140625" style="120" customWidth="1"/>
    <col min="1817" max="1817" width="13.140625" style="120" customWidth="1"/>
    <col min="1818" max="1818" width="11.42578125" style="120"/>
    <col min="1819" max="1819" width="15.85546875" style="120" customWidth="1"/>
    <col min="1820" max="1820" width="26" style="120" customWidth="1"/>
    <col min="1821" max="2048" width="11.42578125" style="120"/>
    <col min="2049" max="2049" width="73.140625" style="120" customWidth="1"/>
    <col min="2050" max="2050" width="27.28515625" style="120" customWidth="1"/>
    <col min="2051" max="2051" width="44" style="120" customWidth="1"/>
    <col min="2052" max="2052" width="39.28515625" style="120" customWidth="1"/>
    <col min="2053" max="2053" width="22" style="120" customWidth="1"/>
    <col min="2054" max="2055" width="21.140625" style="120" customWidth="1"/>
    <col min="2056" max="2056" width="23.28515625" style="120" customWidth="1"/>
    <col min="2057" max="2058" width="21" style="120" customWidth="1"/>
    <col min="2059" max="2059" width="45.42578125" style="120" customWidth="1"/>
    <col min="2060" max="2060" width="16" style="120" customWidth="1"/>
    <col min="2061" max="2065" width="11.42578125" style="120"/>
    <col min="2066" max="2066" width="26.85546875" style="120" customWidth="1"/>
    <col min="2067" max="2067" width="5" style="120" customWidth="1"/>
    <col min="2068" max="2068" width="11.42578125" style="120"/>
    <col min="2069" max="2069" width="45.42578125" style="120" customWidth="1"/>
    <col min="2070" max="2070" width="13.42578125" style="120" customWidth="1"/>
    <col min="2071" max="2071" width="11.42578125" style="120"/>
    <col min="2072" max="2072" width="14.140625" style="120" customWidth="1"/>
    <col min="2073" max="2073" width="13.140625" style="120" customWidth="1"/>
    <col min="2074" max="2074" width="11.42578125" style="120"/>
    <col min="2075" max="2075" width="15.85546875" style="120" customWidth="1"/>
    <col min="2076" max="2076" width="26" style="120" customWidth="1"/>
    <col min="2077" max="2304" width="11.42578125" style="120"/>
    <col min="2305" max="2305" width="73.140625" style="120" customWidth="1"/>
    <col min="2306" max="2306" width="27.28515625" style="120" customWidth="1"/>
    <col min="2307" max="2307" width="44" style="120" customWidth="1"/>
    <col min="2308" max="2308" width="39.28515625" style="120" customWidth="1"/>
    <col min="2309" max="2309" width="22" style="120" customWidth="1"/>
    <col min="2310" max="2311" width="21.140625" style="120" customWidth="1"/>
    <col min="2312" max="2312" width="23.28515625" style="120" customWidth="1"/>
    <col min="2313" max="2314" width="21" style="120" customWidth="1"/>
    <col min="2315" max="2315" width="45.42578125" style="120" customWidth="1"/>
    <col min="2316" max="2316" width="16" style="120" customWidth="1"/>
    <col min="2317" max="2321" width="11.42578125" style="120"/>
    <col min="2322" max="2322" width="26.85546875" style="120" customWidth="1"/>
    <col min="2323" max="2323" width="5" style="120" customWidth="1"/>
    <col min="2324" max="2324" width="11.42578125" style="120"/>
    <col min="2325" max="2325" width="45.42578125" style="120" customWidth="1"/>
    <col min="2326" max="2326" width="13.42578125" style="120" customWidth="1"/>
    <col min="2327" max="2327" width="11.42578125" style="120"/>
    <col min="2328" max="2328" width="14.140625" style="120" customWidth="1"/>
    <col min="2329" max="2329" width="13.140625" style="120" customWidth="1"/>
    <col min="2330" max="2330" width="11.42578125" style="120"/>
    <col min="2331" max="2331" width="15.85546875" style="120" customWidth="1"/>
    <col min="2332" max="2332" width="26" style="120" customWidth="1"/>
    <col min="2333" max="2560" width="11.42578125" style="120"/>
    <col min="2561" max="2561" width="73.140625" style="120" customWidth="1"/>
    <col min="2562" max="2562" width="27.28515625" style="120" customWidth="1"/>
    <col min="2563" max="2563" width="44" style="120" customWidth="1"/>
    <col min="2564" max="2564" width="39.28515625" style="120" customWidth="1"/>
    <col min="2565" max="2565" width="22" style="120" customWidth="1"/>
    <col min="2566" max="2567" width="21.140625" style="120" customWidth="1"/>
    <col min="2568" max="2568" width="23.28515625" style="120" customWidth="1"/>
    <col min="2569" max="2570" width="21" style="120" customWidth="1"/>
    <col min="2571" max="2571" width="45.42578125" style="120" customWidth="1"/>
    <col min="2572" max="2572" width="16" style="120" customWidth="1"/>
    <col min="2573" max="2577" width="11.42578125" style="120"/>
    <col min="2578" max="2578" width="26.85546875" style="120" customWidth="1"/>
    <col min="2579" max="2579" width="5" style="120" customWidth="1"/>
    <col min="2580" max="2580" width="11.42578125" style="120"/>
    <col min="2581" max="2581" width="45.42578125" style="120" customWidth="1"/>
    <col min="2582" max="2582" width="13.42578125" style="120" customWidth="1"/>
    <col min="2583" max="2583" width="11.42578125" style="120"/>
    <col min="2584" max="2584" width="14.140625" style="120" customWidth="1"/>
    <col min="2585" max="2585" width="13.140625" style="120" customWidth="1"/>
    <col min="2586" max="2586" width="11.42578125" style="120"/>
    <col min="2587" max="2587" width="15.85546875" style="120" customWidth="1"/>
    <col min="2588" max="2588" width="26" style="120" customWidth="1"/>
    <col min="2589" max="2816" width="11.42578125" style="120"/>
    <col min="2817" max="2817" width="73.140625" style="120" customWidth="1"/>
    <col min="2818" max="2818" width="27.28515625" style="120" customWidth="1"/>
    <col min="2819" max="2819" width="44" style="120" customWidth="1"/>
    <col min="2820" max="2820" width="39.28515625" style="120" customWidth="1"/>
    <col min="2821" max="2821" width="22" style="120" customWidth="1"/>
    <col min="2822" max="2823" width="21.140625" style="120" customWidth="1"/>
    <col min="2824" max="2824" width="23.28515625" style="120" customWidth="1"/>
    <col min="2825" max="2826" width="21" style="120" customWidth="1"/>
    <col min="2827" max="2827" width="45.42578125" style="120" customWidth="1"/>
    <col min="2828" max="2828" width="16" style="120" customWidth="1"/>
    <col min="2829" max="2833" width="11.42578125" style="120"/>
    <col min="2834" max="2834" width="26.85546875" style="120" customWidth="1"/>
    <col min="2835" max="2835" width="5" style="120" customWidth="1"/>
    <col min="2836" max="2836" width="11.42578125" style="120"/>
    <col min="2837" max="2837" width="45.42578125" style="120" customWidth="1"/>
    <col min="2838" max="2838" width="13.42578125" style="120" customWidth="1"/>
    <col min="2839" max="2839" width="11.42578125" style="120"/>
    <col min="2840" max="2840" width="14.140625" style="120" customWidth="1"/>
    <col min="2841" max="2841" width="13.140625" style="120" customWidth="1"/>
    <col min="2842" max="2842" width="11.42578125" style="120"/>
    <col min="2843" max="2843" width="15.85546875" style="120" customWidth="1"/>
    <col min="2844" max="2844" width="26" style="120" customWidth="1"/>
    <col min="2845" max="3072" width="11.42578125" style="120"/>
    <col min="3073" max="3073" width="73.140625" style="120" customWidth="1"/>
    <col min="3074" max="3074" width="27.28515625" style="120" customWidth="1"/>
    <col min="3075" max="3075" width="44" style="120" customWidth="1"/>
    <col min="3076" max="3076" width="39.28515625" style="120" customWidth="1"/>
    <col min="3077" max="3077" width="22" style="120" customWidth="1"/>
    <col min="3078" max="3079" width="21.140625" style="120" customWidth="1"/>
    <col min="3080" max="3080" width="23.28515625" style="120" customWidth="1"/>
    <col min="3081" max="3082" width="21" style="120" customWidth="1"/>
    <col min="3083" max="3083" width="45.42578125" style="120" customWidth="1"/>
    <col min="3084" max="3084" width="16" style="120" customWidth="1"/>
    <col min="3085" max="3089" width="11.42578125" style="120"/>
    <col min="3090" max="3090" width="26.85546875" style="120" customWidth="1"/>
    <col min="3091" max="3091" width="5" style="120" customWidth="1"/>
    <col min="3092" max="3092" width="11.42578125" style="120"/>
    <col min="3093" max="3093" width="45.42578125" style="120" customWidth="1"/>
    <col min="3094" max="3094" width="13.42578125" style="120" customWidth="1"/>
    <col min="3095" max="3095" width="11.42578125" style="120"/>
    <col min="3096" max="3096" width="14.140625" style="120" customWidth="1"/>
    <col min="3097" max="3097" width="13.140625" style="120" customWidth="1"/>
    <col min="3098" max="3098" width="11.42578125" style="120"/>
    <col min="3099" max="3099" width="15.85546875" style="120" customWidth="1"/>
    <col min="3100" max="3100" width="26" style="120" customWidth="1"/>
    <col min="3101" max="3328" width="11.42578125" style="120"/>
    <col min="3329" max="3329" width="73.140625" style="120" customWidth="1"/>
    <col min="3330" max="3330" width="27.28515625" style="120" customWidth="1"/>
    <col min="3331" max="3331" width="44" style="120" customWidth="1"/>
    <col min="3332" max="3332" width="39.28515625" style="120" customWidth="1"/>
    <col min="3333" max="3333" width="22" style="120" customWidth="1"/>
    <col min="3334" max="3335" width="21.140625" style="120" customWidth="1"/>
    <col min="3336" max="3336" width="23.28515625" style="120" customWidth="1"/>
    <col min="3337" max="3338" width="21" style="120" customWidth="1"/>
    <col min="3339" max="3339" width="45.42578125" style="120" customWidth="1"/>
    <col min="3340" max="3340" width="16" style="120" customWidth="1"/>
    <col min="3341" max="3345" width="11.42578125" style="120"/>
    <col min="3346" max="3346" width="26.85546875" style="120" customWidth="1"/>
    <col min="3347" max="3347" width="5" style="120" customWidth="1"/>
    <col min="3348" max="3348" width="11.42578125" style="120"/>
    <col min="3349" max="3349" width="45.42578125" style="120" customWidth="1"/>
    <col min="3350" max="3350" width="13.42578125" style="120" customWidth="1"/>
    <col min="3351" max="3351" width="11.42578125" style="120"/>
    <col min="3352" max="3352" width="14.140625" style="120" customWidth="1"/>
    <col min="3353" max="3353" width="13.140625" style="120" customWidth="1"/>
    <col min="3354" max="3354" width="11.42578125" style="120"/>
    <col min="3355" max="3355" width="15.85546875" style="120" customWidth="1"/>
    <col min="3356" max="3356" width="26" style="120" customWidth="1"/>
    <col min="3357" max="3584" width="11.42578125" style="120"/>
    <col min="3585" max="3585" width="73.140625" style="120" customWidth="1"/>
    <col min="3586" max="3586" width="27.28515625" style="120" customWidth="1"/>
    <col min="3587" max="3587" width="44" style="120" customWidth="1"/>
    <col min="3588" max="3588" width="39.28515625" style="120" customWidth="1"/>
    <col min="3589" max="3589" width="22" style="120" customWidth="1"/>
    <col min="3590" max="3591" width="21.140625" style="120" customWidth="1"/>
    <col min="3592" max="3592" width="23.28515625" style="120" customWidth="1"/>
    <col min="3593" max="3594" width="21" style="120" customWidth="1"/>
    <col min="3595" max="3595" width="45.42578125" style="120" customWidth="1"/>
    <col min="3596" max="3596" width="16" style="120" customWidth="1"/>
    <col min="3597" max="3601" width="11.42578125" style="120"/>
    <col min="3602" max="3602" width="26.85546875" style="120" customWidth="1"/>
    <col min="3603" max="3603" width="5" style="120" customWidth="1"/>
    <col min="3604" max="3604" width="11.42578125" style="120"/>
    <col min="3605" max="3605" width="45.42578125" style="120" customWidth="1"/>
    <col min="3606" max="3606" width="13.42578125" style="120" customWidth="1"/>
    <col min="3607" max="3607" width="11.42578125" style="120"/>
    <col min="3608" max="3608" width="14.140625" style="120" customWidth="1"/>
    <col min="3609" max="3609" width="13.140625" style="120" customWidth="1"/>
    <col min="3610" max="3610" width="11.42578125" style="120"/>
    <col min="3611" max="3611" width="15.85546875" style="120" customWidth="1"/>
    <col min="3612" max="3612" width="26" style="120" customWidth="1"/>
    <col min="3613" max="3840" width="11.42578125" style="120"/>
    <col min="3841" max="3841" width="73.140625" style="120" customWidth="1"/>
    <col min="3842" max="3842" width="27.28515625" style="120" customWidth="1"/>
    <col min="3843" max="3843" width="44" style="120" customWidth="1"/>
    <col min="3844" max="3844" width="39.28515625" style="120" customWidth="1"/>
    <col min="3845" max="3845" width="22" style="120" customWidth="1"/>
    <col min="3846" max="3847" width="21.140625" style="120" customWidth="1"/>
    <col min="3848" max="3848" width="23.28515625" style="120" customWidth="1"/>
    <col min="3849" max="3850" width="21" style="120" customWidth="1"/>
    <col min="3851" max="3851" width="45.42578125" style="120" customWidth="1"/>
    <col min="3852" max="3852" width="16" style="120" customWidth="1"/>
    <col min="3853" max="3857" width="11.42578125" style="120"/>
    <col min="3858" max="3858" width="26.85546875" style="120" customWidth="1"/>
    <col min="3859" max="3859" width="5" style="120" customWidth="1"/>
    <col min="3860" max="3860" width="11.42578125" style="120"/>
    <col min="3861" max="3861" width="45.42578125" style="120" customWidth="1"/>
    <col min="3862" max="3862" width="13.42578125" style="120" customWidth="1"/>
    <col min="3863" max="3863" width="11.42578125" style="120"/>
    <col min="3864" max="3864" width="14.140625" style="120" customWidth="1"/>
    <col min="3865" max="3865" width="13.140625" style="120" customWidth="1"/>
    <col min="3866" max="3866" width="11.42578125" style="120"/>
    <col min="3867" max="3867" width="15.85546875" style="120" customWidth="1"/>
    <col min="3868" max="3868" width="26" style="120" customWidth="1"/>
    <col min="3869" max="4096" width="11.42578125" style="120"/>
    <col min="4097" max="4097" width="73.140625" style="120" customWidth="1"/>
    <col min="4098" max="4098" width="27.28515625" style="120" customWidth="1"/>
    <col min="4099" max="4099" width="44" style="120" customWidth="1"/>
    <col min="4100" max="4100" width="39.28515625" style="120" customWidth="1"/>
    <col min="4101" max="4101" width="22" style="120" customWidth="1"/>
    <col min="4102" max="4103" width="21.140625" style="120" customWidth="1"/>
    <col min="4104" max="4104" width="23.28515625" style="120" customWidth="1"/>
    <col min="4105" max="4106" width="21" style="120" customWidth="1"/>
    <col min="4107" max="4107" width="45.42578125" style="120" customWidth="1"/>
    <col min="4108" max="4108" width="16" style="120" customWidth="1"/>
    <col min="4109" max="4113" width="11.42578125" style="120"/>
    <col min="4114" max="4114" width="26.85546875" style="120" customWidth="1"/>
    <col min="4115" max="4115" width="5" style="120" customWidth="1"/>
    <col min="4116" max="4116" width="11.42578125" style="120"/>
    <col min="4117" max="4117" width="45.42578125" style="120" customWidth="1"/>
    <col min="4118" max="4118" width="13.42578125" style="120" customWidth="1"/>
    <col min="4119" max="4119" width="11.42578125" style="120"/>
    <col min="4120" max="4120" width="14.140625" style="120" customWidth="1"/>
    <col min="4121" max="4121" width="13.140625" style="120" customWidth="1"/>
    <col min="4122" max="4122" width="11.42578125" style="120"/>
    <col min="4123" max="4123" width="15.85546875" style="120" customWidth="1"/>
    <col min="4124" max="4124" width="26" style="120" customWidth="1"/>
    <col min="4125" max="4352" width="11.42578125" style="120"/>
    <col min="4353" max="4353" width="73.140625" style="120" customWidth="1"/>
    <col min="4354" max="4354" width="27.28515625" style="120" customWidth="1"/>
    <col min="4355" max="4355" width="44" style="120" customWidth="1"/>
    <col min="4356" max="4356" width="39.28515625" style="120" customWidth="1"/>
    <col min="4357" max="4357" width="22" style="120" customWidth="1"/>
    <col min="4358" max="4359" width="21.140625" style="120" customWidth="1"/>
    <col min="4360" max="4360" width="23.28515625" style="120" customWidth="1"/>
    <col min="4361" max="4362" width="21" style="120" customWidth="1"/>
    <col min="4363" max="4363" width="45.42578125" style="120" customWidth="1"/>
    <col min="4364" max="4364" width="16" style="120" customWidth="1"/>
    <col min="4365" max="4369" width="11.42578125" style="120"/>
    <col min="4370" max="4370" width="26.85546875" style="120" customWidth="1"/>
    <col min="4371" max="4371" width="5" style="120" customWidth="1"/>
    <col min="4372" max="4372" width="11.42578125" style="120"/>
    <col min="4373" max="4373" width="45.42578125" style="120" customWidth="1"/>
    <col min="4374" max="4374" width="13.42578125" style="120" customWidth="1"/>
    <col min="4375" max="4375" width="11.42578125" style="120"/>
    <col min="4376" max="4376" width="14.140625" style="120" customWidth="1"/>
    <col min="4377" max="4377" width="13.140625" style="120" customWidth="1"/>
    <col min="4378" max="4378" width="11.42578125" style="120"/>
    <col min="4379" max="4379" width="15.85546875" style="120" customWidth="1"/>
    <col min="4380" max="4380" width="26" style="120" customWidth="1"/>
    <col min="4381" max="4608" width="11.42578125" style="120"/>
    <col min="4609" max="4609" width="73.140625" style="120" customWidth="1"/>
    <col min="4610" max="4610" width="27.28515625" style="120" customWidth="1"/>
    <col min="4611" max="4611" width="44" style="120" customWidth="1"/>
    <col min="4612" max="4612" width="39.28515625" style="120" customWidth="1"/>
    <col min="4613" max="4613" width="22" style="120" customWidth="1"/>
    <col min="4614" max="4615" width="21.140625" style="120" customWidth="1"/>
    <col min="4616" max="4616" width="23.28515625" style="120" customWidth="1"/>
    <col min="4617" max="4618" width="21" style="120" customWidth="1"/>
    <col min="4619" max="4619" width="45.42578125" style="120" customWidth="1"/>
    <col min="4620" max="4620" width="16" style="120" customWidth="1"/>
    <col min="4621" max="4625" width="11.42578125" style="120"/>
    <col min="4626" max="4626" width="26.85546875" style="120" customWidth="1"/>
    <col min="4627" max="4627" width="5" style="120" customWidth="1"/>
    <col min="4628" max="4628" width="11.42578125" style="120"/>
    <col min="4629" max="4629" width="45.42578125" style="120" customWidth="1"/>
    <col min="4630" max="4630" width="13.42578125" style="120" customWidth="1"/>
    <col min="4631" max="4631" width="11.42578125" style="120"/>
    <col min="4632" max="4632" width="14.140625" style="120" customWidth="1"/>
    <col min="4633" max="4633" width="13.140625" style="120" customWidth="1"/>
    <col min="4634" max="4634" width="11.42578125" style="120"/>
    <col min="4635" max="4635" width="15.85546875" style="120" customWidth="1"/>
    <col min="4636" max="4636" width="26" style="120" customWidth="1"/>
    <col min="4637" max="4864" width="11.42578125" style="120"/>
    <col min="4865" max="4865" width="73.140625" style="120" customWidth="1"/>
    <col min="4866" max="4866" width="27.28515625" style="120" customWidth="1"/>
    <col min="4867" max="4867" width="44" style="120" customWidth="1"/>
    <col min="4868" max="4868" width="39.28515625" style="120" customWidth="1"/>
    <col min="4869" max="4869" width="22" style="120" customWidth="1"/>
    <col min="4870" max="4871" width="21.140625" style="120" customWidth="1"/>
    <col min="4872" max="4872" width="23.28515625" style="120" customWidth="1"/>
    <col min="4873" max="4874" width="21" style="120" customWidth="1"/>
    <col min="4875" max="4875" width="45.42578125" style="120" customWidth="1"/>
    <col min="4876" max="4876" width="16" style="120" customWidth="1"/>
    <col min="4877" max="4881" width="11.42578125" style="120"/>
    <col min="4882" max="4882" width="26.85546875" style="120" customWidth="1"/>
    <col min="4883" max="4883" width="5" style="120" customWidth="1"/>
    <col min="4884" max="4884" width="11.42578125" style="120"/>
    <col min="4885" max="4885" width="45.42578125" style="120" customWidth="1"/>
    <col min="4886" max="4886" width="13.42578125" style="120" customWidth="1"/>
    <col min="4887" max="4887" width="11.42578125" style="120"/>
    <col min="4888" max="4888" width="14.140625" style="120" customWidth="1"/>
    <col min="4889" max="4889" width="13.140625" style="120" customWidth="1"/>
    <col min="4890" max="4890" width="11.42578125" style="120"/>
    <col min="4891" max="4891" width="15.85546875" style="120" customWidth="1"/>
    <col min="4892" max="4892" width="26" style="120" customWidth="1"/>
    <col min="4893" max="5120" width="11.42578125" style="120"/>
    <col min="5121" max="5121" width="73.140625" style="120" customWidth="1"/>
    <col min="5122" max="5122" width="27.28515625" style="120" customWidth="1"/>
    <col min="5123" max="5123" width="44" style="120" customWidth="1"/>
    <col min="5124" max="5124" width="39.28515625" style="120" customWidth="1"/>
    <col min="5125" max="5125" width="22" style="120" customWidth="1"/>
    <col min="5126" max="5127" width="21.140625" style="120" customWidth="1"/>
    <col min="5128" max="5128" width="23.28515625" style="120" customWidth="1"/>
    <col min="5129" max="5130" width="21" style="120" customWidth="1"/>
    <col min="5131" max="5131" width="45.42578125" style="120" customWidth="1"/>
    <col min="5132" max="5132" width="16" style="120" customWidth="1"/>
    <col min="5133" max="5137" width="11.42578125" style="120"/>
    <col min="5138" max="5138" width="26.85546875" style="120" customWidth="1"/>
    <col min="5139" max="5139" width="5" style="120" customWidth="1"/>
    <col min="5140" max="5140" width="11.42578125" style="120"/>
    <col min="5141" max="5141" width="45.42578125" style="120" customWidth="1"/>
    <col min="5142" max="5142" width="13.42578125" style="120" customWidth="1"/>
    <col min="5143" max="5143" width="11.42578125" style="120"/>
    <col min="5144" max="5144" width="14.140625" style="120" customWidth="1"/>
    <col min="5145" max="5145" width="13.140625" style="120" customWidth="1"/>
    <col min="5146" max="5146" width="11.42578125" style="120"/>
    <col min="5147" max="5147" width="15.85546875" style="120" customWidth="1"/>
    <col min="5148" max="5148" width="26" style="120" customWidth="1"/>
    <col min="5149" max="5376" width="11.42578125" style="120"/>
    <col min="5377" max="5377" width="73.140625" style="120" customWidth="1"/>
    <col min="5378" max="5378" width="27.28515625" style="120" customWidth="1"/>
    <col min="5379" max="5379" width="44" style="120" customWidth="1"/>
    <col min="5380" max="5380" width="39.28515625" style="120" customWidth="1"/>
    <col min="5381" max="5381" width="22" style="120" customWidth="1"/>
    <col min="5382" max="5383" width="21.140625" style="120" customWidth="1"/>
    <col min="5384" max="5384" width="23.28515625" style="120" customWidth="1"/>
    <col min="5385" max="5386" width="21" style="120" customWidth="1"/>
    <col min="5387" max="5387" width="45.42578125" style="120" customWidth="1"/>
    <col min="5388" max="5388" width="16" style="120" customWidth="1"/>
    <col min="5389" max="5393" width="11.42578125" style="120"/>
    <col min="5394" max="5394" width="26.85546875" style="120" customWidth="1"/>
    <col min="5395" max="5395" width="5" style="120" customWidth="1"/>
    <col min="5396" max="5396" width="11.42578125" style="120"/>
    <col min="5397" max="5397" width="45.42578125" style="120" customWidth="1"/>
    <col min="5398" max="5398" width="13.42578125" style="120" customWidth="1"/>
    <col min="5399" max="5399" width="11.42578125" style="120"/>
    <col min="5400" max="5400" width="14.140625" style="120" customWidth="1"/>
    <col min="5401" max="5401" width="13.140625" style="120" customWidth="1"/>
    <col min="5402" max="5402" width="11.42578125" style="120"/>
    <col min="5403" max="5403" width="15.85546875" style="120" customWidth="1"/>
    <col min="5404" max="5404" width="26" style="120" customWidth="1"/>
    <col min="5405" max="5632" width="11.42578125" style="120"/>
    <col min="5633" max="5633" width="73.140625" style="120" customWidth="1"/>
    <col min="5634" max="5634" width="27.28515625" style="120" customWidth="1"/>
    <col min="5635" max="5635" width="44" style="120" customWidth="1"/>
    <col min="5636" max="5636" width="39.28515625" style="120" customWidth="1"/>
    <col min="5637" max="5637" width="22" style="120" customWidth="1"/>
    <col min="5638" max="5639" width="21.140625" style="120" customWidth="1"/>
    <col min="5640" max="5640" width="23.28515625" style="120" customWidth="1"/>
    <col min="5641" max="5642" width="21" style="120" customWidth="1"/>
    <col min="5643" max="5643" width="45.42578125" style="120" customWidth="1"/>
    <col min="5644" max="5644" width="16" style="120" customWidth="1"/>
    <col min="5645" max="5649" width="11.42578125" style="120"/>
    <col min="5650" max="5650" width="26.85546875" style="120" customWidth="1"/>
    <col min="5651" max="5651" width="5" style="120" customWidth="1"/>
    <col min="5652" max="5652" width="11.42578125" style="120"/>
    <col min="5653" max="5653" width="45.42578125" style="120" customWidth="1"/>
    <col min="5654" max="5654" width="13.42578125" style="120" customWidth="1"/>
    <col min="5655" max="5655" width="11.42578125" style="120"/>
    <col min="5656" max="5656" width="14.140625" style="120" customWidth="1"/>
    <col min="5657" max="5657" width="13.140625" style="120" customWidth="1"/>
    <col min="5658" max="5658" width="11.42578125" style="120"/>
    <col min="5659" max="5659" width="15.85546875" style="120" customWidth="1"/>
    <col min="5660" max="5660" width="26" style="120" customWidth="1"/>
    <col min="5661" max="5888" width="11.42578125" style="120"/>
    <col min="5889" max="5889" width="73.140625" style="120" customWidth="1"/>
    <col min="5890" max="5890" width="27.28515625" style="120" customWidth="1"/>
    <col min="5891" max="5891" width="44" style="120" customWidth="1"/>
    <col min="5892" max="5892" width="39.28515625" style="120" customWidth="1"/>
    <col min="5893" max="5893" width="22" style="120" customWidth="1"/>
    <col min="5894" max="5895" width="21.140625" style="120" customWidth="1"/>
    <col min="5896" max="5896" width="23.28515625" style="120" customWidth="1"/>
    <col min="5897" max="5898" width="21" style="120" customWidth="1"/>
    <col min="5899" max="5899" width="45.42578125" style="120" customWidth="1"/>
    <col min="5900" max="5900" width="16" style="120" customWidth="1"/>
    <col min="5901" max="5905" width="11.42578125" style="120"/>
    <col min="5906" max="5906" width="26.85546875" style="120" customWidth="1"/>
    <col min="5907" max="5907" width="5" style="120" customWidth="1"/>
    <col min="5908" max="5908" width="11.42578125" style="120"/>
    <col min="5909" max="5909" width="45.42578125" style="120" customWidth="1"/>
    <col min="5910" max="5910" width="13.42578125" style="120" customWidth="1"/>
    <col min="5911" max="5911" width="11.42578125" style="120"/>
    <col min="5912" max="5912" width="14.140625" style="120" customWidth="1"/>
    <col min="5913" max="5913" width="13.140625" style="120" customWidth="1"/>
    <col min="5914" max="5914" width="11.42578125" style="120"/>
    <col min="5915" max="5915" width="15.85546875" style="120" customWidth="1"/>
    <col min="5916" max="5916" width="26" style="120" customWidth="1"/>
    <col min="5917" max="6144" width="11.42578125" style="120"/>
    <col min="6145" max="6145" width="73.140625" style="120" customWidth="1"/>
    <col min="6146" max="6146" width="27.28515625" style="120" customWidth="1"/>
    <col min="6147" max="6147" width="44" style="120" customWidth="1"/>
    <col min="6148" max="6148" width="39.28515625" style="120" customWidth="1"/>
    <col min="6149" max="6149" width="22" style="120" customWidth="1"/>
    <col min="6150" max="6151" width="21.140625" style="120" customWidth="1"/>
    <col min="6152" max="6152" width="23.28515625" style="120" customWidth="1"/>
    <col min="6153" max="6154" width="21" style="120" customWidth="1"/>
    <col min="6155" max="6155" width="45.42578125" style="120" customWidth="1"/>
    <col min="6156" max="6156" width="16" style="120" customWidth="1"/>
    <col min="6157" max="6161" width="11.42578125" style="120"/>
    <col min="6162" max="6162" width="26.85546875" style="120" customWidth="1"/>
    <col min="6163" max="6163" width="5" style="120" customWidth="1"/>
    <col min="6164" max="6164" width="11.42578125" style="120"/>
    <col min="6165" max="6165" width="45.42578125" style="120" customWidth="1"/>
    <col min="6166" max="6166" width="13.42578125" style="120" customWidth="1"/>
    <col min="6167" max="6167" width="11.42578125" style="120"/>
    <col min="6168" max="6168" width="14.140625" style="120" customWidth="1"/>
    <col min="6169" max="6169" width="13.140625" style="120" customWidth="1"/>
    <col min="6170" max="6170" width="11.42578125" style="120"/>
    <col min="6171" max="6171" width="15.85546875" style="120" customWidth="1"/>
    <col min="6172" max="6172" width="26" style="120" customWidth="1"/>
    <col min="6173" max="6400" width="11.42578125" style="120"/>
    <col min="6401" max="6401" width="73.140625" style="120" customWidth="1"/>
    <col min="6402" max="6402" width="27.28515625" style="120" customWidth="1"/>
    <col min="6403" max="6403" width="44" style="120" customWidth="1"/>
    <col min="6404" max="6404" width="39.28515625" style="120" customWidth="1"/>
    <col min="6405" max="6405" width="22" style="120" customWidth="1"/>
    <col min="6406" max="6407" width="21.140625" style="120" customWidth="1"/>
    <col min="6408" max="6408" width="23.28515625" style="120" customWidth="1"/>
    <col min="6409" max="6410" width="21" style="120" customWidth="1"/>
    <col min="6411" max="6411" width="45.42578125" style="120" customWidth="1"/>
    <col min="6412" max="6412" width="16" style="120" customWidth="1"/>
    <col min="6413" max="6417" width="11.42578125" style="120"/>
    <col min="6418" max="6418" width="26.85546875" style="120" customWidth="1"/>
    <col min="6419" max="6419" width="5" style="120" customWidth="1"/>
    <col min="6420" max="6420" width="11.42578125" style="120"/>
    <col min="6421" max="6421" width="45.42578125" style="120" customWidth="1"/>
    <col min="6422" max="6422" width="13.42578125" style="120" customWidth="1"/>
    <col min="6423" max="6423" width="11.42578125" style="120"/>
    <col min="6424" max="6424" width="14.140625" style="120" customWidth="1"/>
    <col min="6425" max="6425" width="13.140625" style="120" customWidth="1"/>
    <col min="6426" max="6426" width="11.42578125" style="120"/>
    <col min="6427" max="6427" width="15.85546875" style="120" customWidth="1"/>
    <col min="6428" max="6428" width="26" style="120" customWidth="1"/>
    <col min="6429" max="6656" width="11.42578125" style="120"/>
    <col min="6657" max="6657" width="73.140625" style="120" customWidth="1"/>
    <col min="6658" max="6658" width="27.28515625" style="120" customWidth="1"/>
    <col min="6659" max="6659" width="44" style="120" customWidth="1"/>
    <col min="6660" max="6660" width="39.28515625" style="120" customWidth="1"/>
    <col min="6661" max="6661" width="22" style="120" customWidth="1"/>
    <col min="6662" max="6663" width="21.140625" style="120" customWidth="1"/>
    <col min="6664" max="6664" width="23.28515625" style="120" customWidth="1"/>
    <col min="6665" max="6666" width="21" style="120" customWidth="1"/>
    <col min="6667" max="6667" width="45.42578125" style="120" customWidth="1"/>
    <col min="6668" max="6668" width="16" style="120" customWidth="1"/>
    <col min="6669" max="6673" width="11.42578125" style="120"/>
    <col min="6674" max="6674" width="26.85546875" style="120" customWidth="1"/>
    <col min="6675" max="6675" width="5" style="120" customWidth="1"/>
    <col min="6676" max="6676" width="11.42578125" style="120"/>
    <col min="6677" max="6677" width="45.42578125" style="120" customWidth="1"/>
    <col min="6678" max="6678" width="13.42578125" style="120" customWidth="1"/>
    <col min="6679" max="6679" width="11.42578125" style="120"/>
    <col min="6680" max="6680" width="14.140625" style="120" customWidth="1"/>
    <col min="6681" max="6681" width="13.140625" style="120" customWidth="1"/>
    <col min="6682" max="6682" width="11.42578125" style="120"/>
    <col min="6683" max="6683" width="15.85546875" style="120" customWidth="1"/>
    <col min="6684" max="6684" width="26" style="120" customWidth="1"/>
    <col min="6685" max="6912" width="11.42578125" style="120"/>
    <col min="6913" max="6913" width="73.140625" style="120" customWidth="1"/>
    <col min="6914" max="6914" width="27.28515625" style="120" customWidth="1"/>
    <col min="6915" max="6915" width="44" style="120" customWidth="1"/>
    <col min="6916" max="6916" width="39.28515625" style="120" customWidth="1"/>
    <col min="6917" max="6917" width="22" style="120" customWidth="1"/>
    <col min="6918" max="6919" width="21.140625" style="120" customWidth="1"/>
    <col min="6920" max="6920" width="23.28515625" style="120" customWidth="1"/>
    <col min="6921" max="6922" width="21" style="120" customWidth="1"/>
    <col min="6923" max="6923" width="45.42578125" style="120" customWidth="1"/>
    <col min="6924" max="6924" width="16" style="120" customWidth="1"/>
    <col min="6925" max="6929" width="11.42578125" style="120"/>
    <col min="6930" max="6930" width="26.85546875" style="120" customWidth="1"/>
    <col min="6931" max="6931" width="5" style="120" customWidth="1"/>
    <col min="6932" max="6932" width="11.42578125" style="120"/>
    <col min="6933" max="6933" width="45.42578125" style="120" customWidth="1"/>
    <col min="6934" max="6934" width="13.42578125" style="120" customWidth="1"/>
    <col min="6935" max="6935" width="11.42578125" style="120"/>
    <col min="6936" max="6936" width="14.140625" style="120" customWidth="1"/>
    <col min="6937" max="6937" width="13.140625" style="120" customWidth="1"/>
    <col min="6938" max="6938" width="11.42578125" style="120"/>
    <col min="6939" max="6939" width="15.85546875" style="120" customWidth="1"/>
    <col min="6940" max="6940" width="26" style="120" customWidth="1"/>
    <col min="6941" max="7168" width="11.42578125" style="120"/>
    <col min="7169" max="7169" width="73.140625" style="120" customWidth="1"/>
    <col min="7170" max="7170" width="27.28515625" style="120" customWidth="1"/>
    <col min="7171" max="7171" width="44" style="120" customWidth="1"/>
    <col min="7172" max="7172" width="39.28515625" style="120" customWidth="1"/>
    <col min="7173" max="7173" width="22" style="120" customWidth="1"/>
    <col min="7174" max="7175" width="21.140625" style="120" customWidth="1"/>
    <col min="7176" max="7176" width="23.28515625" style="120" customWidth="1"/>
    <col min="7177" max="7178" width="21" style="120" customWidth="1"/>
    <col min="7179" max="7179" width="45.42578125" style="120" customWidth="1"/>
    <col min="7180" max="7180" width="16" style="120" customWidth="1"/>
    <col min="7181" max="7185" width="11.42578125" style="120"/>
    <col min="7186" max="7186" width="26.85546875" style="120" customWidth="1"/>
    <col min="7187" max="7187" width="5" style="120" customWidth="1"/>
    <col min="7188" max="7188" width="11.42578125" style="120"/>
    <col min="7189" max="7189" width="45.42578125" style="120" customWidth="1"/>
    <col min="7190" max="7190" width="13.42578125" style="120" customWidth="1"/>
    <col min="7191" max="7191" width="11.42578125" style="120"/>
    <col min="7192" max="7192" width="14.140625" style="120" customWidth="1"/>
    <col min="7193" max="7193" width="13.140625" style="120" customWidth="1"/>
    <col min="7194" max="7194" width="11.42578125" style="120"/>
    <col min="7195" max="7195" width="15.85546875" style="120" customWidth="1"/>
    <col min="7196" max="7196" width="26" style="120" customWidth="1"/>
    <col min="7197" max="7424" width="11.42578125" style="120"/>
    <col min="7425" max="7425" width="73.140625" style="120" customWidth="1"/>
    <col min="7426" max="7426" width="27.28515625" style="120" customWidth="1"/>
    <col min="7427" max="7427" width="44" style="120" customWidth="1"/>
    <col min="7428" max="7428" width="39.28515625" style="120" customWidth="1"/>
    <col min="7429" max="7429" width="22" style="120" customWidth="1"/>
    <col min="7430" max="7431" width="21.140625" style="120" customWidth="1"/>
    <col min="7432" max="7432" width="23.28515625" style="120" customWidth="1"/>
    <col min="7433" max="7434" width="21" style="120" customWidth="1"/>
    <col min="7435" max="7435" width="45.42578125" style="120" customWidth="1"/>
    <col min="7436" max="7436" width="16" style="120" customWidth="1"/>
    <col min="7437" max="7441" width="11.42578125" style="120"/>
    <col min="7442" max="7442" width="26.85546875" style="120" customWidth="1"/>
    <col min="7443" max="7443" width="5" style="120" customWidth="1"/>
    <col min="7444" max="7444" width="11.42578125" style="120"/>
    <col min="7445" max="7445" width="45.42578125" style="120" customWidth="1"/>
    <col min="7446" max="7446" width="13.42578125" style="120" customWidth="1"/>
    <col min="7447" max="7447" width="11.42578125" style="120"/>
    <col min="7448" max="7448" width="14.140625" style="120" customWidth="1"/>
    <col min="7449" max="7449" width="13.140625" style="120" customWidth="1"/>
    <col min="7450" max="7450" width="11.42578125" style="120"/>
    <col min="7451" max="7451" width="15.85546875" style="120" customWidth="1"/>
    <col min="7452" max="7452" width="26" style="120" customWidth="1"/>
    <col min="7453" max="7680" width="11.42578125" style="120"/>
    <col min="7681" max="7681" width="73.140625" style="120" customWidth="1"/>
    <col min="7682" max="7682" width="27.28515625" style="120" customWidth="1"/>
    <col min="7683" max="7683" width="44" style="120" customWidth="1"/>
    <col min="7684" max="7684" width="39.28515625" style="120" customWidth="1"/>
    <col min="7685" max="7685" width="22" style="120" customWidth="1"/>
    <col min="7686" max="7687" width="21.140625" style="120" customWidth="1"/>
    <col min="7688" max="7688" width="23.28515625" style="120" customWidth="1"/>
    <col min="7689" max="7690" width="21" style="120" customWidth="1"/>
    <col min="7691" max="7691" width="45.42578125" style="120" customWidth="1"/>
    <col min="7692" max="7692" width="16" style="120" customWidth="1"/>
    <col min="7693" max="7697" width="11.42578125" style="120"/>
    <col min="7698" max="7698" width="26.85546875" style="120" customWidth="1"/>
    <col min="7699" max="7699" width="5" style="120" customWidth="1"/>
    <col min="7700" max="7700" width="11.42578125" style="120"/>
    <col min="7701" max="7701" width="45.42578125" style="120" customWidth="1"/>
    <col min="7702" max="7702" width="13.42578125" style="120" customWidth="1"/>
    <col min="7703" max="7703" width="11.42578125" style="120"/>
    <col min="7704" max="7704" width="14.140625" style="120" customWidth="1"/>
    <col min="7705" max="7705" width="13.140625" style="120" customWidth="1"/>
    <col min="7706" max="7706" width="11.42578125" style="120"/>
    <col min="7707" max="7707" width="15.85546875" style="120" customWidth="1"/>
    <col min="7708" max="7708" width="26" style="120" customWidth="1"/>
    <col min="7709" max="7936" width="11.42578125" style="120"/>
    <col min="7937" max="7937" width="73.140625" style="120" customWidth="1"/>
    <col min="7938" max="7938" width="27.28515625" style="120" customWidth="1"/>
    <col min="7939" max="7939" width="44" style="120" customWidth="1"/>
    <col min="7940" max="7940" width="39.28515625" style="120" customWidth="1"/>
    <col min="7941" max="7941" width="22" style="120" customWidth="1"/>
    <col min="7942" max="7943" width="21.140625" style="120" customWidth="1"/>
    <col min="7944" max="7944" width="23.28515625" style="120" customWidth="1"/>
    <col min="7945" max="7946" width="21" style="120" customWidth="1"/>
    <col min="7947" max="7947" width="45.42578125" style="120" customWidth="1"/>
    <col min="7948" max="7948" width="16" style="120" customWidth="1"/>
    <col min="7949" max="7953" width="11.42578125" style="120"/>
    <col min="7954" max="7954" width="26.85546875" style="120" customWidth="1"/>
    <col min="7955" max="7955" width="5" style="120" customWidth="1"/>
    <col min="7956" max="7956" width="11.42578125" style="120"/>
    <col min="7957" max="7957" width="45.42578125" style="120" customWidth="1"/>
    <col min="7958" max="7958" width="13.42578125" style="120" customWidth="1"/>
    <col min="7959" max="7959" width="11.42578125" style="120"/>
    <col min="7960" max="7960" width="14.140625" style="120" customWidth="1"/>
    <col min="7961" max="7961" width="13.140625" style="120" customWidth="1"/>
    <col min="7962" max="7962" width="11.42578125" style="120"/>
    <col min="7963" max="7963" width="15.85546875" style="120" customWidth="1"/>
    <col min="7964" max="7964" width="26" style="120" customWidth="1"/>
    <col min="7965" max="8192" width="11.42578125" style="120"/>
    <col min="8193" max="8193" width="73.140625" style="120" customWidth="1"/>
    <col min="8194" max="8194" width="27.28515625" style="120" customWidth="1"/>
    <col min="8195" max="8195" width="44" style="120" customWidth="1"/>
    <col min="8196" max="8196" width="39.28515625" style="120" customWidth="1"/>
    <col min="8197" max="8197" width="22" style="120" customWidth="1"/>
    <col min="8198" max="8199" width="21.140625" style="120" customWidth="1"/>
    <col min="8200" max="8200" width="23.28515625" style="120" customWidth="1"/>
    <col min="8201" max="8202" width="21" style="120" customWidth="1"/>
    <col min="8203" max="8203" width="45.42578125" style="120" customWidth="1"/>
    <col min="8204" max="8204" width="16" style="120" customWidth="1"/>
    <col min="8205" max="8209" width="11.42578125" style="120"/>
    <col min="8210" max="8210" width="26.85546875" style="120" customWidth="1"/>
    <col min="8211" max="8211" width="5" style="120" customWidth="1"/>
    <col min="8212" max="8212" width="11.42578125" style="120"/>
    <col min="8213" max="8213" width="45.42578125" style="120" customWidth="1"/>
    <col min="8214" max="8214" width="13.42578125" style="120" customWidth="1"/>
    <col min="8215" max="8215" width="11.42578125" style="120"/>
    <col min="8216" max="8216" width="14.140625" style="120" customWidth="1"/>
    <col min="8217" max="8217" width="13.140625" style="120" customWidth="1"/>
    <col min="8218" max="8218" width="11.42578125" style="120"/>
    <col min="8219" max="8219" width="15.85546875" style="120" customWidth="1"/>
    <col min="8220" max="8220" width="26" style="120" customWidth="1"/>
    <col min="8221" max="8448" width="11.42578125" style="120"/>
    <col min="8449" max="8449" width="73.140625" style="120" customWidth="1"/>
    <col min="8450" max="8450" width="27.28515625" style="120" customWidth="1"/>
    <col min="8451" max="8451" width="44" style="120" customWidth="1"/>
    <col min="8452" max="8452" width="39.28515625" style="120" customWidth="1"/>
    <col min="8453" max="8453" width="22" style="120" customWidth="1"/>
    <col min="8454" max="8455" width="21.140625" style="120" customWidth="1"/>
    <col min="8456" max="8456" width="23.28515625" style="120" customWidth="1"/>
    <col min="8457" max="8458" width="21" style="120" customWidth="1"/>
    <col min="8459" max="8459" width="45.42578125" style="120" customWidth="1"/>
    <col min="8460" max="8460" width="16" style="120" customWidth="1"/>
    <col min="8461" max="8465" width="11.42578125" style="120"/>
    <col min="8466" max="8466" width="26.85546875" style="120" customWidth="1"/>
    <col min="8467" max="8467" width="5" style="120" customWidth="1"/>
    <col min="8468" max="8468" width="11.42578125" style="120"/>
    <col min="8469" max="8469" width="45.42578125" style="120" customWidth="1"/>
    <col min="8470" max="8470" width="13.42578125" style="120" customWidth="1"/>
    <col min="8471" max="8471" width="11.42578125" style="120"/>
    <col min="8472" max="8472" width="14.140625" style="120" customWidth="1"/>
    <col min="8473" max="8473" width="13.140625" style="120" customWidth="1"/>
    <col min="8474" max="8474" width="11.42578125" style="120"/>
    <col min="8475" max="8475" width="15.85546875" style="120" customWidth="1"/>
    <col min="8476" max="8476" width="26" style="120" customWidth="1"/>
    <col min="8477" max="8704" width="11.42578125" style="120"/>
    <col min="8705" max="8705" width="73.140625" style="120" customWidth="1"/>
    <col min="8706" max="8706" width="27.28515625" style="120" customWidth="1"/>
    <col min="8707" max="8707" width="44" style="120" customWidth="1"/>
    <col min="8708" max="8708" width="39.28515625" style="120" customWidth="1"/>
    <col min="8709" max="8709" width="22" style="120" customWidth="1"/>
    <col min="8710" max="8711" width="21.140625" style="120" customWidth="1"/>
    <col min="8712" max="8712" width="23.28515625" style="120" customWidth="1"/>
    <col min="8713" max="8714" width="21" style="120" customWidth="1"/>
    <col min="8715" max="8715" width="45.42578125" style="120" customWidth="1"/>
    <col min="8716" max="8716" width="16" style="120" customWidth="1"/>
    <col min="8717" max="8721" width="11.42578125" style="120"/>
    <col min="8722" max="8722" width="26.85546875" style="120" customWidth="1"/>
    <col min="8723" max="8723" width="5" style="120" customWidth="1"/>
    <col min="8724" max="8724" width="11.42578125" style="120"/>
    <col min="8725" max="8725" width="45.42578125" style="120" customWidth="1"/>
    <col min="8726" max="8726" width="13.42578125" style="120" customWidth="1"/>
    <col min="8727" max="8727" width="11.42578125" style="120"/>
    <col min="8728" max="8728" width="14.140625" style="120" customWidth="1"/>
    <col min="8729" max="8729" width="13.140625" style="120" customWidth="1"/>
    <col min="8730" max="8730" width="11.42578125" style="120"/>
    <col min="8731" max="8731" width="15.85546875" style="120" customWidth="1"/>
    <col min="8732" max="8732" width="26" style="120" customWidth="1"/>
    <col min="8733" max="8960" width="11.42578125" style="120"/>
    <col min="8961" max="8961" width="73.140625" style="120" customWidth="1"/>
    <col min="8962" max="8962" width="27.28515625" style="120" customWidth="1"/>
    <col min="8963" max="8963" width="44" style="120" customWidth="1"/>
    <col min="8964" max="8964" width="39.28515625" style="120" customWidth="1"/>
    <col min="8965" max="8965" width="22" style="120" customWidth="1"/>
    <col min="8966" max="8967" width="21.140625" style="120" customWidth="1"/>
    <col min="8968" max="8968" width="23.28515625" style="120" customWidth="1"/>
    <col min="8969" max="8970" width="21" style="120" customWidth="1"/>
    <col min="8971" max="8971" width="45.42578125" style="120" customWidth="1"/>
    <col min="8972" max="8972" width="16" style="120" customWidth="1"/>
    <col min="8973" max="8977" width="11.42578125" style="120"/>
    <col min="8978" max="8978" width="26.85546875" style="120" customWidth="1"/>
    <col min="8979" max="8979" width="5" style="120" customWidth="1"/>
    <col min="8980" max="8980" width="11.42578125" style="120"/>
    <col min="8981" max="8981" width="45.42578125" style="120" customWidth="1"/>
    <col min="8982" max="8982" width="13.42578125" style="120" customWidth="1"/>
    <col min="8983" max="8983" width="11.42578125" style="120"/>
    <col min="8984" max="8984" width="14.140625" style="120" customWidth="1"/>
    <col min="8985" max="8985" width="13.140625" style="120" customWidth="1"/>
    <col min="8986" max="8986" width="11.42578125" style="120"/>
    <col min="8987" max="8987" width="15.85546875" style="120" customWidth="1"/>
    <col min="8988" max="8988" width="26" style="120" customWidth="1"/>
    <col min="8989" max="9216" width="11.42578125" style="120"/>
    <col min="9217" max="9217" width="73.140625" style="120" customWidth="1"/>
    <col min="9218" max="9218" width="27.28515625" style="120" customWidth="1"/>
    <col min="9219" max="9219" width="44" style="120" customWidth="1"/>
    <col min="9220" max="9220" width="39.28515625" style="120" customWidth="1"/>
    <col min="9221" max="9221" width="22" style="120" customWidth="1"/>
    <col min="9222" max="9223" width="21.140625" style="120" customWidth="1"/>
    <col min="9224" max="9224" width="23.28515625" style="120" customWidth="1"/>
    <col min="9225" max="9226" width="21" style="120" customWidth="1"/>
    <col min="9227" max="9227" width="45.42578125" style="120" customWidth="1"/>
    <col min="9228" max="9228" width="16" style="120" customWidth="1"/>
    <col min="9229" max="9233" width="11.42578125" style="120"/>
    <col min="9234" max="9234" width="26.85546875" style="120" customWidth="1"/>
    <col min="9235" max="9235" width="5" style="120" customWidth="1"/>
    <col min="9236" max="9236" width="11.42578125" style="120"/>
    <col min="9237" max="9237" width="45.42578125" style="120" customWidth="1"/>
    <col min="9238" max="9238" width="13.42578125" style="120" customWidth="1"/>
    <col min="9239" max="9239" width="11.42578125" style="120"/>
    <col min="9240" max="9240" width="14.140625" style="120" customWidth="1"/>
    <col min="9241" max="9241" width="13.140625" style="120" customWidth="1"/>
    <col min="9242" max="9242" width="11.42578125" style="120"/>
    <col min="9243" max="9243" width="15.85546875" style="120" customWidth="1"/>
    <col min="9244" max="9244" width="26" style="120" customWidth="1"/>
    <col min="9245" max="9472" width="11.42578125" style="120"/>
    <col min="9473" max="9473" width="73.140625" style="120" customWidth="1"/>
    <col min="9474" max="9474" width="27.28515625" style="120" customWidth="1"/>
    <col min="9475" max="9475" width="44" style="120" customWidth="1"/>
    <col min="9476" max="9476" width="39.28515625" style="120" customWidth="1"/>
    <col min="9477" max="9477" width="22" style="120" customWidth="1"/>
    <col min="9478" max="9479" width="21.140625" style="120" customWidth="1"/>
    <col min="9480" max="9480" width="23.28515625" style="120" customWidth="1"/>
    <col min="9481" max="9482" width="21" style="120" customWidth="1"/>
    <col min="9483" max="9483" width="45.42578125" style="120" customWidth="1"/>
    <col min="9484" max="9484" width="16" style="120" customWidth="1"/>
    <col min="9485" max="9489" width="11.42578125" style="120"/>
    <col min="9490" max="9490" width="26.85546875" style="120" customWidth="1"/>
    <col min="9491" max="9491" width="5" style="120" customWidth="1"/>
    <col min="9492" max="9492" width="11.42578125" style="120"/>
    <col min="9493" max="9493" width="45.42578125" style="120" customWidth="1"/>
    <col min="9494" max="9494" width="13.42578125" style="120" customWidth="1"/>
    <col min="9495" max="9495" width="11.42578125" style="120"/>
    <col min="9496" max="9496" width="14.140625" style="120" customWidth="1"/>
    <col min="9497" max="9497" width="13.140625" style="120" customWidth="1"/>
    <col min="9498" max="9498" width="11.42578125" style="120"/>
    <col min="9499" max="9499" width="15.85546875" style="120" customWidth="1"/>
    <col min="9500" max="9500" width="26" style="120" customWidth="1"/>
    <col min="9501" max="9728" width="11.42578125" style="120"/>
    <col min="9729" max="9729" width="73.140625" style="120" customWidth="1"/>
    <col min="9730" max="9730" width="27.28515625" style="120" customWidth="1"/>
    <col min="9731" max="9731" width="44" style="120" customWidth="1"/>
    <col min="9732" max="9732" width="39.28515625" style="120" customWidth="1"/>
    <col min="9733" max="9733" width="22" style="120" customWidth="1"/>
    <col min="9734" max="9735" width="21.140625" style="120" customWidth="1"/>
    <col min="9736" max="9736" width="23.28515625" style="120" customWidth="1"/>
    <col min="9737" max="9738" width="21" style="120" customWidth="1"/>
    <col min="9739" max="9739" width="45.42578125" style="120" customWidth="1"/>
    <col min="9740" max="9740" width="16" style="120" customWidth="1"/>
    <col min="9741" max="9745" width="11.42578125" style="120"/>
    <col min="9746" max="9746" width="26.85546875" style="120" customWidth="1"/>
    <col min="9747" max="9747" width="5" style="120" customWidth="1"/>
    <col min="9748" max="9748" width="11.42578125" style="120"/>
    <col min="9749" max="9749" width="45.42578125" style="120" customWidth="1"/>
    <col min="9750" max="9750" width="13.42578125" style="120" customWidth="1"/>
    <col min="9751" max="9751" width="11.42578125" style="120"/>
    <col min="9752" max="9752" width="14.140625" style="120" customWidth="1"/>
    <col min="9753" max="9753" width="13.140625" style="120" customWidth="1"/>
    <col min="9754" max="9754" width="11.42578125" style="120"/>
    <col min="9755" max="9755" width="15.85546875" style="120" customWidth="1"/>
    <col min="9756" max="9756" width="26" style="120" customWidth="1"/>
    <col min="9757" max="9984" width="11.42578125" style="120"/>
    <col min="9985" max="9985" width="73.140625" style="120" customWidth="1"/>
    <col min="9986" max="9986" width="27.28515625" style="120" customWidth="1"/>
    <col min="9987" max="9987" width="44" style="120" customWidth="1"/>
    <col min="9988" max="9988" width="39.28515625" style="120" customWidth="1"/>
    <col min="9989" max="9989" width="22" style="120" customWidth="1"/>
    <col min="9990" max="9991" width="21.140625" style="120" customWidth="1"/>
    <col min="9992" max="9992" width="23.28515625" style="120" customWidth="1"/>
    <col min="9993" max="9994" width="21" style="120" customWidth="1"/>
    <col min="9995" max="9995" width="45.42578125" style="120" customWidth="1"/>
    <col min="9996" max="9996" width="16" style="120" customWidth="1"/>
    <col min="9997" max="10001" width="11.42578125" style="120"/>
    <col min="10002" max="10002" width="26.85546875" style="120" customWidth="1"/>
    <col min="10003" max="10003" width="5" style="120" customWidth="1"/>
    <col min="10004" max="10004" width="11.42578125" style="120"/>
    <col min="10005" max="10005" width="45.42578125" style="120" customWidth="1"/>
    <col min="10006" max="10006" width="13.42578125" style="120" customWidth="1"/>
    <col min="10007" max="10007" width="11.42578125" style="120"/>
    <col min="10008" max="10008" width="14.140625" style="120" customWidth="1"/>
    <col min="10009" max="10009" width="13.140625" style="120" customWidth="1"/>
    <col min="10010" max="10010" width="11.42578125" style="120"/>
    <col min="10011" max="10011" width="15.85546875" style="120" customWidth="1"/>
    <col min="10012" max="10012" width="26" style="120" customWidth="1"/>
    <col min="10013" max="10240" width="11.42578125" style="120"/>
    <col min="10241" max="10241" width="73.140625" style="120" customWidth="1"/>
    <col min="10242" max="10242" width="27.28515625" style="120" customWidth="1"/>
    <col min="10243" max="10243" width="44" style="120" customWidth="1"/>
    <col min="10244" max="10244" width="39.28515625" style="120" customWidth="1"/>
    <col min="10245" max="10245" width="22" style="120" customWidth="1"/>
    <col min="10246" max="10247" width="21.140625" style="120" customWidth="1"/>
    <col min="10248" max="10248" width="23.28515625" style="120" customWidth="1"/>
    <col min="10249" max="10250" width="21" style="120" customWidth="1"/>
    <col min="10251" max="10251" width="45.42578125" style="120" customWidth="1"/>
    <col min="10252" max="10252" width="16" style="120" customWidth="1"/>
    <col min="10253" max="10257" width="11.42578125" style="120"/>
    <col min="10258" max="10258" width="26.85546875" style="120" customWidth="1"/>
    <col min="10259" max="10259" width="5" style="120" customWidth="1"/>
    <col min="10260" max="10260" width="11.42578125" style="120"/>
    <col min="10261" max="10261" width="45.42578125" style="120" customWidth="1"/>
    <col min="10262" max="10262" width="13.42578125" style="120" customWidth="1"/>
    <col min="10263" max="10263" width="11.42578125" style="120"/>
    <col min="10264" max="10264" width="14.140625" style="120" customWidth="1"/>
    <col min="10265" max="10265" width="13.140625" style="120" customWidth="1"/>
    <col min="10266" max="10266" width="11.42578125" style="120"/>
    <col min="10267" max="10267" width="15.85546875" style="120" customWidth="1"/>
    <col min="10268" max="10268" width="26" style="120" customWidth="1"/>
    <col min="10269" max="10496" width="11.42578125" style="120"/>
    <col min="10497" max="10497" width="73.140625" style="120" customWidth="1"/>
    <col min="10498" max="10498" width="27.28515625" style="120" customWidth="1"/>
    <col min="10499" max="10499" width="44" style="120" customWidth="1"/>
    <col min="10500" max="10500" width="39.28515625" style="120" customWidth="1"/>
    <col min="10501" max="10501" width="22" style="120" customWidth="1"/>
    <col min="10502" max="10503" width="21.140625" style="120" customWidth="1"/>
    <col min="10504" max="10504" width="23.28515625" style="120" customWidth="1"/>
    <col min="10505" max="10506" width="21" style="120" customWidth="1"/>
    <col min="10507" max="10507" width="45.42578125" style="120" customWidth="1"/>
    <col min="10508" max="10508" width="16" style="120" customWidth="1"/>
    <col min="10509" max="10513" width="11.42578125" style="120"/>
    <col min="10514" max="10514" width="26.85546875" style="120" customWidth="1"/>
    <col min="10515" max="10515" width="5" style="120" customWidth="1"/>
    <col min="10516" max="10516" width="11.42578125" style="120"/>
    <col min="10517" max="10517" width="45.42578125" style="120" customWidth="1"/>
    <col min="10518" max="10518" width="13.42578125" style="120" customWidth="1"/>
    <col min="10519" max="10519" width="11.42578125" style="120"/>
    <col min="10520" max="10520" width="14.140625" style="120" customWidth="1"/>
    <col min="10521" max="10521" width="13.140625" style="120" customWidth="1"/>
    <col min="10522" max="10522" width="11.42578125" style="120"/>
    <col min="10523" max="10523" width="15.85546875" style="120" customWidth="1"/>
    <col min="10524" max="10524" width="26" style="120" customWidth="1"/>
    <col min="10525" max="10752" width="11.42578125" style="120"/>
    <col min="10753" max="10753" width="73.140625" style="120" customWidth="1"/>
    <col min="10754" max="10754" width="27.28515625" style="120" customWidth="1"/>
    <col min="10755" max="10755" width="44" style="120" customWidth="1"/>
    <col min="10756" max="10756" width="39.28515625" style="120" customWidth="1"/>
    <col min="10757" max="10757" width="22" style="120" customWidth="1"/>
    <col min="10758" max="10759" width="21.140625" style="120" customWidth="1"/>
    <col min="10760" max="10760" width="23.28515625" style="120" customWidth="1"/>
    <col min="10761" max="10762" width="21" style="120" customWidth="1"/>
    <col min="10763" max="10763" width="45.42578125" style="120" customWidth="1"/>
    <col min="10764" max="10764" width="16" style="120" customWidth="1"/>
    <col min="10765" max="10769" width="11.42578125" style="120"/>
    <col min="10770" max="10770" width="26.85546875" style="120" customWidth="1"/>
    <col min="10771" max="10771" width="5" style="120" customWidth="1"/>
    <col min="10772" max="10772" width="11.42578125" style="120"/>
    <col min="10773" max="10773" width="45.42578125" style="120" customWidth="1"/>
    <col min="10774" max="10774" width="13.42578125" style="120" customWidth="1"/>
    <col min="10775" max="10775" width="11.42578125" style="120"/>
    <col min="10776" max="10776" width="14.140625" style="120" customWidth="1"/>
    <col min="10777" max="10777" width="13.140625" style="120" customWidth="1"/>
    <col min="10778" max="10778" width="11.42578125" style="120"/>
    <col min="10779" max="10779" width="15.85546875" style="120" customWidth="1"/>
    <col min="10780" max="10780" width="26" style="120" customWidth="1"/>
    <col min="10781" max="11008" width="11.42578125" style="120"/>
    <col min="11009" max="11009" width="73.140625" style="120" customWidth="1"/>
    <col min="11010" max="11010" width="27.28515625" style="120" customWidth="1"/>
    <col min="11011" max="11011" width="44" style="120" customWidth="1"/>
    <col min="11012" max="11012" width="39.28515625" style="120" customWidth="1"/>
    <col min="11013" max="11013" width="22" style="120" customWidth="1"/>
    <col min="11014" max="11015" width="21.140625" style="120" customWidth="1"/>
    <col min="11016" max="11016" width="23.28515625" style="120" customWidth="1"/>
    <col min="11017" max="11018" width="21" style="120" customWidth="1"/>
    <col min="11019" max="11019" width="45.42578125" style="120" customWidth="1"/>
    <col min="11020" max="11020" width="16" style="120" customWidth="1"/>
    <col min="11021" max="11025" width="11.42578125" style="120"/>
    <col min="11026" max="11026" width="26.85546875" style="120" customWidth="1"/>
    <col min="11027" max="11027" width="5" style="120" customWidth="1"/>
    <col min="11028" max="11028" width="11.42578125" style="120"/>
    <col min="11029" max="11029" width="45.42578125" style="120" customWidth="1"/>
    <col min="11030" max="11030" width="13.42578125" style="120" customWidth="1"/>
    <col min="11031" max="11031" width="11.42578125" style="120"/>
    <col min="11032" max="11032" width="14.140625" style="120" customWidth="1"/>
    <col min="11033" max="11033" width="13.140625" style="120" customWidth="1"/>
    <col min="11034" max="11034" width="11.42578125" style="120"/>
    <col min="11035" max="11035" width="15.85546875" style="120" customWidth="1"/>
    <col min="11036" max="11036" width="26" style="120" customWidth="1"/>
    <col min="11037" max="11264" width="11.42578125" style="120"/>
    <col min="11265" max="11265" width="73.140625" style="120" customWidth="1"/>
    <col min="11266" max="11266" width="27.28515625" style="120" customWidth="1"/>
    <col min="11267" max="11267" width="44" style="120" customWidth="1"/>
    <col min="11268" max="11268" width="39.28515625" style="120" customWidth="1"/>
    <col min="11269" max="11269" width="22" style="120" customWidth="1"/>
    <col min="11270" max="11271" width="21.140625" style="120" customWidth="1"/>
    <col min="11272" max="11272" width="23.28515625" style="120" customWidth="1"/>
    <col min="11273" max="11274" width="21" style="120" customWidth="1"/>
    <col min="11275" max="11275" width="45.42578125" style="120" customWidth="1"/>
    <col min="11276" max="11276" width="16" style="120" customWidth="1"/>
    <col min="11277" max="11281" width="11.42578125" style="120"/>
    <col min="11282" max="11282" width="26.85546875" style="120" customWidth="1"/>
    <col min="11283" max="11283" width="5" style="120" customWidth="1"/>
    <col min="11284" max="11284" width="11.42578125" style="120"/>
    <col min="11285" max="11285" width="45.42578125" style="120" customWidth="1"/>
    <col min="11286" max="11286" width="13.42578125" style="120" customWidth="1"/>
    <col min="11287" max="11287" width="11.42578125" style="120"/>
    <col min="11288" max="11288" width="14.140625" style="120" customWidth="1"/>
    <col min="11289" max="11289" width="13.140625" style="120" customWidth="1"/>
    <col min="11290" max="11290" width="11.42578125" style="120"/>
    <col min="11291" max="11291" width="15.85546875" style="120" customWidth="1"/>
    <col min="11292" max="11292" width="26" style="120" customWidth="1"/>
    <col min="11293" max="11520" width="11.42578125" style="120"/>
    <col min="11521" max="11521" width="73.140625" style="120" customWidth="1"/>
    <col min="11522" max="11522" width="27.28515625" style="120" customWidth="1"/>
    <col min="11523" max="11523" width="44" style="120" customWidth="1"/>
    <col min="11524" max="11524" width="39.28515625" style="120" customWidth="1"/>
    <col min="11525" max="11525" width="22" style="120" customWidth="1"/>
    <col min="11526" max="11527" width="21.140625" style="120" customWidth="1"/>
    <col min="11528" max="11528" width="23.28515625" style="120" customWidth="1"/>
    <col min="11529" max="11530" width="21" style="120" customWidth="1"/>
    <col min="11531" max="11531" width="45.42578125" style="120" customWidth="1"/>
    <col min="11532" max="11532" width="16" style="120" customWidth="1"/>
    <col min="11533" max="11537" width="11.42578125" style="120"/>
    <col min="11538" max="11538" width="26.85546875" style="120" customWidth="1"/>
    <col min="11539" max="11539" width="5" style="120" customWidth="1"/>
    <col min="11540" max="11540" width="11.42578125" style="120"/>
    <col min="11541" max="11541" width="45.42578125" style="120" customWidth="1"/>
    <col min="11542" max="11542" width="13.42578125" style="120" customWidth="1"/>
    <col min="11543" max="11543" width="11.42578125" style="120"/>
    <col min="11544" max="11544" width="14.140625" style="120" customWidth="1"/>
    <col min="11545" max="11545" width="13.140625" style="120" customWidth="1"/>
    <col min="11546" max="11546" width="11.42578125" style="120"/>
    <col min="11547" max="11547" width="15.85546875" style="120" customWidth="1"/>
    <col min="11548" max="11548" width="26" style="120" customWidth="1"/>
    <col min="11549" max="11776" width="11.42578125" style="120"/>
    <col min="11777" max="11777" width="73.140625" style="120" customWidth="1"/>
    <col min="11778" max="11778" width="27.28515625" style="120" customWidth="1"/>
    <col min="11779" max="11779" width="44" style="120" customWidth="1"/>
    <col min="11780" max="11780" width="39.28515625" style="120" customWidth="1"/>
    <col min="11781" max="11781" width="22" style="120" customWidth="1"/>
    <col min="11782" max="11783" width="21.140625" style="120" customWidth="1"/>
    <col min="11784" max="11784" width="23.28515625" style="120" customWidth="1"/>
    <col min="11785" max="11786" width="21" style="120" customWidth="1"/>
    <col min="11787" max="11787" width="45.42578125" style="120" customWidth="1"/>
    <col min="11788" max="11788" width="16" style="120" customWidth="1"/>
    <col min="11789" max="11793" width="11.42578125" style="120"/>
    <col min="11794" max="11794" width="26.85546875" style="120" customWidth="1"/>
    <col min="11795" max="11795" width="5" style="120" customWidth="1"/>
    <col min="11796" max="11796" width="11.42578125" style="120"/>
    <col min="11797" max="11797" width="45.42578125" style="120" customWidth="1"/>
    <col min="11798" max="11798" width="13.42578125" style="120" customWidth="1"/>
    <col min="11799" max="11799" width="11.42578125" style="120"/>
    <col min="11800" max="11800" width="14.140625" style="120" customWidth="1"/>
    <col min="11801" max="11801" width="13.140625" style="120" customWidth="1"/>
    <col min="11802" max="11802" width="11.42578125" style="120"/>
    <col min="11803" max="11803" width="15.85546875" style="120" customWidth="1"/>
    <col min="11804" max="11804" width="26" style="120" customWidth="1"/>
    <col min="11805" max="12032" width="11.42578125" style="120"/>
    <col min="12033" max="12033" width="73.140625" style="120" customWidth="1"/>
    <col min="12034" max="12034" width="27.28515625" style="120" customWidth="1"/>
    <col min="12035" max="12035" width="44" style="120" customWidth="1"/>
    <col min="12036" max="12036" width="39.28515625" style="120" customWidth="1"/>
    <col min="12037" max="12037" width="22" style="120" customWidth="1"/>
    <col min="12038" max="12039" width="21.140625" style="120" customWidth="1"/>
    <col min="12040" max="12040" width="23.28515625" style="120" customWidth="1"/>
    <col min="12041" max="12042" width="21" style="120" customWidth="1"/>
    <col min="12043" max="12043" width="45.42578125" style="120" customWidth="1"/>
    <col min="12044" max="12044" width="16" style="120" customWidth="1"/>
    <col min="12045" max="12049" width="11.42578125" style="120"/>
    <col min="12050" max="12050" width="26.85546875" style="120" customWidth="1"/>
    <col min="12051" max="12051" width="5" style="120" customWidth="1"/>
    <col min="12052" max="12052" width="11.42578125" style="120"/>
    <col min="12053" max="12053" width="45.42578125" style="120" customWidth="1"/>
    <col min="12054" max="12054" width="13.42578125" style="120" customWidth="1"/>
    <col min="12055" max="12055" width="11.42578125" style="120"/>
    <col min="12056" max="12056" width="14.140625" style="120" customWidth="1"/>
    <col min="12057" max="12057" width="13.140625" style="120" customWidth="1"/>
    <col min="12058" max="12058" width="11.42578125" style="120"/>
    <col min="12059" max="12059" width="15.85546875" style="120" customWidth="1"/>
    <col min="12060" max="12060" width="26" style="120" customWidth="1"/>
    <col min="12061" max="12288" width="11.42578125" style="120"/>
    <col min="12289" max="12289" width="73.140625" style="120" customWidth="1"/>
    <col min="12290" max="12290" width="27.28515625" style="120" customWidth="1"/>
    <col min="12291" max="12291" width="44" style="120" customWidth="1"/>
    <col min="12292" max="12292" width="39.28515625" style="120" customWidth="1"/>
    <col min="12293" max="12293" width="22" style="120" customWidth="1"/>
    <col min="12294" max="12295" width="21.140625" style="120" customWidth="1"/>
    <col min="12296" max="12296" width="23.28515625" style="120" customWidth="1"/>
    <col min="12297" max="12298" width="21" style="120" customWidth="1"/>
    <col min="12299" max="12299" width="45.42578125" style="120" customWidth="1"/>
    <col min="12300" max="12300" width="16" style="120" customWidth="1"/>
    <col min="12301" max="12305" width="11.42578125" style="120"/>
    <col min="12306" max="12306" width="26.85546875" style="120" customWidth="1"/>
    <col min="12307" max="12307" width="5" style="120" customWidth="1"/>
    <col min="12308" max="12308" width="11.42578125" style="120"/>
    <col min="12309" max="12309" width="45.42578125" style="120" customWidth="1"/>
    <col min="12310" max="12310" width="13.42578125" style="120" customWidth="1"/>
    <col min="12311" max="12311" width="11.42578125" style="120"/>
    <col min="12312" max="12312" width="14.140625" style="120" customWidth="1"/>
    <col min="12313" max="12313" width="13.140625" style="120" customWidth="1"/>
    <col min="12314" max="12314" width="11.42578125" style="120"/>
    <col min="12315" max="12315" width="15.85546875" style="120" customWidth="1"/>
    <col min="12316" max="12316" width="26" style="120" customWidth="1"/>
    <col min="12317" max="12544" width="11.42578125" style="120"/>
    <col min="12545" max="12545" width="73.140625" style="120" customWidth="1"/>
    <col min="12546" max="12546" width="27.28515625" style="120" customWidth="1"/>
    <col min="12547" max="12547" width="44" style="120" customWidth="1"/>
    <col min="12548" max="12548" width="39.28515625" style="120" customWidth="1"/>
    <col min="12549" max="12549" width="22" style="120" customWidth="1"/>
    <col min="12550" max="12551" width="21.140625" style="120" customWidth="1"/>
    <col min="12552" max="12552" width="23.28515625" style="120" customWidth="1"/>
    <col min="12553" max="12554" width="21" style="120" customWidth="1"/>
    <col min="12555" max="12555" width="45.42578125" style="120" customWidth="1"/>
    <col min="12556" max="12556" width="16" style="120" customWidth="1"/>
    <col min="12557" max="12561" width="11.42578125" style="120"/>
    <col min="12562" max="12562" width="26.85546875" style="120" customWidth="1"/>
    <col min="12563" max="12563" width="5" style="120" customWidth="1"/>
    <col min="12564" max="12564" width="11.42578125" style="120"/>
    <col min="12565" max="12565" width="45.42578125" style="120" customWidth="1"/>
    <col min="12566" max="12566" width="13.42578125" style="120" customWidth="1"/>
    <col min="12567" max="12567" width="11.42578125" style="120"/>
    <col min="12568" max="12568" width="14.140625" style="120" customWidth="1"/>
    <col min="12569" max="12569" width="13.140625" style="120" customWidth="1"/>
    <col min="12570" max="12570" width="11.42578125" style="120"/>
    <col min="12571" max="12571" width="15.85546875" style="120" customWidth="1"/>
    <col min="12572" max="12572" width="26" style="120" customWidth="1"/>
    <col min="12573" max="12800" width="11.42578125" style="120"/>
    <col min="12801" max="12801" width="73.140625" style="120" customWidth="1"/>
    <col min="12802" max="12802" width="27.28515625" style="120" customWidth="1"/>
    <col min="12803" max="12803" width="44" style="120" customWidth="1"/>
    <col min="12804" max="12804" width="39.28515625" style="120" customWidth="1"/>
    <col min="12805" max="12805" width="22" style="120" customWidth="1"/>
    <col min="12806" max="12807" width="21.140625" style="120" customWidth="1"/>
    <col min="12808" max="12808" width="23.28515625" style="120" customWidth="1"/>
    <col min="12809" max="12810" width="21" style="120" customWidth="1"/>
    <col min="12811" max="12811" width="45.42578125" style="120" customWidth="1"/>
    <col min="12812" max="12812" width="16" style="120" customWidth="1"/>
    <col min="12813" max="12817" width="11.42578125" style="120"/>
    <col min="12818" max="12818" width="26.85546875" style="120" customWidth="1"/>
    <col min="12819" max="12819" width="5" style="120" customWidth="1"/>
    <col min="12820" max="12820" width="11.42578125" style="120"/>
    <col min="12821" max="12821" width="45.42578125" style="120" customWidth="1"/>
    <col min="12822" max="12822" width="13.42578125" style="120" customWidth="1"/>
    <col min="12823" max="12823" width="11.42578125" style="120"/>
    <col min="12824" max="12824" width="14.140625" style="120" customWidth="1"/>
    <col min="12825" max="12825" width="13.140625" style="120" customWidth="1"/>
    <col min="12826" max="12826" width="11.42578125" style="120"/>
    <col min="12827" max="12827" width="15.85546875" style="120" customWidth="1"/>
    <col min="12828" max="12828" width="26" style="120" customWidth="1"/>
    <col min="12829" max="13056" width="11.42578125" style="120"/>
    <col min="13057" max="13057" width="73.140625" style="120" customWidth="1"/>
    <col min="13058" max="13058" width="27.28515625" style="120" customWidth="1"/>
    <col min="13059" max="13059" width="44" style="120" customWidth="1"/>
    <col min="13060" max="13060" width="39.28515625" style="120" customWidth="1"/>
    <col min="13061" max="13061" width="22" style="120" customWidth="1"/>
    <col min="13062" max="13063" width="21.140625" style="120" customWidth="1"/>
    <col min="13064" max="13064" width="23.28515625" style="120" customWidth="1"/>
    <col min="13065" max="13066" width="21" style="120" customWidth="1"/>
    <col min="13067" max="13067" width="45.42578125" style="120" customWidth="1"/>
    <col min="13068" max="13068" width="16" style="120" customWidth="1"/>
    <col min="13069" max="13073" width="11.42578125" style="120"/>
    <col min="13074" max="13074" width="26.85546875" style="120" customWidth="1"/>
    <col min="13075" max="13075" width="5" style="120" customWidth="1"/>
    <col min="13076" max="13076" width="11.42578125" style="120"/>
    <col min="13077" max="13077" width="45.42578125" style="120" customWidth="1"/>
    <col min="13078" max="13078" width="13.42578125" style="120" customWidth="1"/>
    <col min="13079" max="13079" width="11.42578125" style="120"/>
    <col min="13080" max="13080" width="14.140625" style="120" customWidth="1"/>
    <col min="13081" max="13081" width="13.140625" style="120" customWidth="1"/>
    <col min="13082" max="13082" width="11.42578125" style="120"/>
    <col min="13083" max="13083" width="15.85546875" style="120" customWidth="1"/>
    <col min="13084" max="13084" width="26" style="120" customWidth="1"/>
    <col min="13085" max="13312" width="11.42578125" style="120"/>
    <col min="13313" max="13313" width="73.140625" style="120" customWidth="1"/>
    <col min="13314" max="13314" width="27.28515625" style="120" customWidth="1"/>
    <col min="13315" max="13315" width="44" style="120" customWidth="1"/>
    <col min="13316" max="13316" width="39.28515625" style="120" customWidth="1"/>
    <col min="13317" max="13317" width="22" style="120" customWidth="1"/>
    <col min="13318" max="13319" width="21.140625" style="120" customWidth="1"/>
    <col min="13320" max="13320" width="23.28515625" style="120" customWidth="1"/>
    <col min="13321" max="13322" width="21" style="120" customWidth="1"/>
    <col min="13323" max="13323" width="45.42578125" style="120" customWidth="1"/>
    <col min="13324" max="13324" width="16" style="120" customWidth="1"/>
    <col min="13325" max="13329" width="11.42578125" style="120"/>
    <col min="13330" max="13330" width="26.85546875" style="120" customWidth="1"/>
    <col min="13331" max="13331" width="5" style="120" customWidth="1"/>
    <col min="13332" max="13332" width="11.42578125" style="120"/>
    <col min="13333" max="13333" width="45.42578125" style="120" customWidth="1"/>
    <col min="13334" max="13334" width="13.42578125" style="120" customWidth="1"/>
    <col min="13335" max="13335" width="11.42578125" style="120"/>
    <col min="13336" max="13336" width="14.140625" style="120" customWidth="1"/>
    <col min="13337" max="13337" width="13.140625" style="120" customWidth="1"/>
    <col min="13338" max="13338" width="11.42578125" style="120"/>
    <col min="13339" max="13339" width="15.85546875" style="120" customWidth="1"/>
    <col min="13340" max="13340" width="26" style="120" customWidth="1"/>
    <col min="13341" max="13568" width="11.42578125" style="120"/>
    <col min="13569" max="13569" width="73.140625" style="120" customWidth="1"/>
    <col min="13570" max="13570" width="27.28515625" style="120" customWidth="1"/>
    <col min="13571" max="13571" width="44" style="120" customWidth="1"/>
    <col min="13572" max="13572" width="39.28515625" style="120" customWidth="1"/>
    <col min="13573" max="13573" width="22" style="120" customWidth="1"/>
    <col min="13574" max="13575" width="21.140625" style="120" customWidth="1"/>
    <col min="13576" max="13576" width="23.28515625" style="120" customWidth="1"/>
    <col min="13577" max="13578" width="21" style="120" customWidth="1"/>
    <col min="13579" max="13579" width="45.42578125" style="120" customWidth="1"/>
    <col min="13580" max="13580" width="16" style="120" customWidth="1"/>
    <col min="13581" max="13585" width="11.42578125" style="120"/>
    <col min="13586" max="13586" width="26.85546875" style="120" customWidth="1"/>
    <col min="13587" max="13587" width="5" style="120" customWidth="1"/>
    <col min="13588" max="13588" width="11.42578125" style="120"/>
    <col min="13589" max="13589" width="45.42578125" style="120" customWidth="1"/>
    <col min="13590" max="13590" width="13.42578125" style="120" customWidth="1"/>
    <col min="13591" max="13591" width="11.42578125" style="120"/>
    <col min="13592" max="13592" width="14.140625" style="120" customWidth="1"/>
    <col min="13593" max="13593" width="13.140625" style="120" customWidth="1"/>
    <col min="13594" max="13594" width="11.42578125" style="120"/>
    <col min="13595" max="13595" width="15.85546875" style="120" customWidth="1"/>
    <col min="13596" max="13596" width="26" style="120" customWidth="1"/>
    <col min="13597" max="13824" width="11.42578125" style="120"/>
    <col min="13825" max="13825" width="73.140625" style="120" customWidth="1"/>
    <col min="13826" max="13826" width="27.28515625" style="120" customWidth="1"/>
    <col min="13827" max="13827" width="44" style="120" customWidth="1"/>
    <col min="13828" max="13828" width="39.28515625" style="120" customWidth="1"/>
    <col min="13829" max="13829" width="22" style="120" customWidth="1"/>
    <col min="13830" max="13831" width="21.140625" style="120" customWidth="1"/>
    <col min="13832" max="13832" width="23.28515625" style="120" customWidth="1"/>
    <col min="13833" max="13834" width="21" style="120" customWidth="1"/>
    <col min="13835" max="13835" width="45.42578125" style="120" customWidth="1"/>
    <col min="13836" max="13836" width="16" style="120" customWidth="1"/>
    <col min="13837" max="13841" width="11.42578125" style="120"/>
    <col min="13842" max="13842" width="26.85546875" style="120" customWidth="1"/>
    <col min="13843" max="13843" width="5" style="120" customWidth="1"/>
    <col min="13844" max="13844" width="11.42578125" style="120"/>
    <col min="13845" max="13845" width="45.42578125" style="120" customWidth="1"/>
    <col min="13846" max="13846" width="13.42578125" style="120" customWidth="1"/>
    <col min="13847" max="13847" width="11.42578125" style="120"/>
    <col min="13848" max="13848" width="14.140625" style="120" customWidth="1"/>
    <col min="13849" max="13849" width="13.140625" style="120" customWidth="1"/>
    <col min="13850" max="13850" width="11.42578125" style="120"/>
    <col min="13851" max="13851" width="15.85546875" style="120" customWidth="1"/>
    <col min="13852" max="13852" width="26" style="120" customWidth="1"/>
    <col min="13853" max="14080" width="11.42578125" style="120"/>
    <col min="14081" max="14081" width="73.140625" style="120" customWidth="1"/>
    <col min="14082" max="14082" width="27.28515625" style="120" customWidth="1"/>
    <col min="14083" max="14083" width="44" style="120" customWidth="1"/>
    <col min="14084" max="14084" width="39.28515625" style="120" customWidth="1"/>
    <col min="14085" max="14085" width="22" style="120" customWidth="1"/>
    <col min="14086" max="14087" width="21.140625" style="120" customWidth="1"/>
    <col min="14088" max="14088" width="23.28515625" style="120" customWidth="1"/>
    <col min="14089" max="14090" width="21" style="120" customWidth="1"/>
    <col min="14091" max="14091" width="45.42578125" style="120" customWidth="1"/>
    <col min="14092" max="14092" width="16" style="120" customWidth="1"/>
    <col min="14093" max="14097" width="11.42578125" style="120"/>
    <col min="14098" max="14098" width="26.85546875" style="120" customWidth="1"/>
    <col min="14099" max="14099" width="5" style="120" customWidth="1"/>
    <col min="14100" max="14100" width="11.42578125" style="120"/>
    <col min="14101" max="14101" width="45.42578125" style="120" customWidth="1"/>
    <col min="14102" max="14102" width="13.42578125" style="120" customWidth="1"/>
    <col min="14103" max="14103" width="11.42578125" style="120"/>
    <col min="14104" max="14104" width="14.140625" style="120" customWidth="1"/>
    <col min="14105" max="14105" width="13.140625" style="120" customWidth="1"/>
    <col min="14106" max="14106" width="11.42578125" style="120"/>
    <col min="14107" max="14107" width="15.85546875" style="120" customWidth="1"/>
    <col min="14108" max="14108" width="26" style="120" customWidth="1"/>
    <col min="14109" max="14336" width="11.42578125" style="120"/>
    <col min="14337" max="14337" width="73.140625" style="120" customWidth="1"/>
    <col min="14338" max="14338" width="27.28515625" style="120" customWidth="1"/>
    <col min="14339" max="14339" width="44" style="120" customWidth="1"/>
    <col min="14340" max="14340" width="39.28515625" style="120" customWidth="1"/>
    <col min="14341" max="14341" width="22" style="120" customWidth="1"/>
    <col min="14342" max="14343" width="21.140625" style="120" customWidth="1"/>
    <col min="14344" max="14344" width="23.28515625" style="120" customWidth="1"/>
    <col min="14345" max="14346" width="21" style="120" customWidth="1"/>
    <col min="14347" max="14347" width="45.42578125" style="120" customWidth="1"/>
    <col min="14348" max="14348" width="16" style="120" customWidth="1"/>
    <col min="14349" max="14353" width="11.42578125" style="120"/>
    <col min="14354" max="14354" width="26.85546875" style="120" customWidth="1"/>
    <col min="14355" max="14355" width="5" style="120" customWidth="1"/>
    <col min="14356" max="14356" width="11.42578125" style="120"/>
    <col min="14357" max="14357" width="45.42578125" style="120" customWidth="1"/>
    <col min="14358" max="14358" width="13.42578125" style="120" customWidth="1"/>
    <col min="14359" max="14359" width="11.42578125" style="120"/>
    <col min="14360" max="14360" width="14.140625" style="120" customWidth="1"/>
    <col min="14361" max="14361" width="13.140625" style="120" customWidth="1"/>
    <col min="14362" max="14362" width="11.42578125" style="120"/>
    <col min="14363" max="14363" width="15.85546875" style="120" customWidth="1"/>
    <col min="14364" max="14364" width="26" style="120" customWidth="1"/>
    <col min="14365" max="14592" width="11.42578125" style="120"/>
    <col min="14593" max="14593" width="73.140625" style="120" customWidth="1"/>
    <col min="14594" max="14594" width="27.28515625" style="120" customWidth="1"/>
    <col min="14595" max="14595" width="44" style="120" customWidth="1"/>
    <col min="14596" max="14596" width="39.28515625" style="120" customWidth="1"/>
    <col min="14597" max="14597" width="22" style="120" customWidth="1"/>
    <col min="14598" max="14599" width="21.140625" style="120" customWidth="1"/>
    <col min="14600" max="14600" width="23.28515625" style="120" customWidth="1"/>
    <col min="14601" max="14602" width="21" style="120" customWidth="1"/>
    <col min="14603" max="14603" width="45.42578125" style="120" customWidth="1"/>
    <col min="14604" max="14604" width="16" style="120" customWidth="1"/>
    <col min="14605" max="14609" width="11.42578125" style="120"/>
    <col min="14610" max="14610" width="26.85546875" style="120" customWidth="1"/>
    <col min="14611" max="14611" width="5" style="120" customWidth="1"/>
    <col min="14612" max="14612" width="11.42578125" style="120"/>
    <col min="14613" max="14613" width="45.42578125" style="120" customWidth="1"/>
    <col min="14614" max="14614" width="13.42578125" style="120" customWidth="1"/>
    <col min="14615" max="14615" width="11.42578125" style="120"/>
    <col min="14616" max="14616" width="14.140625" style="120" customWidth="1"/>
    <col min="14617" max="14617" width="13.140625" style="120" customWidth="1"/>
    <col min="14618" max="14618" width="11.42578125" style="120"/>
    <col min="14619" max="14619" width="15.85546875" style="120" customWidth="1"/>
    <col min="14620" max="14620" width="26" style="120" customWidth="1"/>
    <col min="14621" max="14848" width="11.42578125" style="120"/>
    <col min="14849" max="14849" width="73.140625" style="120" customWidth="1"/>
    <col min="14850" max="14850" width="27.28515625" style="120" customWidth="1"/>
    <col min="14851" max="14851" width="44" style="120" customWidth="1"/>
    <col min="14852" max="14852" width="39.28515625" style="120" customWidth="1"/>
    <col min="14853" max="14853" width="22" style="120" customWidth="1"/>
    <col min="14854" max="14855" width="21.140625" style="120" customWidth="1"/>
    <col min="14856" max="14856" width="23.28515625" style="120" customWidth="1"/>
    <col min="14857" max="14858" width="21" style="120" customWidth="1"/>
    <col min="14859" max="14859" width="45.42578125" style="120" customWidth="1"/>
    <col min="14860" max="14860" width="16" style="120" customWidth="1"/>
    <col min="14861" max="14865" width="11.42578125" style="120"/>
    <col min="14866" max="14866" width="26.85546875" style="120" customWidth="1"/>
    <col min="14867" max="14867" width="5" style="120" customWidth="1"/>
    <col min="14868" max="14868" width="11.42578125" style="120"/>
    <col min="14869" max="14869" width="45.42578125" style="120" customWidth="1"/>
    <col min="14870" max="14870" width="13.42578125" style="120" customWidth="1"/>
    <col min="14871" max="14871" width="11.42578125" style="120"/>
    <col min="14872" max="14872" width="14.140625" style="120" customWidth="1"/>
    <col min="14873" max="14873" width="13.140625" style="120" customWidth="1"/>
    <col min="14874" max="14874" width="11.42578125" style="120"/>
    <col min="14875" max="14875" width="15.85546875" style="120" customWidth="1"/>
    <col min="14876" max="14876" width="26" style="120" customWidth="1"/>
    <col min="14877" max="15104" width="11.42578125" style="120"/>
    <col min="15105" max="15105" width="73.140625" style="120" customWidth="1"/>
    <col min="15106" max="15106" width="27.28515625" style="120" customWidth="1"/>
    <col min="15107" max="15107" width="44" style="120" customWidth="1"/>
    <col min="15108" max="15108" width="39.28515625" style="120" customWidth="1"/>
    <col min="15109" max="15109" width="22" style="120" customWidth="1"/>
    <col min="15110" max="15111" width="21.140625" style="120" customWidth="1"/>
    <col min="15112" max="15112" width="23.28515625" style="120" customWidth="1"/>
    <col min="15113" max="15114" width="21" style="120" customWidth="1"/>
    <col min="15115" max="15115" width="45.42578125" style="120" customWidth="1"/>
    <col min="15116" max="15116" width="16" style="120" customWidth="1"/>
    <col min="15117" max="15121" width="11.42578125" style="120"/>
    <col min="15122" max="15122" width="26.85546875" style="120" customWidth="1"/>
    <col min="15123" max="15123" width="5" style="120" customWidth="1"/>
    <col min="15124" max="15124" width="11.42578125" style="120"/>
    <col min="15125" max="15125" width="45.42578125" style="120" customWidth="1"/>
    <col min="15126" max="15126" width="13.42578125" style="120" customWidth="1"/>
    <col min="15127" max="15127" width="11.42578125" style="120"/>
    <col min="15128" max="15128" width="14.140625" style="120" customWidth="1"/>
    <col min="15129" max="15129" width="13.140625" style="120" customWidth="1"/>
    <col min="15130" max="15130" width="11.42578125" style="120"/>
    <col min="15131" max="15131" width="15.85546875" style="120" customWidth="1"/>
    <col min="15132" max="15132" width="26" style="120" customWidth="1"/>
    <col min="15133" max="15360" width="11.42578125" style="120"/>
    <col min="15361" max="15361" width="73.140625" style="120" customWidth="1"/>
    <col min="15362" max="15362" width="27.28515625" style="120" customWidth="1"/>
    <col min="15363" max="15363" width="44" style="120" customWidth="1"/>
    <col min="15364" max="15364" width="39.28515625" style="120" customWidth="1"/>
    <col min="15365" max="15365" width="22" style="120" customWidth="1"/>
    <col min="15366" max="15367" width="21.140625" style="120" customWidth="1"/>
    <col min="15368" max="15368" width="23.28515625" style="120" customWidth="1"/>
    <col min="15369" max="15370" width="21" style="120" customWidth="1"/>
    <col min="15371" max="15371" width="45.42578125" style="120" customWidth="1"/>
    <col min="15372" max="15372" width="16" style="120" customWidth="1"/>
    <col min="15373" max="15377" width="11.42578125" style="120"/>
    <col min="15378" max="15378" width="26.85546875" style="120" customWidth="1"/>
    <col min="15379" max="15379" width="5" style="120" customWidth="1"/>
    <col min="15380" max="15380" width="11.42578125" style="120"/>
    <col min="15381" max="15381" width="45.42578125" style="120" customWidth="1"/>
    <col min="15382" max="15382" width="13.42578125" style="120" customWidth="1"/>
    <col min="15383" max="15383" width="11.42578125" style="120"/>
    <col min="15384" max="15384" width="14.140625" style="120" customWidth="1"/>
    <col min="15385" max="15385" width="13.140625" style="120" customWidth="1"/>
    <col min="15386" max="15386" width="11.42578125" style="120"/>
    <col min="15387" max="15387" width="15.85546875" style="120" customWidth="1"/>
    <col min="15388" max="15388" width="26" style="120" customWidth="1"/>
    <col min="15389" max="15616" width="11.42578125" style="120"/>
    <col min="15617" max="15617" width="73.140625" style="120" customWidth="1"/>
    <col min="15618" max="15618" width="27.28515625" style="120" customWidth="1"/>
    <col min="15619" max="15619" width="44" style="120" customWidth="1"/>
    <col min="15620" max="15620" width="39.28515625" style="120" customWidth="1"/>
    <col min="15621" max="15621" width="22" style="120" customWidth="1"/>
    <col min="15622" max="15623" width="21.140625" style="120" customWidth="1"/>
    <col min="15624" max="15624" width="23.28515625" style="120" customWidth="1"/>
    <col min="15625" max="15626" width="21" style="120" customWidth="1"/>
    <col min="15627" max="15627" width="45.42578125" style="120" customWidth="1"/>
    <col min="15628" max="15628" width="16" style="120" customWidth="1"/>
    <col min="15629" max="15633" width="11.42578125" style="120"/>
    <col min="15634" max="15634" width="26.85546875" style="120" customWidth="1"/>
    <col min="15635" max="15635" width="5" style="120" customWidth="1"/>
    <col min="15636" max="15636" width="11.42578125" style="120"/>
    <col min="15637" max="15637" width="45.42578125" style="120" customWidth="1"/>
    <col min="15638" max="15638" width="13.42578125" style="120" customWidth="1"/>
    <col min="15639" max="15639" width="11.42578125" style="120"/>
    <col min="15640" max="15640" width="14.140625" style="120" customWidth="1"/>
    <col min="15641" max="15641" width="13.140625" style="120" customWidth="1"/>
    <col min="15642" max="15642" width="11.42578125" style="120"/>
    <col min="15643" max="15643" width="15.85546875" style="120" customWidth="1"/>
    <col min="15644" max="15644" width="26" style="120" customWidth="1"/>
    <col min="15645" max="15872" width="11.42578125" style="120"/>
    <col min="15873" max="15873" width="73.140625" style="120" customWidth="1"/>
    <col min="15874" max="15874" width="27.28515625" style="120" customWidth="1"/>
    <col min="15875" max="15875" width="44" style="120" customWidth="1"/>
    <col min="15876" max="15876" width="39.28515625" style="120" customWidth="1"/>
    <col min="15877" max="15877" width="22" style="120" customWidth="1"/>
    <col min="15878" max="15879" width="21.140625" style="120" customWidth="1"/>
    <col min="15880" max="15880" width="23.28515625" style="120" customWidth="1"/>
    <col min="15881" max="15882" width="21" style="120" customWidth="1"/>
    <col min="15883" max="15883" width="45.42578125" style="120" customWidth="1"/>
    <col min="15884" max="15884" width="16" style="120" customWidth="1"/>
    <col min="15885" max="15889" width="11.42578125" style="120"/>
    <col min="15890" max="15890" width="26.85546875" style="120" customWidth="1"/>
    <col min="15891" max="15891" width="5" style="120" customWidth="1"/>
    <col min="15892" max="15892" width="11.42578125" style="120"/>
    <col min="15893" max="15893" width="45.42578125" style="120" customWidth="1"/>
    <col min="15894" max="15894" width="13.42578125" style="120" customWidth="1"/>
    <col min="15895" max="15895" width="11.42578125" style="120"/>
    <col min="15896" max="15896" width="14.140625" style="120" customWidth="1"/>
    <col min="15897" max="15897" width="13.140625" style="120" customWidth="1"/>
    <col min="15898" max="15898" width="11.42578125" style="120"/>
    <col min="15899" max="15899" width="15.85546875" style="120" customWidth="1"/>
    <col min="15900" max="15900" width="26" style="120" customWidth="1"/>
    <col min="15901" max="16128" width="11.42578125" style="120"/>
    <col min="16129" max="16129" width="73.140625" style="120" customWidth="1"/>
    <col min="16130" max="16130" width="27.28515625" style="120" customWidth="1"/>
    <col min="16131" max="16131" width="44" style="120" customWidth="1"/>
    <col min="16132" max="16132" width="39.28515625" style="120" customWidth="1"/>
    <col min="16133" max="16133" width="22" style="120" customWidth="1"/>
    <col min="16134" max="16135" width="21.140625" style="120" customWidth="1"/>
    <col min="16136" max="16136" width="23.28515625" style="120" customWidth="1"/>
    <col min="16137" max="16138" width="21" style="120" customWidth="1"/>
    <col min="16139" max="16139" width="45.42578125" style="120" customWidth="1"/>
    <col min="16140" max="16140" width="16" style="120" customWidth="1"/>
    <col min="16141" max="16145" width="11.42578125" style="120"/>
    <col min="16146" max="16146" width="26.85546875" style="120" customWidth="1"/>
    <col min="16147" max="16147" width="5" style="120" customWidth="1"/>
    <col min="16148" max="16148" width="11.42578125" style="120"/>
    <col min="16149" max="16149" width="45.42578125" style="120" customWidth="1"/>
    <col min="16150" max="16150" width="13.42578125" style="120" customWidth="1"/>
    <col min="16151" max="16151" width="11.42578125" style="120"/>
    <col min="16152" max="16152" width="14.140625" style="120" customWidth="1"/>
    <col min="16153" max="16153" width="13.140625" style="120" customWidth="1"/>
    <col min="16154" max="16154" width="11.42578125" style="120"/>
    <col min="16155" max="16155" width="15.85546875" style="120" customWidth="1"/>
    <col min="16156" max="16156" width="26" style="120" customWidth="1"/>
    <col min="16157" max="16384" width="11.42578125" style="120"/>
  </cols>
  <sheetData>
    <row r="1" spans="1:14" s="109" customFormat="1" ht="19.5" thickBot="1" x14ac:dyDescent="0.3">
      <c r="H1" s="110"/>
      <c r="I1" s="111"/>
      <c r="J1" s="111"/>
    </row>
    <row r="2" spans="1:14" s="109" customFormat="1" ht="44.25" customHeight="1" thickBot="1" x14ac:dyDescent="0.3">
      <c r="A2" s="884" t="s">
        <v>356</v>
      </c>
      <c r="B2" s="885"/>
      <c r="C2" s="885"/>
      <c r="D2" s="885"/>
      <c r="E2" s="885"/>
      <c r="F2" s="885"/>
      <c r="G2" s="885"/>
      <c r="H2" s="885"/>
      <c r="I2" s="885"/>
      <c r="J2" s="885"/>
      <c r="K2" s="885"/>
      <c r="L2" s="885"/>
      <c r="M2" s="885"/>
      <c r="N2" s="886"/>
    </row>
    <row r="3" spans="1:14" s="109" customFormat="1" ht="29.25" customHeight="1" thickBot="1" x14ac:dyDescent="0.35">
      <c r="A3" s="887" t="s">
        <v>357</v>
      </c>
      <c r="B3" s="888"/>
      <c r="C3" s="888"/>
      <c r="D3" s="888"/>
      <c r="E3" s="888"/>
      <c r="F3" s="888"/>
      <c r="G3" s="888"/>
      <c r="H3" s="888"/>
      <c r="I3" s="888"/>
      <c r="J3" s="888"/>
      <c r="K3" s="888"/>
      <c r="L3" s="888"/>
      <c r="M3" s="888"/>
      <c r="N3" s="888"/>
    </row>
    <row r="4" spans="1:14" s="109" customFormat="1" ht="77.25" customHeight="1" thickBot="1" x14ac:dyDescent="0.35">
      <c r="A4" s="172" t="s">
        <v>358</v>
      </c>
      <c r="B4" s="173"/>
      <c r="C4" s="174"/>
      <c r="D4" s="858">
        <v>2018</v>
      </c>
      <c r="E4" s="178" t="s">
        <v>359</v>
      </c>
      <c r="F4" s="180" t="s">
        <v>8</v>
      </c>
      <c r="G4" s="175" t="s">
        <v>299</v>
      </c>
      <c r="H4" s="176"/>
      <c r="I4" s="176"/>
      <c r="J4" s="176"/>
      <c r="K4" s="176"/>
      <c r="L4" s="176"/>
      <c r="M4" s="176"/>
      <c r="N4" s="177"/>
    </row>
    <row r="5" spans="1:14" s="109" customFormat="1" ht="281.25" customHeight="1" thickBot="1" x14ac:dyDescent="0.3">
      <c r="A5" s="143" t="s">
        <v>360</v>
      </c>
      <c r="B5" s="144" t="s">
        <v>241</v>
      </c>
      <c r="C5" s="145" t="s">
        <v>242</v>
      </c>
      <c r="D5" s="859"/>
      <c r="E5" s="179"/>
      <c r="F5" s="181"/>
      <c r="G5" s="146" t="s">
        <v>361</v>
      </c>
      <c r="H5" s="146" t="s">
        <v>362</v>
      </c>
      <c r="I5" s="146" t="s">
        <v>363</v>
      </c>
      <c r="J5" s="146" t="s">
        <v>361</v>
      </c>
      <c r="K5" s="146" t="s">
        <v>362</v>
      </c>
      <c r="L5" s="146" t="s">
        <v>364</v>
      </c>
      <c r="M5" s="147" t="s">
        <v>301</v>
      </c>
      <c r="N5" s="147" t="s">
        <v>301</v>
      </c>
    </row>
    <row r="6" spans="1:14" s="109" customFormat="1" ht="233.25" customHeight="1" x14ac:dyDescent="0.25">
      <c r="A6" s="148" t="s">
        <v>365</v>
      </c>
      <c r="B6" s="149" t="s">
        <v>366</v>
      </c>
      <c r="C6" s="150" t="s">
        <v>367</v>
      </c>
      <c r="D6" s="859"/>
      <c r="E6" s="151">
        <v>1</v>
      </c>
      <c r="F6" s="152" t="s">
        <v>368</v>
      </c>
      <c r="G6" s="153">
        <v>2</v>
      </c>
      <c r="H6" s="154">
        <v>11</v>
      </c>
      <c r="I6" s="155" t="s">
        <v>306</v>
      </c>
      <c r="J6" s="156">
        <v>2</v>
      </c>
      <c r="K6" s="156">
        <v>11</v>
      </c>
      <c r="L6" s="157" t="s">
        <v>105</v>
      </c>
      <c r="M6" s="158" t="s">
        <v>369</v>
      </c>
      <c r="N6" s="896"/>
    </row>
    <row r="7" spans="1:14" s="109" customFormat="1" ht="350.25" customHeight="1" thickBot="1" x14ac:dyDescent="0.3">
      <c r="A7" s="159" t="s">
        <v>370</v>
      </c>
      <c r="B7" s="160" t="s">
        <v>371</v>
      </c>
      <c r="C7" s="161" t="s">
        <v>372</v>
      </c>
      <c r="D7" s="859"/>
      <c r="E7" s="151">
        <v>2</v>
      </c>
      <c r="F7" s="152" t="s">
        <v>325</v>
      </c>
      <c r="G7" s="153">
        <v>2</v>
      </c>
      <c r="H7" s="154">
        <v>11</v>
      </c>
      <c r="I7" s="155" t="s">
        <v>306</v>
      </c>
      <c r="J7" s="156">
        <v>2</v>
      </c>
      <c r="K7" s="156">
        <v>11</v>
      </c>
      <c r="L7" s="157" t="s">
        <v>105</v>
      </c>
      <c r="M7" s="162" t="s">
        <v>373</v>
      </c>
      <c r="N7" s="897"/>
    </row>
    <row r="8" spans="1:14" s="109" customFormat="1" ht="233.25" customHeight="1" x14ac:dyDescent="0.25">
      <c r="A8" s="159" t="s">
        <v>374</v>
      </c>
      <c r="B8" s="160" t="s">
        <v>375</v>
      </c>
      <c r="C8" s="150" t="s">
        <v>376</v>
      </c>
      <c r="D8" s="859"/>
      <c r="E8" s="163">
        <v>3</v>
      </c>
      <c r="F8" s="164" t="s">
        <v>377</v>
      </c>
      <c r="G8" s="165">
        <v>2</v>
      </c>
      <c r="H8" s="166">
        <v>13</v>
      </c>
      <c r="I8" s="167" t="s">
        <v>296</v>
      </c>
      <c r="J8" s="156">
        <v>2</v>
      </c>
      <c r="K8" s="156">
        <v>11</v>
      </c>
      <c r="L8" s="168" t="s">
        <v>378</v>
      </c>
      <c r="M8" s="162" t="s">
        <v>379</v>
      </c>
      <c r="N8" s="897"/>
    </row>
    <row r="9" spans="1:14" s="109" customFormat="1" ht="36.75" customHeight="1" x14ac:dyDescent="0.25">
      <c r="A9" s="159" t="s">
        <v>380</v>
      </c>
      <c r="B9" s="160" t="s">
        <v>366</v>
      </c>
      <c r="C9" s="161" t="s">
        <v>381</v>
      </c>
      <c r="D9" s="859"/>
      <c r="E9" s="163"/>
      <c r="F9" s="164"/>
      <c r="G9" s="165"/>
      <c r="H9" s="166"/>
      <c r="I9" s="155"/>
      <c r="J9" s="156"/>
      <c r="K9" s="156"/>
      <c r="L9" s="169"/>
      <c r="M9" s="162"/>
      <c r="N9" s="897"/>
    </row>
    <row r="10" spans="1:14" s="109" customFormat="1" ht="93.75" thickBot="1" x14ac:dyDescent="0.3">
      <c r="A10" s="159" t="s">
        <v>382</v>
      </c>
      <c r="B10" s="160" t="s">
        <v>371</v>
      </c>
      <c r="C10" s="161" t="s">
        <v>383</v>
      </c>
      <c r="D10" s="859"/>
      <c r="E10" s="163"/>
      <c r="F10" s="164"/>
      <c r="G10" s="165"/>
      <c r="H10" s="166"/>
      <c r="I10" s="155"/>
      <c r="J10" s="156"/>
      <c r="K10" s="156"/>
      <c r="L10" s="169"/>
      <c r="M10" s="162"/>
      <c r="N10" s="897"/>
    </row>
    <row r="11" spans="1:14" s="109" customFormat="1" ht="20.25" customHeight="1" thickBot="1" x14ac:dyDescent="0.3">
      <c r="A11" s="898"/>
      <c r="B11" s="899"/>
      <c r="C11" s="900"/>
      <c r="D11" s="859"/>
      <c r="E11" s="904" t="s">
        <v>359</v>
      </c>
      <c r="F11" s="904" t="s">
        <v>298</v>
      </c>
      <c r="G11" s="889" t="s">
        <v>299</v>
      </c>
      <c r="H11" s="890"/>
      <c r="I11" s="890"/>
      <c r="J11" s="890"/>
      <c r="K11" s="890"/>
      <c r="L11" s="891"/>
      <c r="M11" s="892" t="s">
        <v>301</v>
      </c>
      <c r="N11" s="893"/>
    </row>
    <row r="12" spans="1:14" s="109" customFormat="1" ht="123" customHeight="1" thickBot="1" x14ac:dyDescent="0.3">
      <c r="A12" s="898"/>
      <c r="B12" s="899"/>
      <c r="C12" s="900"/>
      <c r="D12" s="859"/>
      <c r="E12" s="905"/>
      <c r="F12" s="905"/>
      <c r="G12" s="889" t="s">
        <v>384</v>
      </c>
      <c r="H12" s="891"/>
      <c r="I12" s="889" t="s">
        <v>300</v>
      </c>
      <c r="J12" s="891"/>
      <c r="K12" s="889" t="s">
        <v>385</v>
      </c>
      <c r="L12" s="891"/>
      <c r="M12" s="894"/>
      <c r="N12" s="895"/>
    </row>
    <row r="13" spans="1:14" s="109" customFormat="1" ht="42.75" customHeight="1" x14ac:dyDescent="0.25">
      <c r="A13" s="898"/>
      <c r="B13" s="899"/>
      <c r="C13" s="900"/>
      <c r="D13" s="859"/>
      <c r="E13" s="858">
        <v>1</v>
      </c>
      <c r="F13" s="874" t="str">
        <f>'[6]SEPG-F-007'!C16</f>
        <v>Proyecto de comunicación interna de los procesos de selección</v>
      </c>
      <c r="G13" s="876" t="s">
        <v>134</v>
      </c>
      <c r="H13" s="877"/>
      <c r="I13" s="876" t="s">
        <v>134</v>
      </c>
      <c r="J13" s="877"/>
      <c r="K13" s="880" t="s">
        <v>386</v>
      </c>
      <c r="L13" s="881"/>
      <c r="M13" s="863"/>
      <c r="N13" s="864"/>
    </row>
    <row r="14" spans="1:14" s="109" customFormat="1" ht="77.25" customHeight="1" thickBot="1" x14ac:dyDescent="0.3">
      <c r="A14" s="898"/>
      <c r="B14" s="899"/>
      <c r="C14" s="900"/>
      <c r="D14" s="859"/>
      <c r="E14" s="873"/>
      <c r="F14" s="875"/>
      <c r="G14" s="878"/>
      <c r="H14" s="879"/>
      <c r="I14" s="878"/>
      <c r="J14" s="879"/>
      <c r="K14" s="882"/>
      <c r="L14" s="883"/>
      <c r="M14" s="865"/>
      <c r="N14" s="866"/>
    </row>
    <row r="15" spans="1:14" s="109" customFormat="1" ht="281.25" customHeight="1" thickBot="1" x14ac:dyDescent="0.3">
      <c r="A15" s="901"/>
      <c r="B15" s="902"/>
      <c r="C15" s="903"/>
      <c r="D15" s="873"/>
      <c r="E15" s="170"/>
      <c r="F15" s="171"/>
      <c r="G15" s="867"/>
      <c r="H15" s="868"/>
      <c r="I15" s="867"/>
      <c r="J15" s="868"/>
      <c r="K15" s="869"/>
      <c r="L15" s="870"/>
      <c r="M15" s="871"/>
      <c r="N15" s="872"/>
    </row>
    <row r="16" spans="1:14" s="109" customFormat="1" ht="281.25" customHeight="1" thickBot="1" x14ac:dyDescent="0.35">
      <c r="A16" s="172" t="s">
        <v>358</v>
      </c>
      <c r="B16" s="173"/>
      <c r="C16" s="174"/>
      <c r="D16" s="858"/>
      <c r="E16" s="178" t="s">
        <v>359</v>
      </c>
      <c r="F16" s="180" t="s">
        <v>8</v>
      </c>
      <c r="G16" s="175" t="s">
        <v>299</v>
      </c>
      <c r="H16" s="176"/>
      <c r="I16" s="176"/>
      <c r="J16" s="176"/>
      <c r="K16" s="176"/>
      <c r="L16" s="176"/>
      <c r="M16" s="176"/>
      <c r="N16" s="177"/>
    </row>
    <row r="17" spans="1:15" s="109" customFormat="1" ht="233.25" customHeight="1" x14ac:dyDescent="0.25">
      <c r="A17" s="143" t="s">
        <v>360</v>
      </c>
      <c r="B17" s="144" t="s">
        <v>241</v>
      </c>
      <c r="C17" s="145" t="s">
        <v>242</v>
      </c>
      <c r="D17" s="859"/>
      <c r="E17" s="183"/>
      <c r="F17" s="184"/>
      <c r="G17" s="147" t="s">
        <v>361</v>
      </c>
      <c r="H17" s="147" t="s">
        <v>362</v>
      </c>
      <c r="I17" s="147" t="s">
        <v>363</v>
      </c>
      <c r="J17" s="147" t="s">
        <v>361</v>
      </c>
      <c r="K17" s="147" t="s">
        <v>362</v>
      </c>
      <c r="L17" s="147" t="s">
        <v>364</v>
      </c>
      <c r="M17" s="147" t="s">
        <v>301</v>
      </c>
      <c r="N17" s="147" t="s">
        <v>301</v>
      </c>
      <c r="O17" s="182"/>
    </row>
    <row r="18" spans="1:15" s="109" customFormat="1" ht="350.25" customHeight="1" x14ac:dyDescent="0.25">
      <c r="A18" s="185"/>
      <c r="B18" s="112"/>
      <c r="C18" s="117"/>
      <c r="D18" s="113"/>
      <c r="E18" s="114"/>
      <c r="F18" s="114"/>
      <c r="G18" s="115"/>
      <c r="H18" s="116"/>
      <c r="I18" s="116"/>
      <c r="J18" s="115"/>
      <c r="K18" s="186"/>
      <c r="L18" s="186"/>
      <c r="M18" s="186"/>
      <c r="N18" s="186"/>
    </row>
    <row r="19" spans="1:15" s="109" customFormat="1" ht="233.25" customHeight="1" x14ac:dyDescent="0.25">
      <c r="A19" s="113"/>
      <c r="B19" s="112"/>
      <c r="C19" s="112"/>
      <c r="D19" s="185"/>
      <c r="E19" s="114"/>
      <c r="F19" s="114"/>
      <c r="G19" s="114"/>
      <c r="H19" s="116"/>
      <c r="I19" s="116"/>
      <c r="J19" s="114"/>
      <c r="K19" s="187"/>
      <c r="L19" s="187"/>
      <c r="M19" s="187"/>
      <c r="N19" s="187"/>
    </row>
    <row r="20" spans="1:15" s="119" customFormat="1" ht="233.25" customHeight="1" x14ac:dyDescent="0.25">
      <c r="A20" s="188"/>
      <c r="B20" s="189"/>
      <c r="C20" s="189"/>
      <c r="D20" s="190"/>
      <c r="E20" s="191"/>
      <c r="F20" s="191"/>
      <c r="G20" s="191"/>
      <c r="H20" s="191"/>
      <c r="I20" s="191"/>
      <c r="J20" s="191"/>
      <c r="K20" s="118"/>
      <c r="L20" s="118"/>
      <c r="M20" s="118"/>
      <c r="N20" s="118"/>
    </row>
    <row r="21" spans="1:15" s="109" customFormat="1" ht="20.25" customHeight="1" x14ac:dyDescent="0.25">
      <c r="A21" s="862" t="s">
        <v>122</v>
      </c>
      <c r="B21" s="862"/>
      <c r="C21" s="862"/>
      <c r="D21" s="862"/>
      <c r="E21" s="862" t="s">
        <v>4</v>
      </c>
      <c r="F21" s="862"/>
      <c r="G21" s="862"/>
      <c r="H21" s="862"/>
      <c r="I21" s="862" t="s">
        <v>13</v>
      </c>
      <c r="J21" s="862"/>
      <c r="K21" s="862"/>
      <c r="L21" s="862"/>
      <c r="M21" s="862"/>
      <c r="N21" s="862"/>
    </row>
    <row r="22" spans="1:15" s="109" customFormat="1" ht="36.75" customHeight="1" x14ac:dyDescent="0.25">
      <c r="A22" s="861" t="s">
        <v>5</v>
      </c>
      <c r="B22" s="861"/>
      <c r="C22" s="861" t="s">
        <v>186</v>
      </c>
      <c r="D22" s="861"/>
      <c r="E22" s="861" t="s">
        <v>14</v>
      </c>
      <c r="F22" s="861"/>
      <c r="G22" s="861" t="s">
        <v>186</v>
      </c>
      <c r="H22" s="861"/>
      <c r="I22" s="861" t="s">
        <v>15</v>
      </c>
      <c r="J22" s="861"/>
      <c r="K22" s="861" t="s">
        <v>186</v>
      </c>
      <c r="L22" s="861"/>
      <c r="M22" s="861"/>
      <c r="N22" s="861"/>
    </row>
    <row r="23" spans="1:15" s="109" customFormat="1" ht="63" customHeight="1" x14ac:dyDescent="0.35">
      <c r="A23" s="906"/>
      <c r="B23" s="907"/>
      <c r="C23" s="860"/>
      <c r="D23" s="860"/>
      <c r="E23" s="908"/>
      <c r="F23" s="908"/>
      <c r="G23" s="860"/>
      <c r="H23" s="860"/>
      <c r="I23" s="909"/>
      <c r="J23" s="910"/>
      <c r="K23" s="860"/>
      <c r="L23" s="860"/>
      <c r="M23" s="860"/>
      <c r="N23" s="860"/>
    </row>
    <row r="24" spans="1:15" s="109" customFormat="1" ht="59.25" customHeight="1" x14ac:dyDescent="0.35">
      <c r="A24" s="915"/>
      <c r="B24" s="916"/>
      <c r="C24" s="917"/>
      <c r="D24" s="917"/>
      <c r="E24" s="908"/>
      <c r="F24" s="908"/>
      <c r="G24" s="860"/>
      <c r="H24" s="860"/>
      <c r="I24" s="911"/>
      <c r="J24" s="912"/>
      <c r="K24" s="860"/>
      <c r="L24" s="860"/>
      <c r="M24" s="860"/>
      <c r="N24" s="860"/>
    </row>
    <row r="25" spans="1:15" s="109" customFormat="1" ht="57" customHeight="1" x14ac:dyDescent="0.25">
      <c r="A25" s="915"/>
      <c r="B25" s="916"/>
      <c r="C25" s="917"/>
      <c r="D25" s="917"/>
      <c r="E25" s="918"/>
      <c r="F25" s="918"/>
      <c r="G25" s="917"/>
      <c r="H25" s="917"/>
      <c r="I25" s="911"/>
      <c r="J25" s="912"/>
      <c r="K25" s="860"/>
      <c r="L25" s="860"/>
      <c r="M25" s="860"/>
      <c r="N25" s="860"/>
    </row>
    <row r="26" spans="1:15" s="109" customFormat="1" ht="56.25" customHeight="1" thickBot="1" x14ac:dyDescent="0.3">
      <c r="A26" s="919"/>
      <c r="B26" s="920"/>
      <c r="C26" s="921"/>
      <c r="D26" s="921"/>
      <c r="E26" s="922"/>
      <c r="F26" s="922"/>
      <c r="G26" s="921"/>
      <c r="H26" s="921"/>
      <c r="I26" s="913"/>
      <c r="J26" s="914"/>
      <c r="K26" s="860"/>
      <c r="L26" s="860"/>
      <c r="M26" s="860"/>
      <c r="N26" s="860"/>
    </row>
    <row r="27" spans="1:15" s="109" customFormat="1" x14ac:dyDescent="0.25">
      <c r="H27" s="110"/>
      <c r="I27" s="111"/>
      <c r="J27" s="111"/>
    </row>
    <row r="28" spans="1:15" s="109" customFormat="1" x14ac:dyDescent="0.25">
      <c r="H28" s="110"/>
      <c r="I28" s="111"/>
      <c r="J28" s="111"/>
    </row>
    <row r="29" spans="1:15" s="109" customFormat="1" x14ac:dyDescent="0.25">
      <c r="H29" s="110"/>
      <c r="I29" s="111"/>
      <c r="J29" s="111"/>
    </row>
    <row r="30" spans="1:15" s="109" customFormat="1" x14ac:dyDescent="0.25">
      <c r="H30" s="110"/>
      <c r="I30" s="111"/>
      <c r="J30" s="111"/>
    </row>
    <row r="31" spans="1:15" s="109" customFormat="1" x14ac:dyDescent="0.25">
      <c r="H31" s="110"/>
      <c r="I31" s="111"/>
      <c r="J31" s="111"/>
    </row>
    <row r="32" spans="1:15" s="109" customFormat="1" x14ac:dyDescent="0.25">
      <c r="H32" s="110"/>
      <c r="I32" s="111"/>
      <c r="J32" s="111"/>
    </row>
    <row r="33" spans="8:10" s="109" customFormat="1" x14ac:dyDescent="0.25">
      <c r="H33" s="110"/>
      <c r="I33" s="111"/>
      <c r="J33" s="111"/>
    </row>
    <row r="34" spans="8:10" s="109" customFormat="1" x14ac:dyDescent="0.25">
      <c r="H34" s="110"/>
      <c r="I34" s="111"/>
      <c r="J34" s="111"/>
    </row>
    <row r="35" spans="8:10" s="109" customFormat="1" x14ac:dyDescent="0.25">
      <c r="H35" s="110"/>
      <c r="I35" s="111"/>
      <c r="J35" s="111"/>
    </row>
    <row r="36" spans="8:10" s="109" customFormat="1" x14ac:dyDescent="0.25">
      <c r="H36" s="110"/>
      <c r="I36" s="111"/>
      <c r="J36" s="111"/>
    </row>
    <row r="37" spans="8:10" s="109" customFormat="1" x14ac:dyDescent="0.25">
      <c r="H37" s="110"/>
      <c r="I37" s="111"/>
      <c r="J37" s="111"/>
    </row>
    <row r="38" spans="8:10" s="109" customFormat="1" x14ac:dyDescent="0.25">
      <c r="H38" s="110"/>
      <c r="I38" s="111"/>
      <c r="J38" s="111"/>
    </row>
    <row r="39" spans="8:10" s="109" customFormat="1" x14ac:dyDescent="0.25">
      <c r="H39" s="110"/>
      <c r="I39" s="111"/>
      <c r="J39" s="111"/>
    </row>
    <row r="40" spans="8:10" s="109" customFormat="1" x14ac:dyDescent="0.25">
      <c r="H40" s="110"/>
      <c r="I40" s="111"/>
      <c r="J40" s="111"/>
    </row>
    <row r="41" spans="8:10" s="109" customFormat="1" x14ac:dyDescent="0.25">
      <c r="H41" s="110"/>
      <c r="I41" s="111"/>
      <c r="J41" s="111"/>
    </row>
    <row r="42" spans="8:10" s="109" customFormat="1" x14ac:dyDescent="0.25">
      <c r="H42" s="110"/>
      <c r="I42" s="111"/>
      <c r="J42" s="111"/>
    </row>
    <row r="43" spans="8:10" s="109" customFormat="1" x14ac:dyDescent="0.25">
      <c r="H43" s="110"/>
      <c r="I43" s="111"/>
      <c r="J43" s="111"/>
    </row>
    <row r="44" spans="8:10" s="109" customFormat="1" x14ac:dyDescent="0.25">
      <c r="H44" s="110"/>
      <c r="I44" s="111"/>
      <c r="J44" s="111"/>
    </row>
    <row r="45" spans="8:10" s="109" customFormat="1" x14ac:dyDescent="0.25">
      <c r="H45" s="110"/>
      <c r="I45" s="111"/>
      <c r="J45" s="111"/>
    </row>
    <row r="46" spans="8:10" s="109" customFormat="1" x14ac:dyDescent="0.25">
      <c r="H46" s="110"/>
      <c r="I46" s="111"/>
      <c r="J46" s="111"/>
    </row>
    <row r="47" spans="8:10" s="109" customFormat="1" x14ac:dyDescent="0.25">
      <c r="H47" s="110"/>
      <c r="I47" s="111"/>
      <c r="J47" s="111"/>
    </row>
    <row r="48" spans="8:10" s="109" customFormat="1" x14ac:dyDescent="0.25">
      <c r="H48" s="110"/>
      <c r="I48" s="111"/>
      <c r="J48" s="111"/>
    </row>
    <row r="49" spans="8:10" s="109" customFormat="1" x14ac:dyDescent="0.25">
      <c r="H49" s="110"/>
      <c r="I49" s="111"/>
      <c r="J49" s="111"/>
    </row>
    <row r="50" spans="8:10" s="109" customFormat="1" x14ac:dyDescent="0.25">
      <c r="H50" s="110"/>
      <c r="I50" s="111"/>
      <c r="J50" s="111"/>
    </row>
    <row r="51" spans="8:10" s="109" customFormat="1" x14ac:dyDescent="0.25">
      <c r="H51" s="110"/>
      <c r="I51" s="111"/>
      <c r="J51" s="111"/>
    </row>
    <row r="52" spans="8:10" s="109" customFormat="1" x14ac:dyDescent="0.25">
      <c r="H52" s="110"/>
      <c r="I52" s="111"/>
      <c r="J52" s="111"/>
    </row>
    <row r="53" spans="8:10" s="109" customFormat="1" x14ac:dyDescent="0.25">
      <c r="H53" s="110"/>
      <c r="I53" s="111"/>
      <c r="J53" s="111"/>
    </row>
    <row r="54" spans="8:10" s="109" customFormat="1" x14ac:dyDescent="0.25">
      <c r="H54" s="110"/>
      <c r="I54" s="111"/>
      <c r="J54" s="111"/>
    </row>
    <row r="55" spans="8:10" s="109" customFormat="1" x14ac:dyDescent="0.25">
      <c r="H55" s="110"/>
      <c r="I55" s="111"/>
      <c r="J55" s="111"/>
    </row>
    <row r="56" spans="8:10" s="109" customFormat="1" x14ac:dyDescent="0.25">
      <c r="H56" s="110"/>
      <c r="I56" s="111"/>
      <c r="J56" s="111"/>
    </row>
    <row r="57" spans="8:10" s="109" customFormat="1" x14ac:dyDescent="0.25">
      <c r="H57" s="110"/>
      <c r="I57" s="111"/>
      <c r="J57" s="111"/>
    </row>
    <row r="58" spans="8:10" s="109" customFormat="1" x14ac:dyDescent="0.25">
      <c r="H58" s="110"/>
      <c r="I58" s="111"/>
      <c r="J58" s="111"/>
    </row>
    <row r="59" spans="8:10" s="109" customFormat="1" x14ac:dyDescent="0.25">
      <c r="H59" s="110"/>
      <c r="I59" s="111"/>
      <c r="J59" s="111"/>
    </row>
    <row r="60" spans="8:10" s="109" customFormat="1" x14ac:dyDescent="0.25">
      <c r="H60" s="110"/>
      <c r="I60" s="111"/>
      <c r="J60" s="111"/>
    </row>
    <row r="61" spans="8:10" s="109" customFormat="1" x14ac:dyDescent="0.25">
      <c r="H61" s="110"/>
      <c r="I61" s="111"/>
      <c r="J61" s="111"/>
    </row>
    <row r="62" spans="8:10" s="109" customFormat="1" x14ac:dyDescent="0.25">
      <c r="H62" s="110"/>
      <c r="I62" s="111"/>
      <c r="J62" s="111"/>
    </row>
    <row r="63" spans="8:10" s="109" customFormat="1" x14ac:dyDescent="0.25">
      <c r="H63" s="110"/>
      <c r="I63" s="111"/>
      <c r="J63" s="111"/>
    </row>
    <row r="64" spans="8:10" s="109" customFormat="1" x14ac:dyDescent="0.25">
      <c r="H64" s="110"/>
      <c r="I64" s="111"/>
      <c r="J64" s="111"/>
    </row>
    <row r="65" spans="8:10" s="109" customFormat="1" x14ac:dyDescent="0.25">
      <c r="H65" s="110"/>
      <c r="I65" s="111"/>
      <c r="J65" s="111"/>
    </row>
    <row r="66" spans="8:10" s="109" customFormat="1" x14ac:dyDescent="0.25">
      <c r="H66" s="110"/>
      <c r="I66" s="111"/>
      <c r="J66" s="111"/>
    </row>
    <row r="67" spans="8:10" s="109" customFormat="1" x14ac:dyDescent="0.25">
      <c r="H67" s="110"/>
      <c r="I67" s="111"/>
      <c r="J67" s="111"/>
    </row>
    <row r="68" spans="8:10" s="109" customFormat="1" x14ac:dyDescent="0.25">
      <c r="H68" s="110"/>
      <c r="I68" s="111"/>
      <c r="J68" s="111"/>
    </row>
    <row r="69" spans="8:10" s="109" customFormat="1" x14ac:dyDescent="0.25">
      <c r="H69" s="110"/>
      <c r="I69" s="111"/>
      <c r="J69" s="111"/>
    </row>
    <row r="70" spans="8:10" s="109" customFormat="1" x14ac:dyDescent="0.25">
      <c r="H70" s="110"/>
      <c r="I70" s="111"/>
      <c r="J70" s="111"/>
    </row>
    <row r="71" spans="8:10" s="109" customFormat="1" x14ac:dyDescent="0.25">
      <c r="H71" s="110"/>
      <c r="I71" s="111"/>
      <c r="J71" s="111"/>
    </row>
    <row r="72" spans="8:10" s="109" customFormat="1" x14ac:dyDescent="0.25">
      <c r="H72" s="110"/>
      <c r="I72" s="111"/>
      <c r="J72" s="111"/>
    </row>
    <row r="73" spans="8:10" s="109" customFormat="1" x14ac:dyDescent="0.25">
      <c r="H73" s="110"/>
      <c r="I73" s="111"/>
      <c r="J73" s="111"/>
    </row>
    <row r="74" spans="8:10" s="109" customFormat="1" x14ac:dyDescent="0.25">
      <c r="H74" s="110"/>
      <c r="I74" s="111"/>
      <c r="J74" s="111"/>
    </row>
    <row r="75" spans="8:10" s="109" customFormat="1" x14ac:dyDescent="0.25">
      <c r="H75" s="110"/>
      <c r="I75" s="111"/>
      <c r="J75" s="111"/>
    </row>
    <row r="76" spans="8:10" s="109" customFormat="1" x14ac:dyDescent="0.25">
      <c r="H76" s="110"/>
      <c r="I76" s="111"/>
      <c r="J76" s="111"/>
    </row>
    <row r="77" spans="8:10" s="109" customFormat="1" x14ac:dyDescent="0.25">
      <c r="H77" s="110"/>
      <c r="I77" s="111"/>
      <c r="J77" s="111"/>
    </row>
    <row r="78" spans="8:10" s="109" customFormat="1" x14ac:dyDescent="0.25">
      <c r="H78" s="110"/>
      <c r="I78" s="111"/>
      <c r="J78" s="111"/>
    </row>
    <row r="79" spans="8:10" s="109" customFormat="1" x14ac:dyDescent="0.25">
      <c r="H79" s="110"/>
      <c r="I79" s="111"/>
      <c r="J79" s="111"/>
    </row>
    <row r="80" spans="8:10" s="109" customFormat="1" x14ac:dyDescent="0.25">
      <c r="H80" s="110"/>
      <c r="I80" s="111"/>
      <c r="J80" s="111"/>
    </row>
    <row r="81" spans="8:10" s="109" customFormat="1" x14ac:dyDescent="0.25">
      <c r="H81" s="110"/>
      <c r="I81" s="111"/>
      <c r="J81" s="111"/>
    </row>
    <row r="82" spans="8:10" s="109" customFormat="1" x14ac:dyDescent="0.25">
      <c r="H82" s="110"/>
      <c r="I82" s="111"/>
      <c r="J82" s="111"/>
    </row>
    <row r="83" spans="8:10" s="109" customFormat="1" x14ac:dyDescent="0.25">
      <c r="H83" s="110"/>
      <c r="I83" s="111"/>
      <c r="J83" s="111"/>
    </row>
    <row r="84" spans="8:10" s="109" customFormat="1" x14ac:dyDescent="0.25">
      <c r="H84" s="110"/>
      <c r="I84" s="111"/>
      <c r="J84" s="111"/>
    </row>
    <row r="85" spans="8:10" s="109" customFormat="1" x14ac:dyDescent="0.25">
      <c r="H85" s="110"/>
      <c r="I85" s="111"/>
      <c r="J85" s="111"/>
    </row>
    <row r="86" spans="8:10" s="109" customFormat="1" x14ac:dyDescent="0.25">
      <c r="H86" s="110"/>
      <c r="I86" s="111"/>
      <c r="J86" s="111"/>
    </row>
    <row r="87" spans="8:10" s="109" customFormat="1" x14ac:dyDescent="0.25">
      <c r="H87" s="110"/>
      <c r="I87" s="111"/>
      <c r="J87" s="111"/>
    </row>
    <row r="88" spans="8:10" s="109" customFormat="1" x14ac:dyDescent="0.25">
      <c r="H88" s="110"/>
      <c r="I88" s="111"/>
      <c r="J88" s="111"/>
    </row>
    <row r="89" spans="8:10" s="109" customFormat="1" x14ac:dyDescent="0.25">
      <c r="H89" s="110"/>
      <c r="I89" s="111"/>
      <c r="J89" s="111"/>
    </row>
    <row r="90" spans="8:10" s="109" customFormat="1" x14ac:dyDescent="0.25">
      <c r="H90" s="110"/>
      <c r="I90" s="111"/>
      <c r="J90" s="111"/>
    </row>
    <row r="91" spans="8:10" s="109" customFormat="1" x14ac:dyDescent="0.25">
      <c r="H91" s="110"/>
      <c r="I91" s="111"/>
      <c r="J91" s="111"/>
    </row>
    <row r="92" spans="8:10" s="109" customFormat="1" x14ac:dyDescent="0.25">
      <c r="H92" s="110"/>
      <c r="I92" s="111"/>
      <c r="J92" s="111"/>
    </row>
    <row r="93" spans="8:10" s="109" customFormat="1" x14ac:dyDescent="0.25">
      <c r="H93" s="110"/>
      <c r="I93" s="111"/>
      <c r="J93" s="111"/>
    </row>
    <row r="94" spans="8:10" s="109" customFormat="1" x14ac:dyDescent="0.25">
      <c r="H94" s="110"/>
      <c r="I94" s="111"/>
      <c r="J94" s="111"/>
    </row>
    <row r="95" spans="8:10" s="109" customFormat="1" x14ac:dyDescent="0.25">
      <c r="H95" s="110"/>
      <c r="I95" s="111"/>
      <c r="J95" s="111"/>
    </row>
    <row r="96" spans="8:10" s="109" customFormat="1" x14ac:dyDescent="0.25">
      <c r="H96" s="110"/>
      <c r="I96" s="111"/>
      <c r="J96" s="111"/>
    </row>
    <row r="97" spans="8:10" s="109" customFormat="1" x14ac:dyDescent="0.25">
      <c r="H97" s="110"/>
      <c r="I97" s="111"/>
      <c r="J97" s="111"/>
    </row>
    <row r="98" spans="8:10" s="109" customFormat="1" x14ac:dyDescent="0.25">
      <c r="H98" s="110"/>
      <c r="I98" s="111"/>
      <c r="J98" s="111"/>
    </row>
    <row r="99" spans="8:10" s="109" customFormat="1" x14ac:dyDescent="0.25">
      <c r="H99" s="110"/>
      <c r="I99" s="111"/>
      <c r="J99" s="111"/>
    </row>
    <row r="100" spans="8:10" s="109" customFormat="1" x14ac:dyDescent="0.25">
      <c r="H100" s="110"/>
      <c r="I100" s="111"/>
      <c r="J100" s="111"/>
    </row>
    <row r="101" spans="8:10" s="109" customFormat="1" x14ac:dyDescent="0.25">
      <c r="H101" s="110"/>
      <c r="I101" s="111"/>
      <c r="J101" s="111"/>
    </row>
    <row r="102" spans="8:10" s="109" customFormat="1" x14ac:dyDescent="0.25">
      <c r="H102" s="110"/>
      <c r="I102" s="111"/>
      <c r="J102" s="111"/>
    </row>
    <row r="103" spans="8:10" s="109" customFormat="1" x14ac:dyDescent="0.25">
      <c r="H103" s="110"/>
      <c r="I103" s="111"/>
      <c r="J103" s="111"/>
    </row>
    <row r="104" spans="8:10" s="109" customFormat="1" x14ac:dyDescent="0.25">
      <c r="H104" s="110"/>
      <c r="I104" s="111"/>
      <c r="J104" s="111"/>
    </row>
    <row r="105" spans="8:10" s="109" customFormat="1" x14ac:dyDescent="0.25">
      <c r="H105" s="110"/>
      <c r="I105" s="111"/>
      <c r="J105" s="111"/>
    </row>
    <row r="106" spans="8:10" s="109" customFormat="1" x14ac:dyDescent="0.25">
      <c r="H106" s="110"/>
      <c r="I106" s="111"/>
      <c r="J106" s="111"/>
    </row>
    <row r="107" spans="8:10" s="109" customFormat="1" x14ac:dyDescent="0.25">
      <c r="H107" s="110"/>
      <c r="I107" s="111"/>
      <c r="J107" s="111"/>
    </row>
    <row r="108" spans="8:10" s="109" customFormat="1" x14ac:dyDescent="0.25">
      <c r="H108" s="110"/>
      <c r="I108" s="111"/>
      <c r="J108" s="111"/>
    </row>
    <row r="109" spans="8:10" s="109" customFormat="1" x14ac:dyDescent="0.25">
      <c r="H109" s="110"/>
      <c r="I109" s="111"/>
      <c r="J109" s="111"/>
    </row>
    <row r="110" spans="8:10" s="109" customFormat="1" x14ac:dyDescent="0.25">
      <c r="H110" s="110"/>
      <c r="I110" s="111"/>
      <c r="J110" s="111"/>
    </row>
    <row r="111" spans="8:10" s="109" customFormat="1" x14ac:dyDescent="0.25">
      <c r="H111" s="110"/>
      <c r="I111" s="111"/>
      <c r="J111" s="111"/>
    </row>
    <row r="112" spans="8:10" s="109" customFormat="1" x14ac:dyDescent="0.25">
      <c r="H112" s="110"/>
      <c r="I112" s="111"/>
      <c r="J112" s="111"/>
    </row>
    <row r="113" spans="8:10" s="109" customFormat="1" x14ac:dyDescent="0.25">
      <c r="H113" s="110"/>
      <c r="I113" s="111"/>
      <c r="J113" s="111"/>
    </row>
    <row r="114" spans="8:10" s="109" customFormat="1" x14ac:dyDescent="0.25">
      <c r="H114" s="110"/>
      <c r="I114" s="111"/>
      <c r="J114" s="111"/>
    </row>
    <row r="115" spans="8:10" s="109" customFormat="1" x14ac:dyDescent="0.25">
      <c r="H115" s="110"/>
      <c r="I115" s="111"/>
      <c r="J115" s="111"/>
    </row>
    <row r="116" spans="8:10" s="109" customFormat="1" x14ac:dyDescent="0.25">
      <c r="H116" s="110"/>
      <c r="I116" s="111"/>
      <c r="J116" s="111"/>
    </row>
    <row r="117" spans="8:10" s="109" customFormat="1" x14ac:dyDescent="0.25">
      <c r="H117" s="110"/>
      <c r="I117" s="111"/>
      <c r="J117" s="111"/>
    </row>
    <row r="118" spans="8:10" s="109" customFormat="1" x14ac:dyDescent="0.25">
      <c r="H118" s="110"/>
      <c r="I118" s="111"/>
      <c r="J118" s="111"/>
    </row>
    <row r="119" spans="8:10" s="109" customFormat="1" x14ac:dyDescent="0.25">
      <c r="H119" s="110"/>
      <c r="I119" s="111"/>
      <c r="J119" s="111"/>
    </row>
    <row r="120" spans="8:10" s="109" customFormat="1" x14ac:dyDescent="0.25">
      <c r="H120" s="110"/>
      <c r="I120" s="111"/>
      <c r="J120" s="111"/>
    </row>
    <row r="121" spans="8:10" s="109" customFormat="1" x14ac:dyDescent="0.25">
      <c r="H121" s="110"/>
      <c r="I121" s="111"/>
      <c r="J121" s="111"/>
    </row>
    <row r="122" spans="8:10" s="109" customFormat="1" x14ac:dyDescent="0.25">
      <c r="H122" s="110"/>
      <c r="I122" s="111"/>
      <c r="J122" s="111"/>
    </row>
    <row r="123" spans="8:10" s="109" customFormat="1" x14ac:dyDescent="0.25">
      <c r="H123" s="110"/>
      <c r="I123" s="111"/>
      <c r="J123" s="111"/>
    </row>
    <row r="124" spans="8:10" s="109" customFormat="1" x14ac:dyDescent="0.25">
      <c r="H124" s="110"/>
      <c r="I124" s="111"/>
      <c r="J124" s="111"/>
    </row>
    <row r="125" spans="8:10" s="109" customFormat="1" x14ac:dyDescent="0.25">
      <c r="H125" s="110"/>
      <c r="I125" s="111"/>
      <c r="J125" s="111"/>
    </row>
    <row r="126" spans="8:10" s="109" customFormat="1" x14ac:dyDescent="0.25">
      <c r="H126" s="110"/>
      <c r="I126" s="111"/>
      <c r="J126" s="111"/>
    </row>
    <row r="127" spans="8:10" s="109" customFormat="1" x14ac:dyDescent="0.25">
      <c r="H127" s="110"/>
      <c r="I127" s="111"/>
      <c r="J127" s="111"/>
    </row>
    <row r="128" spans="8:10" s="109" customFormat="1" x14ac:dyDescent="0.25">
      <c r="H128" s="110"/>
      <c r="I128" s="111"/>
      <c r="J128" s="111"/>
    </row>
    <row r="129" spans="8:10" s="109" customFormat="1" x14ac:dyDescent="0.25">
      <c r="H129" s="110"/>
      <c r="I129" s="111"/>
      <c r="J129" s="111"/>
    </row>
    <row r="130" spans="8:10" s="109" customFormat="1" x14ac:dyDescent="0.25">
      <c r="H130" s="110"/>
      <c r="I130" s="111"/>
      <c r="J130" s="111"/>
    </row>
    <row r="131" spans="8:10" s="109" customFormat="1" x14ac:dyDescent="0.25">
      <c r="H131" s="110"/>
      <c r="I131" s="111"/>
      <c r="J131" s="111"/>
    </row>
    <row r="132" spans="8:10" s="109" customFormat="1" x14ac:dyDescent="0.25">
      <c r="H132" s="110"/>
      <c r="I132" s="111"/>
      <c r="J132" s="111"/>
    </row>
    <row r="133" spans="8:10" s="109" customFormat="1" x14ac:dyDescent="0.25">
      <c r="H133" s="110"/>
      <c r="I133" s="111"/>
      <c r="J133" s="111"/>
    </row>
    <row r="134" spans="8:10" s="109" customFormat="1" x14ac:dyDescent="0.25">
      <c r="H134" s="110"/>
      <c r="I134" s="111"/>
      <c r="J134" s="111"/>
    </row>
    <row r="135" spans="8:10" s="109" customFormat="1" x14ac:dyDescent="0.25">
      <c r="H135" s="110"/>
      <c r="I135" s="111"/>
      <c r="J135" s="111"/>
    </row>
    <row r="136" spans="8:10" s="109" customFormat="1" x14ac:dyDescent="0.25">
      <c r="H136" s="110"/>
      <c r="I136" s="111"/>
      <c r="J136" s="111"/>
    </row>
    <row r="137" spans="8:10" s="109" customFormat="1" x14ac:dyDescent="0.25">
      <c r="H137" s="110"/>
      <c r="I137" s="111"/>
      <c r="J137" s="111"/>
    </row>
    <row r="138" spans="8:10" s="109" customFormat="1" x14ac:dyDescent="0.25">
      <c r="H138" s="110"/>
      <c r="I138" s="111"/>
      <c r="J138" s="111"/>
    </row>
    <row r="139" spans="8:10" s="109" customFormat="1" x14ac:dyDescent="0.25">
      <c r="H139" s="110"/>
      <c r="I139" s="111"/>
      <c r="J139" s="111"/>
    </row>
    <row r="140" spans="8:10" s="109" customFormat="1" x14ac:dyDescent="0.25">
      <c r="H140" s="110"/>
      <c r="I140" s="111"/>
      <c r="J140" s="111"/>
    </row>
    <row r="141" spans="8:10" s="109" customFormat="1" x14ac:dyDescent="0.25">
      <c r="H141" s="110"/>
      <c r="I141" s="111"/>
      <c r="J141" s="111"/>
    </row>
    <row r="142" spans="8:10" s="109" customFormat="1" x14ac:dyDescent="0.25">
      <c r="H142" s="110"/>
      <c r="I142" s="111"/>
      <c r="J142" s="111"/>
    </row>
    <row r="143" spans="8:10" s="109" customFormat="1" x14ac:dyDescent="0.25">
      <c r="H143" s="110"/>
      <c r="I143" s="111"/>
      <c r="J143" s="111"/>
    </row>
    <row r="144" spans="8:10" s="109" customFormat="1" x14ac:dyDescent="0.25">
      <c r="H144" s="110"/>
      <c r="I144" s="111"/>
      <c r="J144" s="111"/>
    </row>
    <row r="145" spans="8:10" s="109" customFormat="1" x14ac:dyDescent="0.25">
      <c r="H145" s="110"/>
      <c r="I145" s="111"/>
      <c r="J145" s="111"/>
    </row>
    <row r="146" spans="8:10" s="109" customFormat="1" x14ac:dyDescent="0.25">
      <c r="H146" s="110"/>
      <c r="I146" s="111"/>
      <c r="J146" s="111"/>
    </row>
    <row r="147" spans="8:10" s="109" customFormat="1" x14ac:dyDescent="0.25">
      <c r="H147" s="110"/>
      <c r="I147" s="111"/>
      <c r="J147" s="111"/>
    </row>
    <row r="148" spans="8:10" s="109" customFormat="1" x14ac:dyDescent="0.25">
      <c r="H148" s="110"/>
      <c r="I148" s="111"/>
      <c r="J148" s="111"/>
    </row>
    <row r="149" spans="8:10" s="109" customFormat="1" x14ac:dyDescent="0.25">
      <c r="H149" s="110"/>
      <c r="I149" s="111"/>
      <c r="J149" s="111"/>
    </row>
    <row r="150" spans="8:10" s="109" customFormat="1" x14ac:dyDescent="0.25">
      <c r="H150" s="110"/>
      <c r="I150" s="111"/>
      <c r="J150" s="111"/>
    </row>
    <row r="151" spans="8:10" s="109" customFormat="1" x14ac:dyDescent="0.25">
      <c r="H151" s="110"/>
      <c r="I151" s="111"/>
      <c r="J151" s="111"/>
    </row>
    <row r="152" spans="8:10" s="109" customFormat="1" x14ac:dyDescent="0.25">
      <c r="H152" s="110"/>
      <c r="I152" s="111"/>
      <c r="J152" s="111"/>
    </row>
    <row r="153" spans="8:10" s="109" customFormat="1" x14ac:dyDescent="0.25">
      <c r="H153" s="110"/>
      <c r="I153" s="111"/>
      <c r="J153" s="111"/>
    </row>
    <row r="154" spans="8:10" s="109" customFormat="1" x14ac:dyDescent="0.25">
      <c r="H154" s="110"/>
      <c r="I154" s="111"/>
      <c r="J154" s="111"/>
    </row>
    <row r="155" spans="8:10" s="109" customFormat="1" x14ac:dyDescent="0.25">
      <c r="H155" s="110"/>
      <c r="I155" s="111"/>
      <c r="J155" s="111"/>
    </row>
    <row r="156" spans="8:10" s="109" customFormat="1" x14ac:dyDescent="0.25">
      <c r="H156" s="110"/>
      <c r="I156" s="111"/>
      <c r="J156" s="111"/>
    </row>
    <row r="157" spans="8:10" s="109" customFormat="1" x14ac:dyDescent="0.25">
      <c r="H157" s="110"/>
      <c r="I157" s="111"/>
      <c r="J157" s="111"/>
    </row>
    <row r="158" spans="8:10" s="109" customFormat="1" x14ac:dyDescent="0.25">
      <c r="H158" s="110"/>
      <c r="I158" s="111"/>
      <c r="J158" s="111"/>
    </row>
    <row r="159" spans="8:10" s="109" customFormat="1" x14ac:dyDescent="0.25">
      <c r="H159" s="110"/>
      <c r="I159" s="111"/>
      <c r="J159" s="111"/>
    </row>
    <row r="160" spans="8:10" s="109" customFormat="1" x14ac:dyDescent="0.25">
      <c r="H160" s="110"/>
      <c r="I160" s="111"/>
      <c r="J160" s="111"/>
    </row>
    <row r="161" spans="8:10" s="109" customFormat="1" x14ac:dyDescent="0.25">
      <c r="H161" s="110"/>
      <c r="I161" s="111"/>
      <c r="J161" s="111"/>
    </row>
    <row r="162" spans="8:10" s="109" customFormat="1" x14ac:dyDescent="0.25">
      <c r="H162" s="110"/>
      <c r="I162" s="111"/>
      <c r="J162" s="111"/>
    </row>
    <row r="163" spans="8:10" s="109" customFormat="1" x14ac:dyDescent="0.25">
      <c r="H163" s="110"/>
      <c r="I163" s="111"/>
      <c r="J163" s="111"/>
    </row>
    <row r="164" spans="8:10" s="109" customFormat="1" x14ac:dyDescent="0.25">
      <c r="H164" s="110"/>
      <c r="I164" s="111"/>
      <c r="J164" s="111"/>
    </row>
  </sheetData>
  <mergeCells count="50">
    <mergeCell ref="E25:F25"/>
    <mergeCell ref="G25:H25"/>
    <mergeCell ref="A26:B26"/>
    <mergeCell ref="C26:D26"/>
    <mergeCell ref="E26:F26"/>
    <mergeCell ref="G26:H26"/>
    <mergeCell ref="G22:H22"/>
    <mergeCell ref="I22:J22"/>
    <mergeCell ref="A23:B23"/>
    <mergeCell ref="C23:D23"/>
    <mergeCell ref="E23:F23"/>
    <mergeCell ref="G23:H23"/>
    <mergeCell ref="I23:J26"/>
    <mergeCell ref="A22:B22"/>
    <mergeCell ref="C22:D22"/>
    <mergeCell ref="E22:F22"/>
    <mergeCell ref="A24:B24"/>
    <mergeCell ref="C24:D24"/>
    <mergeCell ref="E24:F24"/>
    <mergeCell ref="G24:H24"/>
    <mergeCell ref="A25:B25"/>
    <mergeCell ref="C25:D25"/>
    <mergeCell ref="A2:N2"/>
    <mergeCell ref="A3:N3"/>
    <mergeCell ref="G11:L11"/>
    <mergeCell ref="M11:N12"/>
    <mergeCell ref="G12:H12"/>
    <mergeCell ref="I12:J12"/>
    <mergeCell ref="K12:L12"/>
    <mergeCell ref="D4:D15"/>
    <mergeCell ref="N6:N10"/>
    <mergeCell ref="A11:C15"/>
    <mergeCell ref="E11:E12"/>
    <mergeCell ref="F11:F12"/>
    <mergeCell ref="D16:D17"/>
    <mergeCell ref="K23:N26"/>
    <mergeCell ref="K22:N22"/>
    <mergeCell ref="I21:N21"/>
    <mergeCell ref="M13:N14"/>
    <mergeCell ref="G15:H15"/>
    <mergeCell ref="I15:J15"/>
    <mergeCell ref="K15:L15"/>
    <mergeCell ref="M15:N15"/>
    <mergeCell ref="E13:E14"/>
    <mergeCell ref="F13:F14"/>
    <mergeCell ref="G13:H14"/>
    <mergeCell ref="I13:J14"/>
    <mergeCell ref="K13:L14"/>
    <mergeCell ref="A21:D21"/>
    <mergeCell ref="E21:H21"/>
  </mergeCells>
  <conditionalFormatting sqref="G19:G20">
    <cfRule type="containsText" dxfId="125" priority="128" stopIfTrue="1" operator="containsText" text="Riesgo Alto">
      <formula>NOT(ISERROR(SEARCH("Riesgo Alto",G19)))</formula>
    </cfRule>
    <cfRule type="containsText" dxfId="124" priority="129" stopIfTrue="1" operator="containsText" text="Riesgo Moderado">
      <formula>NOT(ISERROR(SEARCH("Riesgo Moderado",G19)))</formula>
    </cfRule>
    <cfRule type="containsText" dxfId="123" priority="130" stopIfTrue="1" operator="containsText" text="Riesgo Bajo">
      <formula>NOT(ISERROR(SEARCH("Riesgo Bajo",G19)))</formula>
    </cfRule>
    <cfRule type="containsText" dxfId="122" priority="131" stopIfTrue="1" operator="containsText" text="Riesgo Alto">
      <formula>NOT(ISERROR(SEARCH("Riesgo Alto",G19)))</formula>
    </cfRule>
    <cfRule type="containsText" dxfId="121" priority="132" stopIfTrue="1" operator="containsText" text="Riesgo Extremo">
      <formula>NOT(ISERROR(SEARCH("Riesgo Extremo",G19)))</formula>
    </cfRule>
  </conditionalFormatting>
  <conditionalFormatting sqref="G19:G20">
    <cfRule type="containsText" dxfId="120" priority="127" stopIfTrue="1" operator="containsText" text="Riesgo Extremo">
      <formula>NOT(ISERROR(SEARCH("Riesgo Extremo",G19)))</formula>
    </cfRule>
  </conditionalFormatting>
  <conditionalFormatting sqref="J18">
    <cfRule type="containsText" dxfId="119" priority="116" stopIfTrue="1" operator="containsText" text="Riesgo Alto">
      <formula>NOT(ISERROR(SEARCH("Riesgo Alto",J18)))</formula>
    </cfRule>
    <cfRule type="containsText" dxfId="118" priority="117" stopIfTrue="1" operator="containsText" text="Riesgo Moderado">
      <formula>NOT(ISERROR(SEARCH("Riesgo Moderado",J18)))</formula>
    </cfRule>
    <cfRule type="containsText" dxfId="117" priority="118" stopIfTrue="1" operator="containsText" text="Riesgo Bajo">
      <formula>NOT(ISERROR(SEARCH("Riesgo Bajo",J18)))</formula>
    </cfRule>
    <cfRule type="containsText" dxfId="116" priority="119" stopIfTrue="1" operator="containsText" text="Riesgo Alto">
      <formula>NOT(ISERROR(SEARCH("Riesgo Alto",J18)))</formula>
    </cfRule>
    <cfRule type="containsText" dxfId="115" priority="120" stopIfTrue="1" operator="containsText" text="Riesgo Extremo">
      <formula>NOT(ISERROR(SEARCH("Riesgo Extremo",J18)))</formula>
    </cfRule>
  </conditionalFormatting>
  <conditionalFormatting sqref="J18">
    <cfRule type="containsText" dxfId="114" priority="115" stopIfTrue="1" operator="containsText" text="Riesgo Extremo">
      <formula>NOT(ISERROR(SEARCH("Riesgo Extremo",J18)))</formula>
    </cfRule>
  </conditionalFormatting>
  <conditionalFormatting sqref="G19:G20">
    <cfRule type="containsText" dxfId="113" priority="134" stopIfTrue="1" operator="containsText" text="Riesgo Alto">
      <formula>NOT(ISERROR(SEARCH("Riesgo Alto",G19)))</formula>
    </cfRule>
    <cfRule type="containsText" dxfId="112" priority="135" stopIfTrue="1" operator="containsText" text="Riesgo Moderado">
      <formula>NOT(ISERROR(SEARCH("Riesgo Moderado",G19)))</formula>
    </cfRule>
    <cfRule type="containsText" dxfId="111" priority="136" stopIfTrue="1" operator="containsText" text="Riesgo Bajo">
      <formula>NOT(ISERROR(SEARCH("Riesgo Bajo",G19)))</formula>
    </cfRule>
    <cfRule type="containsText" dxfId="110" priority="137" stopIfTrue="1" operator="containsText" text="Riesgo Alto">
      <formula>NOT(ISERROR(SEARCH("Riesgo Alto",G19)))</formula>
    </cfRule>
    <cfRule type="containsText" dxfId="109" priority="138" stopIfTrue="1" operator="containsText" text="Riesgo Extremo">
      <formula>NOT(ISERROR(SEARCH("Riesgo Extremo",G19)))</formula>
    </cfRule>
  </conditionalFormatting>
  <conditionalFormatting sqref="G19:G20">
    <cfRule type="containsText" dxfId="108" priority="133" stopIfTrue="1" operator="containsText" text="Riesgo Extremo">
      <formula>NOT(ISERROR(SEARCH("Riesgo Extremo",G19)))</formula>
    </cfRule>
  </conditionalFormatting>
  <conditionalFormatting sqref="G18">
    <cfRule type="containsText" dxfId="107" priority="122" stopIfTrue="1" operator="containsText" text="Riesgo Alto">
      <formula>NOT(ISERROR(SEARCH("Riesgo Alto",G18)))</formula>
    </cfRule>
    <cfRule type="containsText" dxfId="106" priority="123" stopIfTrue="1" operator="containsText" text="Riesgo Moderado">
      <formula>NOT(ISERROR(SEARCH("Riesgo Moderado",G18)))</formula>
    </cfRule>
    <cfRule type="containsText" dxfId="105" priority="124" stopIfTrue="1" operator="containsText" text="Riesgo Bajo">
      <formula>NOT(ISERROR(SEARCH("Riesgo Bajo",G18)))</formula>
    </cfRule>
    <cfRule type="containsText" dxfId="104" priority="125" stopIfTrue="1" operator="containsText" text="Riesgo Alto">
      <formula>NOT(ISERROR(SEARCH("Riesgo Alto",G18)))</formula>
    </cfRule>
    <cfRule type="containsText" dxfId="103" priority="126" stopIfTrue="1" operator="containsText" text="Riesgo Extremo">
      <formula>NOT(ISERROR(SEARCH("Riesgo Extremo",G18)))</formula>
    </cfRule>
  </conditionalFormatting>
  <conditionalFormatting sqref="G18">
    <cfRule type="containsText" dxfId="102" priority="121" stopIfTrue="1" operator="containsText" text="Riesgo Extremo">
      <formula>NOT(ISERROR(SEARCH("Riesgo Extremo",G18)))</formula>
    </cfRule>
  </conditionalFormatting>
  <conditionalFormatting sqref="G18">
    <cfRule type="containsText" dxfId="101" priority="110" stopIfTrue="1" operator="containsText" text="Riesgo Alto">
      <formula>NOT(ISERROR(SEARCH("Riesgo Alto",G18)))</formula>
    </cfRule>
    <cfRule type="containsText" dxfId="100" priority="111" stopIfTrue="1" operator="containsText" text="Riesgo Moderado">
      <formula>NOT(ISERROR(SEARCH("Riesgo Moderado",G18)))</formula>
    </cfRule>
    <cfRule type="containsText" dxfId="99" priority="112" stopIfTrue="1" operator="containsText" text="Riesgo Bajo">
      <formula>NOT(ISERROR(SEARCH("Riesgo Bajo",G18)))</formula>
    </cfRule>
    <cfRule type="containsText" dxfId="98" priority="113" stopIfTrue="1" operator="containsText" text="Riesgo Alto">
      <formula>NOT(ISERROR(SEARCH("Riesgo Alto",G18)))</formula>
    </cfRule>
    <cfRule type="containsText" dxfId="97" priority="114" stopIfTrue="1" operator="containsText" text="Riesgo Extremo">
      <formula>NOT(ISERROR(SEARCH("Riesgo Extremo",G18)))</formula>
    </cfRule>
  </conditionalFormatting>
  <conditionalFormatting sqref="G18">
    <cfRule type="containsText" dxfId="96" priority="109" stopIfTrue="1" operator="containsText" text="Riesgo Extremo">
      <formula>NOT(ISERROR(SEARCH("Riesgo Extremo",G18)))</formula>
    </cfRule>
  </conditionalFormatting>
  <conditionalFormatting sqref="J18">
    <cfRule type="containsText" dxfId="95" priority="104" stopIfTrue="1" operator="containsText" text="Riesgo Alto">
      <formula>NOT(ISERROR(SEARCH("Riesgo Alto",J18)))</formula>
    </cfRule>
    <cfRule type="containsText" dxfId="94" priority="105" stopIfTrue="1" operator="containsText" text="Riesgo Moderado">
      <formula>NOT(ISERROR(SEARCH("Riesgo Moderado",J18)))</formula>
    </cfRule>
    <cfRule type="containsText" dxfId="93" priority="106" stopIfTrue="1" operator="containsText" text="Riesgo Bajo">
      <formula>NOT(ISERROR(SEARCH("Riesgo Bajo",J18)))</formula>
    </cfRule>
    <cfRule type="containsText" dxfId="92" priority="107" stopIfTrue="1" operator="containsText" text="Riesgo Alto">
      <formula>NOT(ISERROR(SEARCH("Riesgo Alto",J18)))</formula>
    </cfRule>
    <cfRule type="containsText" dxfId="91" priority="108" stopIfTrue="1" operator="containsText" text="Riesgo Extremo">
      <formula>NOT(ISERROR(SEARCH("Riesgo Extremo",J18)))</formula>
    </cfRule>
  </conditionalFormatting>
  <conditionalFormatting sqref="J18">
    <cfRule type="containsText" dxfId="90" priority="103" stopIfTrue="1" operator="containsText" text="Riesgo Extremo">
      <formula>NOT(ISERROR(SEARCH("Riesgo Extremo",J18)))</formula>
    </cfRule>
  </conditionalFormatting>
  <conditionalFormatting sqref="J19:J20">
    <cfRule type="containsText" dxfId="89" priority="86" stopIfTrue="1" operator="containsText" text="Riesgo Alto">
      <formula>NOT(ISERROR(SEARCH("Riesgo Alto",J19)))</formula>
    </cfRule>
    <cfRule type="containsText" dxfId="88" priority="87" stopIfTrue="1" operator="containsText" text="Riesgo Moderado">
      <formula>NOT(ISERROR(SEARCH("Riesgo Moderado",J19)))</formula>
    </cfRule>
    <cfRule type="containsText" dxfId="87" priority="88" stopIfTrue="1" operator="containsText" text="Riesgo Bajo">
      <formula>NOT(ISERROR(SEARCH("Riesgo Bajo",J19)))</formula>
    </cfRule>
    <cfRule type="containsText" dxfId="86" priority="89" stopIfTrue="1" operator="containsText" text="Riesgo Alto">
      <formula>NOT(ISERROR(SEARCH("Riesgo Alto",J19)))</formula>
    </cfRule>
    <cfRule type="containsText" dxfId="85" priority="90" stopIfTrue="1" operator="containsText" text="Riesgo Extremo">
      <formula>NOT(ISERROR(SEARCH("Riesgo Extremo",J19)))</formula>
    </cfRule>
  </conditionalFormatting>
  <conditionalFormatting sqref="J19:J20">
    <cfRule type="containsText" dxfId="84" priority="85" stopIfTrue="1" operator="containsText" text="Riesgo Extremo">
      <formula>NOT(ISERROR(SEARCH("Riesgo Extremo",J19)))</formula>
    </cfRule>
  </conditionalFormatting>
  <conditionalFormatting sqref="J19:J20">
    <cfRule type="containsText" dxfId="83" priority="79" stopIfTrue="1" operator="containsText" text="Riesgo Extremo">
      <formula>NOT(ISERROR(SEARCH("Riesgo Extremo",J19)))</formula>
    </cfRule>
  </conditionalFormatting>
  <conditionalFormatting sqref="I8">
    <cfRule type="containsText" dxfId="82" priority="20" stopIfTrue="1" operator="containsText" text="Riesgo Alto">
      <formula>NOT(ISERROR(SEARCH("Riesgo Alto",I8)))</formula>
    </cfRule>
    <cfRule type="containsText" dxfId="81" priority="21" stopIfTrue="1" operator="containsText" text="Riesgo Moderado">
      <formula>NOT(ISERROR(SEARCH("Riesgo Moderado",I8)))</formula>
    </cfRule>
    <cfRule type="containsText" dxfId="80" priority="22" stopIfTrue="1" operator="containsText" text="Riesgo Bajo">
      <formula>NOT(ISERROR(SEARCH("Riesgo Bajo",I8)))</formula>
    </cfRule>
    <cfRule type="containsText" dxfId="79" priority="23" stopIfTrue="1" operator="containsText" text="Riesgo Alto">
      <formula>NOT(ISERROR(SEARCH("Riesgo Alto",I8)))</formula>
    </cfRule>
    <cfRule type="containsText" dxfId="78" priority="24" stopIfTrue="1" operator="containsText" text="Riesgo Extremo">
      <formula>NOT(ISERROR(SEARCH("Riesgo Extremo",I8)))</formula>
    </cfRule>
  </conditionalFormatting>
  <conditionalFormatting sqref="I8">
    <cfRule type="containsText" dxfId="77" priority="19" stopIfTrue="1" operator="containsText" text="Riesgo Extremo">
      <formula>NOT(ISERROR(SEARCH("Riesgo Extremo",I8)))</formula>
    </cfRule>
  </conditionalFormatting>
  <conditionalFormatting sqref="I7">
    <cfRule type="containsText" dxfId="76" priority="14" stopIfTrue="1" operator="containsText" text="Riesgo Alto">
      <formula>NOT(ISERROR(SEARCH("Riesgo Alto",I7)))</formula>
    </cfRule>
    <cfRule type="containsText" dxfId="75" priority="15" stopIfTrue="1" operator="containsText" text="Riesgo Moderado">
      <formula>NOT(ISERROR(SEARCH("Riesgo Moderado",I7)))</formula>
    </cfRule>
    <cfRule type="containsText" dxfId="74" priority="16" stopIfTrue="1" operator="containsText" text="Riesgo Bajo">
      <formula>NOT(ISERROR(SEARCH("Riesgo Bajo",I7)))</formula>
    </cfRule>
    <cfRule type="containsText" dxfId="73" priority="17" stopIfTrue="1" operator="containsText" text="Riesgo Alto">
      <formula>NOT(ISERROR(SEARCH("Riesgo Alto",I7)))</formula>
    </cfRule>
    <cfRule type="containsText" dxfId="72" priority="18" stopIfTrue="1" operator="containsText" text="Riesgo Extremo">
      <formula>NOT(ISERROR(SEARCH("Riesgo Extremo",I7)))</formula>
    </cfRule>
  </conditionalFormatting>
  <conditionalFormatting sqref="I7">
    <cfRule type="containsText" dxfId="71" priority="13" stopIfTrue="1" operator="containsText" text="Riesgo Extremo">
      <formula>NOT(ISERROR(SEARCH("Riesgo Extremo",I7)))</formula>
    </cfRule>
  </conditionalFormatting>
  <conditionalFormatting sqref="J19:J20">
    <cfRule type="containsText" dxfId="70" priority="80" stopIfTrue="1" operator="containsText" text="Riesgo Alto">
      <formula>NOT(ISERROR(SEARCH("Riesgo Alto",J19)))</formula>
    </cfRule>
    <cfRule type="containsText" dxfId="69" priority="81" stopIfTrue="1" operator="containsText" text="Riesgo Moderado">
      <formula>NOT(ISERROR(SEARCH("Riesgo Moderado",J19)))</formula>
    </cfRule>
    <cfRule type="containsText" dxfId="68" priority="82" stopIfTrue="1" operator="containsText" text="Riesgo Bajo">
      <formula>NOT(ISERROR(SEARCH("Riesgo Bajo",J19)))</formula>
    </cfRule>
    <cfRule type="containsText" dxfId="67" priority="83" stopIfTrue="1" operator="containsText" text="Riesgo Alto">
      <formula>NOT(ISERROR(SEARCH("Riesgo Alto",J19)))</formula>
    </cfRule>
    <cfRule type="containsText" dxfId="66" priority="84" stopIfTrue="1" operator="containsText" text="Riesgo Extremo">
      <formula>NOT(ISERROR(SEARCH("Riesgo Extremo",J19)))</formula>
    </cfRule>
  </conditionalFormatting>
  <conditionalFormatting sqref="I10">
    <cfRule type="containsText" dxfId="65" priority="74" stopIfTrue="1" operator="containsText" text="Riesgo Alto">
      <formula>NOT(ISERROR(SEARCH("Riesgo Alto",I10)))</formula>
    </cfRule>
    <cfRule type="containsText" dxfId="64" priority="75" stopIfTrue="1" operator="containsText" text="Riesgo Moderado">
      <formula>NOT(ISERROR(SEARCH("Riesgo Moderado",I10)))</formula>
    </cfRule>
    <cfRule type="containsText" dxfId="63" priority="76" stopIfTrue="1" operator="containsText" text="Riesgo Bajo">
      <formula>NOT(ISERROR(SEARCH("Riesgo Bajo",I10)))</formula>
    </cfRule>
    <cfRule type="containsText" dxfId="62" priority="77" stopIfTrue="1" operator="containsText" text="Riesgo Alto">
      <formula>NOT(ISERROR(SEARCH("Riesgo Alto",I10)))</formula>
    </cfRule>
    <cfRule type="containsText" dxfId="61" priority="78" stopIfTrue="1" operator="containsText" text="Riesgo Extremo">
      <formula>NOT(ISERROR(SEARCH("Riesgo Extremo",I10)))</formula>
    </cfRule>
  </conditionalFormatting>
  <conditionalFormatting sqref="I10">
    <cfRule type="containsText" dxfId="60" priority="73" stopIfTrue="1" operator="containsText" text="Riesgo Extremo">
      <formula>NOT(ISERROR(SEARCH("Riesgo Extremo",I10)))</formula>
    </cfRule>
  </conditionalFormatting>
  <conditionalFormatting sqref="L10">
    <cfRule type="containsText" dxfId="59" priority="68" stopIfTrue="1" operator="containsText" text="Riesgo Alto">
      <formula>NOT(ISERROR(SEARCH("Riesgo Alto",L10)))</formula>
    </cfRule>
    <cfRule type="containsText" dxfId="58" priority="69" stopIfTrue="1" operator="containsText" text="Riesgo Moderado">
      <formula>NOT(ISERROR(SEARCH("Riesgo Moderado",L10)))</formula>
    </cfRule>
    <cfRule type="containsText" dxfId="57" priority="70" stopIfTrue="1" operator="containsText" text="Riesgo Bajo">
      <formula>NOT(ISERROR(SEARCH("Riesgo Bajo",L10)))</formula>
    </cfRule>
    <cfRule type="containsText" dxfId="56" priority="71" stopIfTrue="1" operator="containsText" text="Riesgo Alto">
      <formula>NOT(ISERROR(SEARCH("Riesgo Alto",L10)))</formula>
    </cfRule>
    <cfRule type="containsText" dxfId="55" priority="72" stopIfTrue="1" operator="containsText" text="Riesgo Extremo">
      <formula>NOT(ISERROR(SEARCH("Riesgo Extremo",L10)))</formula>
    </cfRule>
  </conditionalFormatting>
  <conditionalFormatting sqref="L10">
    <cfRule type="containsText" dxfId="54" priority="67" stopIfTrue="1" operator="containsText" text="Riesgo Extremo">
      <formula>NOT(ISERROR(SEARCH("Riesgo Extremo",L10)))</formula>
    </cfRule>
  </conditionalFormatting>
  <conditionalFormatting sqref="I6">
    <cfRule type="containsText" dxfId="53" priority="62" stopIfTrue="1" operator="containsText" text="Riesgo Alto">
      <formula>NOT(ISERROR(SEARCH("Riesgo Alto",I6)))</formula>
    </cfRule>
    <cfRule type="containsText" dxfId="52" priority="63" stopIfTrue="1" operator="containsText" text="Riesgo Moderado">
      <formula>NOT(ISERROR(SEARCH("Riesgo Moderado",I6)))</formula>
    </cfRule>
    <cfRule type="containsText" dxfId="51" priority="64" stopIfTrue="1" operator="containsText" text="Riesgo Bajo">
      <formula>NOT(ISERROR(SEARCH("Riesgo Bajo",I6)))</formula>
    </cfRule>
    <cfRule type="containsText" dxfId="50" priority="65" stopIfTrue="1" operator="containsText" text="Riesgo Alto">
      <formula>NOT(ISERROR(SEARCH("Riesgo Alto",I6)))</formula>
    </cfRule>
    <cfRule type="containsText" dxfId="49" priority="66" stopIfTrue="1" operator="containsText" text="Riesgo Extremo">
      <formula>NOT(ISERROR(SEARCH("Riesgo Extremo",I6)))</formula>
    </cfRule>
  </conditionalFormatting>
  <conditionalFormatting sqref="I6">
    <cfRule type="containsText" dxfId="48" priority="61" stopIfTrue="1" operator="containsText" text="Riesgo Extremo">
      <formula>NOT(ISERROR(SEARCH("Riesgo Extremo",I6)))</formula>
    </cfRule>
  </conditionalFormatting>
  <conditionalFormatting sqref="I6">
    <cfRule type="containsText" dxfId="47" priority="56" stopIfTrue="1" operator="containsText" text="Riesgo Alto">
      <formula>NOT(ISERROR(SEARCH("Riesgo Alto",I6)))</formula>
    </cfRule>
    <cfRule type="containsText" dxfId="46" priority="57" stopIfTrue="1" operator="containsText" text="Riesgo Moderado">
      <formula>NOT(ISERROR(SEARCH("Riesgo Moderado",I6)))</formula>
    </cfRule>
    <cfRule type="containsText" dxfId="45" priority="58" stopIfTrue="1" operator="containsText" text="Riesgo Bajo">
      <formula>NOT(ISERROR(SEARCH("Riesgo Bajo",I6)))</formula>
    </cfRule>
    <cfRule type="containsText" dxfId="44" priority="59" stopIfTrue="1" operator="containsText" text="Riesgo Alto">
      <formula>NOT(ISERROR(SEARCH("Riesgo Alto",I6)))</formula>
    </cfRule>
    <cfRule type="containsText" dxfId="43" priority="60" stopIfTrue="1" operator="containsText" text="Riesgo Extremo">
      <formula>NOT(ISERROR(SEARCH("Riesgo Extremo",I6)))</formula>
    </cfRule>
  </conditionalFormatting>
  <conditionalFormatting sqref="I6">
    <cfRule type="containsText" dxfId="42" priority="55" stopIfTrue="1" operator="containsText" text="Riesgo Extremo">
      <formula>NOT(ISERROR(SEARCH("Riesgo Extremo",I6)))</formula>
    </cfRule>
  </conditionalFormatting>
  <conditionalFormatting sqref="L8">
    <cfRule type="containsText" dxfId="41" priority="50" stopIfTrue="1" operator="containsText" text="Riesgo Alto">
      <formula>NOT(ISERROR(SEARCH("Riesgo Alto",L8)))</formula>
    </cfRule>
    <cfRule type="containsText" dxfId="40" priority="51" stopIfTrue="1" operator="containsText" text="Riesgo Moderado">
      <formula>NOT(ISERROR(SEARCH("Riesgo Moderado",L8)))</formula>
    </cfRule>
    <cfRule type="containsText" dxfId="39" priority="52" stopIfTrue="1" operator="containsText" text="Riesgo Bajo">
      <formula>NOT(ISERROR(SEARCH("Riesgo Bajo",L8)))</formula>
    </cfRule>
    <cfRule type="containsText" dxfId="38" priority="53" stopIfTrue="1" operator="containsText" text="Riesgo Alto">
      <formula>NOT(ISERROR(SEARCH("Riesgo Alto",L8)))</formula>
    </cfRule>
    <cfRule type="containsText" dxfId="37" priority="54" stopIfTrue="1" operator="containsText" text="Riesgo Extremo">
      <formula>NOT(ISERROR(SEARCH("Riesgo Extremo",L8)))</formula>
    </cfRule>
  </conditionalFormatting>
  <conditionalFormatting sqref="L8">
    <cfRule type="containsText" dxfId="36" priority="49" stopIfTrue="1" operator="containsText" text="Riesgo Extremo">
      <formula>NOT(ISERROR(SEARCH("Riesgo Extremo",L8)))</formula>
    </cfRule>
  </conditionalFormatting>
  <conditionalFormatting sqref="I9">
    <cfRule type="containsText" dxfId="35" priority="44" stopIfTrue="1" operator="containsText" text="Riesgo Alto">
      <formula>NOT(ISERROR(SEARCH("Riesgo Alto",I9)))</formula>
    </cfRule>
    <cfRule type="containsText" dxfId="34" priority="45" stopIfTrue="1" operator="containsText" text="Riesgo Moderado">
      <formula>NOT(ISERROR(SEARCH("Riesgo Moderado",I9)))</formula>
    </cfRule>
    <cfRule type="containsText" dxfId="33" priority="46" stopIfTrue="1" operator="containsText" text="Riesgo Bajo">
      <formula>NOT(ISERROR(SEARCH("Riesgo Bajo",I9)))</formula>
    </cfRule>
    <cfRule type="containsText" dxfId="32" priority="47" stopIfTrue="1" operator="containsText" text="Riesgo Alto">
      <formula>NOT(ISERROR(SEARCH("Riesgo Alto",I9)))</formula>
    </cfRule>
    <cfRule type="containsText" dxfId="31" priority="48" stopIfTrue="1" operator="containsText" text="Riesgo Extremo">
      <formula>NOT(ISERROR(SEARCH("Riesgo Extremo",I9)))</formula>
    </cfRule>
  </conditionalFormatting>
  <conditionalFormatting sqref="I9">
    <cfRule type="containsText" dxfId="30" priority="43" stopIfTrue="1" operator="containsText" text="Riesgo Extremo">
      <formula>NOT(ISERROR(SEARCH("Riesgo Extremo",I9)))</formula>
    </cfRule>
  </conditionalFormatting>
  <conditionalFormatting sqref="L9">
    <cfRule type="containsText" dxfId="29" priority="38" stopIfTrue="1" operator="containsText" text="Riesgo Alto">
      <formula>NOT(ISERROR(SEARCH("Riesgo Alto",L9)))</formula>
    </cfRule>
    <cfRule type="containsText" dxfId="28" priority="39" stopIfTrue="1" operator="containsText" text="Riesgo Moderado">
      <formula>NOT(ISERROR(SEARCH("Riesgo Moderado",L9)))</formula>
    </cfRule>
    <cfRule type="containsText" dxfId="27" priority="40" stopIfTrue="1" operator="containsText" text="Riesgo Bajo">
      <formula>NOT(ISERROR(SEARCH("Riesgo Bajo",L9)))</formula>
    </cfRule>
    <cfRule type="containsText" dxfId="26" priority="41" stopIfTrue="1" operator="containsText" text="Riesgo Alto">
      <formula>NOT(ISERROR(SEARCH("Riesgo Alto",L9)))</formula>
    </cfRule>
    <cfRule type="containsText" dxfId="25" priority="42" stopIfTrue="1" operator="containsText" text="Riesgo Extremo">
      <formula>NOT(ISERROR(SEARCH("Riesgo Extremo",L9)))</formula>
    </cfRule>
  </conditionalFormatting>
  <conditionalFormatting sqref="L9">
    <cfRule type="containsText" dxfId="24" priority="37" stopIfTrue="1" operator="containsText" text="Riesgo Extremo">
      <formula>NOT(ISERROR(SEARCH("Riesgo Extremo",L9)))</formula>
    </cfRule>
  </conditionalFormatting>
  <conditionalFormatting sqref="L6">
    <cfRule type="containsText" dxfId="23" priority="32" stopIfTrue="1" operator="containsText" text="Riesgo Alto">
      <formula>NOT(ISERROR(SEARCH("Riesgo Alto",L6)))</formula>
    </cfRule>
    <cfRule type="containsText" dxfId="22" priority="33" stopIfTrue="1" operator="containsText" text="Riesgo Moderado">
      <formula>NOT(ISERROR(SEARCH("Riesgo Moderado",L6)))</formula>
    </cfRule>
    <cfRule type="containsText" dxfId="21" priority="34" stopIfTrue="1" operator="containsText" text="Riesgo Bajo">
      <formula>NOT(ISERROR(SEARCH("Riesgo Bajo",L6)))</formula>
    </cfRule>
    <cfRule type="containsText" dxfId="20" priority="35" stopIfTrue="1" operator="containsText" text="Riesgo Alto">
      <formula>NOT(ISERROR(SEARCH("Riesgo Alto",L6)))</formula>
    </cfRule>
    <cfRule type="containsText" dxfId="19" priority="36" stopIfTrue="1" operator="containsText" text="Riesgo Extremo">
      <formula>NOT(ISERROR(SEARCH("Riesgo Extremo",L6)))</formula>
    </cfRule>
  </conditionalFormatting>
  <conditionalFormatting sqref="L6">
    <cfRule type="containsText" dxfId="18" priority="31" stopIfTrue="1" operator="containsText" text="Riesgo Extremo">
      <formula>NOT(ISERROR(SEARCH("Riesgo Extremo",L6)))</formula>
    </cfRule>
  </conditionalFormatting>
  <conditionalFormatting sqref="I8">
    <cfRule type="containsText" dxfId="17" priority="26" stopIfTrue="1" operator="containsText" text="Riesgo Alto">
      <formula>NOT(ISERROR(SEARCH("Riesgo Alto",I8)))</formula>
    </cfRule>
    <cfRule type="containsText" dxfId="16" priority="27" stopIfTrue="1" operator="containsText" text="Riesgo Moderado">
      <formula>NOT(ISERROR(SEARCH("Riesgo Moderado",I8)))</formula>
    </cfRule>
    <cfRule type="containsText" dxfId="15" priority="28" stopIfTrue="1" operator="containsText" text="Riesgo Bajo">
      <formula>NOT(ISERROR(SEARCH("Riesgo Bajo",I8)))</formula>
    </cfRule>
    <cfRule type="containsText" dxfId="14" priority="29" stopIfTrue="1" operator="containsText" text="Riesgo Alto">
      <formula>NOT(ISERROR(SEARCH("Riesgo Alto",I8)))</formula>
    </cfRule>
    <cfRule type="containsText" dxfId="13" priority="30" stopIfTrue="1" operator="containsText" text="Riesgo Extremo">
      <formula>NOT(ISERROR(SEARCH("Riesgo Extremo",I8)))</formula>
    </cfRule>
  </conditionalFormatting>
  <conditionalFormatting sqref="I8">
    <cfRule type="containsText" dxfId="12" priority="25" stopIfTrue="1" operator="containsText" text="Riesgo Extremo">
      <formula>NOT(ISERROR(SEARCH("Riesgo Extremo",I8)))</formula>
    </cfRule>
  </conditionalFormatting>
  <conditionalFormatting sqref="I7">
    <cfRule type="containsText" dxfId="11" priority="8" stopIfTrue="1" operator="containsText" text="Riesgo Alto">
      <formula>NOT(ISERROR(SEARCH("Riesgo Alto",I7)))</formula>
    </cfRule>
    <cfRule type="containsText" dxfId="10" priority="9" stopIfTrue="1" operator="containsText" text="Riesgo Moderado">
      <formula>NOT(ISERROR(SEARCH("Riesgo Moderado",I7)))</formula>
    </cfRule>
    <cfRule type="containsText" dxfId="9" priority="10" stopIfTrue="1" operator="containsText" text="Riesgo Bajo">
      <formula>NOT(ISERROR(SEARCH("Riesgo Bajo",I7)))</formula>
    </cfRule>
    <cfRule type="containsText" dxfId="8" priority="11" stopIfTrue="1" operator="containsText" text="Riesgo Alto">
      <formula>NOT(ISERROR(SEARCH("Riesgo Alto",I7)))</formula>
    </cfRule>
    <cfRule type="containsText" dxfId="7" priority="12" stopIfTrue="1" operator="containsText" text="Riesgo Extremo">
      <formula>NOT(ISERROR(SEARCH("Riesgo Extremo",I7)))</formula>
    </cfRule>
  </conditionalFormatting>
  <conditionalFormatting sqref="I7">
    <cfRule type="containsText" dxfId="6" priority="7" stopIfTrue="1" operator="containsText" text="Riesgo Extremo">
      <formula>NOT(ISERROR(SEARCH("Riesgo Extremo",I7)))</formula>
    </cfRule>
  </conditionalFormatting>
  <conditionalFormatting sqref="L7">
    <cfRule type="containsText" dxfId="5" priority="2" stopIfTrue="1" operator="containsText" text="Riesgo Alto">
      <formula>NOT(ISERROR(SEARCH("Riesgo Alto",L7)))</formula>
    </cfRule>
    <cfRule type="containsText" dxfId="4" priority="3" stopIfTrue="1" operator="containsText" text="Riesgo Moderado">
      <formula>NOT(ISERROR(SEARCH("Riesgo Moderado",L7)))</formula>
    </cfRule>
    <cfRule type="containsText" dxfId="3" priority="4" stopIfTrue="1" operator="containsText" text="Riesgo Bajo">
      <formula>NOT(ISERROR(SEARCH("Riesgo Bajo",L7)))</formula>
    </cfRule>
    <cfRule type="containsText" dxfId="2" priority="5" stopIfTrue="1" operator="containsText" text="Riesgo Alto">
      <formula>NOT(ISERROR(SEARCH("Riesgo Alto",L7)))</formula>
    </cfRule>
    <cfRule type="containsText" dxfId="1" priority="6" stopIfTrue="1" operator="containsText" text="Riesgo Extremo">
      <formula>NOT(ISERROR(SEARCH("Riesgo Extremo",L7)))</formula>
    </cfRule>
  </conditionalFormatting>
  <conditionalFormatting sqref="L7">
    <cfRule type="containsText" dxfId="0" priority="1" stopIfTrue="1" operator="containsText" text="Riesgo Extremo">
      <formula>NOT(ISERROR(SEARCH("Riesgo Extremo",L7)))</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N88"/>
  <sheetViews>
    <sheetView topLeftCell="A9" workbookViewId="0">
      <selection activeCell="D51" sqref="D51"/>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126</v>
      </c>
      <c r="K3" t="s">
        <v>127</v>
      </c>
      <c r="L3" t="s">
        <v>128</v>
      </c>
      <c r="N3" s="5"/>
    </row>
    <row r="4" spans="2:14" ht="107.25" customHeight="1" x14ac:dyDescent="0.2">
      <c r="B4" t="s">
        <v>10</v>
      </c>
      <c r="D4" t="s">
        <v>129</v>
      </c>
      <c r="G4" t="s">
        <v>37</v>
      </c>
      <c r="H4" t="s">
        <v>38</v>
      </c>
      <c r="J4" s="122" t="s">
        <v>130</v>
      </c>
      <c r="K4" s="122" t="s">
        <v>131</v>
      </c>
      <c r="L4" s="122" t="s">
        <v>132</v>
      </c>
      <c r="N4" s="18"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19" t="s">
        <v>121</v>
      </c>
    </row>
    <row r="8" spans="2:14" ht="76.5" x14ac:dyDescent="0.2">
      <c r="B8" t="s">
        <v>136</v>
      </c>
      <c r="D8" s="19" t="s">
        <v>88</v>
      </c>
      <c r="E8" s="19" t="s">
        <v>137</v>
      </c>
      <c r="F8" s="19" t="s">
        <v>89</v>
      </c>
      <c r="G8" s="19" t="s">
        <v>138</v>
      </c>
      <c r="H8" s="19" t="s">
        <v>90</v>
      </c>
      <c r="N8" s="5" t="s">
        <v>103</v>
      </c>
    </row>
    <row r="9" spans="2:14" x14ac:dyDescent="0.2">
      <c r="B9" t="s">
        <v>139</v>
      </c>
      <c r="D9" s="27">
        <v>0</v>
      </c>
      <c r="E9" s="27">
        <v>0</v>
      </c>
      <c r="F9" s="27">
        <v>0</v>
      </c>
      <c r="G9" s="27">
        <v>0</v>
      </c>
      <c r="H9" s="27">
        <v>0</v>
      </c>
      <c r="N9" s="5"/>
    </row>
    <row r="10" spans="2:14" x14ac:dyDescent="0.2">
      <c r="B10" t="s">
        <v>11</v>
      </c>
      <c r="D10" s="27">
        <v>15</v>
      </c>
      <c r="E10" s="27">
        <v>15</v>
      </c>
      <c r="F10" s="27">
        <v>30</v>
      </c>
      <c r="G10" s="27">
        <v>15</v>
      </c>
      <c r="H10" s="27">
        <v>25</v>
      </c>
    </row>
    <row r="11" spans="2:14" x14ac:dyDescent="0.2">
      <c r="B11" s="5" t="s">
        <v>140</v>
      </c>
    </row>
    <row r="15" spans="2:14" x14ac:dyDescent="0.2">
      <c r="G15" s="123"/>
    </row>
    <row r="16" spans="2:14" ht="15.75" x14ac:dyDescent="0.2">
      <c r="B16" s="72">
        <v>1</v>
      </c>
      <c r="C16" s="124" t="s">
        <v>141</v>
      </c>
      <c r="D16" s="13"/>
      <c r="E16" s="23" t="s">
        <v>134</v>
      </c>
      <c r="I16" s="665"/>
      <c r="J16" s="666"/>
      <c r="K16" s="666"/>
      <c r="L16" s="666"/>
    </row>
    <row r="17" spans="2:12" ht="15.75" x14ac:dyDescent="0.2">
      <c r="B17" s="72">
        <v>2</v>
      </c>
      <c r="C17" s="124" t="s">
        <v>142</v>
      </c>
      <c r="D17" s="13"/>
      <c r="E17" s="13"/>
      <c r="I17" s="73"/>
      <c r="J17" s="74"/>
      <c r="K17" s="74"/>
      <c r="L17" s="74"/>
    </row>
    <row r="18" spans="2:12" ht="15.75" x14ac:dyDescent="0.2">
      <c r="B18" s="72">
        <v>3</v>
      </c>
      <c r="C18" s="124" t="s">
        <v>143</v>
      </c>
      <c r="D18" s="13"/>
      <c r="E18" s="13"/>
      <c r="I18" s="73"/>
      <c r="J18" s="74"/>
      <c r="K18" s="74"/>
      <c r="L18" s="74"/>
    </row>
    <row r="19" spans="2:12" ht="15.75" x14ac:dyDescent="0.2">
      <c r="B19" s="72">
        <v>4</v>
      </c>
      <c r="C19" s="124" t="s">
        <v>144</v>
      </c>
      <c r="D19" s="14"/>
      <c r="E19" s="14"/>
      <c r="I19" s="665"/>
      <c r="J19" s="666"/>
      <c r="K19" s="666"/>
      <c r="L19" s="666"/>
    </row>
    <row r="20" spans="2:12" ht="15.75" x14ac:dyDescent="0.2">
      <c r="B20" s="72">
        <v>5</v>
      </c>
      <c r="C20" s="124" t="s">
        <v>145</v>
      </c>
      <c r="D20" s="14"/>
      <c r="E20" s="14"/>
      <c r="I20" s="665"/>
      <c r="J20" s="666"/>
      <c r="K20" s="666"/>
      <c r="L20" s="666"/>
    </row>
    <row r="21" spans="2:12" ht="15.75" x14ac:dyDescent="0.2">
      <c r="B21" s="1"/>
      <c r="C21" s="21"/>
      <c r="D21" s="14"/>
      <c r="E21" s="14"/>
      <c r="I21" s="73"/>
      <c r="J21" s="74"/>
      <c r="K21" s="74"/>
      <c r="L21" s="74"/>
    </row>
    <row r="24" spans="2:12" x14ac:dyDescent="0.2">
      <c r="B24" s="125">
        <v>1</v>
      </c>
      <c r="C24" s="124" t="s">
        <v>24</v>
      </c>
      <c r="D24" s="126"/>
    </row>
    <row r="25" spans="2:12" x14ac:dyDescent="0.2">
      <c r="B25" s="125">
        <v>6</v>
      </c>
      <c r="C25" s="124" t="s">
        <v>25</v>
      </c>
      <c r="D25" s="126"/>
    </row>
    <row r="26" spans="2:12" x14ac:dyDescent="0.2">
      <c r="B26" s="126">
        <v>7</v>
      </c>
      <c r="C26" s="124" t="s">
        <v>26</v>
      </c>
      <c r="D26" s="126"/>
    </row>
    <row r="27" spans="2:12" x14ac:dyDescent="0.2">
      <c r="B27" s="126">
        <v>11</v>
      </c>
      <c r="C27" s="124" t="s">
        <v>27</v>
      </c>
      <c r="D27" s="125"/>
    </row>
    <row r="28" spans="2:12" x14ac:dyDescent="0.2">
      <c r="B28" s="126">
        <v>13</v>
      </c>
      <c r="C28" s="124" t="s">
        <v>28</v>
      </c>
      <c r="D28" s="125"/>
    </row>
    <row r="29" spans="2:12" x14ac:dyDescent="0.2">
      <c r="B29" s="14"/>
      <c r="C29" s="21"/>
      <c r="D29" s="14"/>
    </row>
    <row r="30" spans="2:12" x14ac:dyDescent="0.2">
      <c r="B30" s="14"/>
      <c r="C30" s="21"/>
      <c r="D30" s="14"/>
    </row>
    <row r="31" spans="2:12" x14ac:dyDescent="0.2">
      <c r="B31" s="14" t="s">
        <v>250</v>
      </c>
      <c r="C31" t="s">
        <v>251</v>
      </c>
      <c r="D31" s="14"/>
    </row>
    <row r="32" spans="2:12" x14ac:dyDescent="0.2">
      <c r="B32" s="14">
        <v>1</v>
      </c>
      <c r="C32" t="s">
        <v>254</v>
      </c>
      <c r="D32" s="14"/>
    </row>
    <row r="33" spans="2:14" ht="13.5" customHeight="1" x14ac:dyDescent="0.2">
      <c r="B33" s="14">
        <v>2</v>
      </c>
      <c r="C33" t="s">
        <v>258</v>
      </c>
      <c r="D33" s="14"/>
    </row>
    <row r="34" spans="2:14" ht="13.5" customHeight="1" x14ac:dyDescent="0.2">
      <c r="B34" s="14">
        <v>3</v>
      </c>
      <c r="C34" t="s">
        <v>262</v>
      </c>
      <c r="D34" s="14"/>
    </row>
    <row r="35" spans="2:14" ht="13.5" thickBot="1" x14ac:dyDescent="0.25"/>
    <row r="36" spans="2:14" ht="26.25" thickBot="1" x14ac:dyDescent="0.25">
      <c r="B36" s="127" t="s">
        <v>146</v>
      </c>
      <c r="C36" s="127"/>
      <c r="D36" s="127" t="s">
        <v>97</v>
      </c>
      <c r="I36" s="47" t="s">
        <v>42</v>
      </c>
      <c r="J36" s="48" t="s">
        <v>43</v>
      </c>
      <c r="K36" s="1"/>
      <c r="L36" s="1"/>
      <c r="M36" s="1"/>
      <c r="N36" s="1"/>
    </row>
    <row r="37" spans="2:14" x14ac:dyDescent="0.2">
      <c r="B37" s="127">
        <v>1</v>
      </c>
      <c r="C37" s="128" t="s">
        <v>106</v>
      </c>
      <c r="D37" s="129" t="s">
        <v>147</v>
      </c>
      <c r="E37" s="130"/>
      <c r="F37" s="127"/>
      <c r="G37" s="127"/>
      <c r="I37" s="667" t="s">
        <v>44</v>
      </c>
      <c r="J37" s="45" t="s">
        <v>45</v>
      </c>
      <c r="K37" s="28"/>
      <c r="L37" s="28"/>
      <c r="M37" s="28"/>
      <c r="N37" s="28"/>
    </row>
    <row r="38" spans="2:14" x14ac:dyDescent="0.2">
      <c r="B38" s="127">
        <v>2</v>
      </c>
      <c r="C38" s="131" t="s">
        <v>148</v>
      </c>
      <c r="D38" s="129" t="s">
        <v>149</v>
      </c>
      <c r="E38" s="127"/>
      <c r="F38" s="127"/>
      <c r="G38" s="127"/>
      <c r="I38" s="924"/>
      <c r="J38" s="132" t="s">
        <v>46</v>
      </c>
      <c r="K38" s="29"/>
      <c r="L38" s="29"/>
      <c r="M38" s="29"/>
      <c r="N38" s="29"/>
    </row>
    <row r="39" spans="2:14" x14ac:dyDescent="0.2">
      <c r="B39" s="127">
        <v>3</v>
      </c>
      <c r="C39" s="131" t="s">
        <v>107</v>
      </c>
      <c r="D39" s="129" t="s">
        <v>150</v>
      </c>
      <c r="E39" s="127"/>
      <c r="F39" s="127"/>
      <c r="G39" s="127"/>
      <c r="I39" s="924"/>
      <c r="J39" s="132" t="s">
        <v>49</v>
      </c>
      <c r="K39" s="29"/>
      <c r="L39" s="29"/>
      <c r="M39" s="29"/>
      <c r="N39" s="29"/>
    </row>
    <row r="40" spans="2:14" x14ac:dyDescent="0.2">
      <c r="B40" s="127">
        <v>4</v>
      </c>
      <c r="C40" s="133" t="s">
        <v>151</v>
      </c>
      <c r="D40" s="129" t="s">
        <v>152</v>
      </c>
      <c r="E40" s="127"/>
      <c r="F40" s="127"/>
      <c r="G40" s="127"/>
      <c r="I40" s="924"/>
      <c r="J40" s="132" t="s">
        <v>51</v>
      </c>
      <c r="K40" s="29"/>
      <c r="L40" s="29"/>
      <c r="M40" s="29"/>
      <c r="N40" s="29"/>
    </row>
    <row r="41" spans="2:14" x14ac:dyDescent="0.2">
      <c r="B41" s="127">
        <v>5</v>
      </c>
      <c r="C41" s="134" t="s">
        <v>153</v>
      </c>
      <c r="D41" s="127"/>
      <c r="E41" s="127"/>
      <c r="F41" s="127"/>
      <c r="G41" s="127"/>
      <c r="I41" s="924"/>
      <c r="J41" s="132" t="s">
        <v>53</v>
      </c>
      <c r="K41" s="29"/>
      <c r="L41" s="29"/>
      <c r="M41" s="29"/>
      <c r="N41" s="29"/>
    </row>
    <row r="42" spans="2:14" ht="12.75" customHeight="1" x14ac:dyDescent="0.2">
      <c r="B42" s="127">
        <v>6</v>
      </c>
      <c r="C42" s="131" t="s">
        <v>302</v>
      </c>
      <c r="D42" s="127"/>
      <c r="E42" s="127"/>
      <c r="F42" s="127"/>
      <c r="G42" s="127"/>
      <c r="I42" s="925" t="s">
        <v>54</v>
      </c>
      <c r="J42" s="135" t="s">
        <v>55</v>
      </c>
      <c r="K42" s="29"/>
      <c r="L42" s="29"/>
      <c r="M42" s="29"/>
      <c r="N42" s="29"/>
    </row>
    <row r="43" spans="2:14" x14ac:dyDescent="0.2">
      <c r="B43" s="127">
        <v>7</v>
      </c>
      <c r="C43" s="133" t="s">
        <v>105</v>
      </c>
      <c r="D43" s="127"/>
      <c r="E43" s="127"/>
      <c r="F43" s="127"/>
      <c r="G43" s="127"/>
      <c r="I43" s="670"/>
      <c r="J43" s="135" t="s">
        <v>56</v>
      </c>
      <c r="K43" s="29"/>
      <c r="L43" s="29"/>
      <c r="M43" s="29"/>
      <c r="N43" s="29"/>
    </row>
    <row r="44" spans="2:14" x14ac:dyDescent="0.2">
      <c r="B44" s="127">
        <v>11</v>
      </c>
      <c r="C44" s="134" t="s">
        <v>297</v>
      </c>
      <c r="D44" s="127"/>
      <c r="E44" s="127"/>
      <c r="F44" s="127"/>
      <c r="G44" s="127"/>
      <c r="I44" s="670"/>
      <c r="J44" s="135" t="s">
        <v>57</v>
      </c>
      <c r="K44" s="29"/>
      <c r="L44" s="29"/>
      <c r="M44" s="29"/>
      <c r="N44" s="29"/>
    </row>
    <row r="45" spans="2:14" x14ac:dyDescent="0.2">
      <c r="B45" s="127">
        <v>12</v>
      </c>
      <c r="C45" s="131" t="s">
        <v>303</v>
      </c>
      <c r="D45" s="127"/>
      <c r="E45" s="127"/>
      <c r="F45" s="127"/>
      <c r="G45" s="127"/>
      <c r="I45" s="670"/>
      <c r="J45" s="135" t="s">
        <v>58</v>
      </c>
      <c r="K45" s="29"/>
      <c r="L45" s="29"/>
      <c r="M45" s="29"/>
      <c r="N45" s="29"/>
    </row>
    <row r="46" spans="2:14" x14ac:dyDescent="0.2">
      <c r="B46" s="127">
        <v>13</v>
      </c>
      <c r="C46" s="134" t="s">
        <v>304</v>
      </c>
      <c r="D46" s="127"/>
      <c r="E46" s="127"/>
      <c r="F46" s="127"/>
      <c r="G46" s="127"/>
      <c r="I46" s="926" t="s">
        <v>154</v>
      </c>
      <c r="J46" s="136" t="s">
        <v>60</v>
      </c>
      <c r="K46" s="29"/>
      <c r="L46" s="29"/>
      <c r="M46" s="29"/>
      <c r="N46" s="29"/>
    </row>
    <row r="47" spans="2:14" x14ac:dyDescent="0.2">
      <c r="B47" s="127">
        <v>14</v>
      </c>
      <c r="C47" s="133" t="s">
        <v>305</v>
      </c>
      <c r="D47" s="127"/>
      <c r="E47" s="127"/>
      <c r="F47" s="127"/>
      <c r="G47" s="127"/>
      <c r="I47" s="926"/>
      <c r="J47" s="136" t="s">
        <v>61</v>
      </c>
      <c r="K47" s="29"/>
      <c r="L47" s="29"/>
      <c r="M47" s="29"/>
      <c r="N47" s="29"/>
    </row>
    <row r="48" spans="2:14" x14ac:dyDescent="0.2">
      <c r="B48" s="127">
        <v>18</v>
      </c>
      <c r="C48" s="133" t="s">
        <v>108</v>
      </c>
      <c r="D48" s="127"/>
      <c r="E48" s="127"/>
      <c r="F48" s="127"/>
      <c r="G48" s="127"/>
      <c r="I48" s="926"/>
      <c r="J48" s="136" t="s">
        <v>62</v>
      </c>
      <c r="K48" s="29"/>
      <c r="L48" s="29"/>
      <c r="M48" s="29"/>
      <c r="N48" s="29"/>
    </row>
    <row r="49" spans="2:14" x14ac:dyDescent="0.2">
      <c r="B49" s="127">
        <v>21</v>
      </c>
      <c r="C49" s="134" t="s">
        <v>306</v>
      </c>
      <c r="D49" s="127"/>
      <c r="E49" s="127"/>
      <c r="F49" s="127"/>
      <c r="G49" s="127"/>
      <c r="I49" s="926"/>
      <c r="J49" s="136" t="s">
        <v>63</v>
      </c>
      <c r="K49" s="29"/>
      <c r="L49" s="29"/>
      <c r="M49" s="29"/>
      <c r="N49" s="29"/>
    </row>
    <row r="50" spans="2:14" x14ac:dyDescent="0.2">
      <c r="B50" s="127">
        <v>22</v>
      </c>
      <c r="C50" s="134" t="s">
        <v>307</v>
      </c>
      <c r="D50" s="127"/>
      <c r="E50" s="127"/>
      <c r="F50" s="127"/>
      <c r="G50" s="127"/>
      <c r="I50" s="926"/>
      <c r="J50" s="136" t="s">
        <v>64</v>
      </c>
      <c r="K50" s="29"/>
      <c r="L50" s="29"/>
      <c r="M50" s="29"/>
      <c r="N50" s="29"/>
    </row>
    <row r="51" spans="2:14" x14ac:dyDescent="0.2">
      <c r="B51" s="127">
        <v>24</v>
      </c>
      <c r="C51" s="134" t="s">
        <v>155</v>
      </c>
      <c r="D51" s="127"/>
      <c r="E51" s="127"/>
      <c r="F51" s="127"/>
      <c r="G51" s="127"/>
      <c r="I51" s="926"/>
      <c r="J51" s="136" t="s">
        <v>65</v>
      </c>
      <c r="K51" s="29"/>
      <c r="L51" s="29"/>
      <c r="M51" s="29"/>
      <c r="N51" s="29"/>
    </row>
    <row r="52" spans="2:14" x14ac:dyDescent="0.2">
      <c r="B52" s="127">
        <v>26</v>
      </c>
      <c r="C52" s="137" t="s">
        <v>308</v>
      </c>
      <c r="D52" s="127"/>
      <c r="E52" s="127"/>
      <c r="F52" s="127"/>
      <c r="G52" s="127"/>
      <c r="I52" s="926"/>
      <c r="J52" s="136" t="s">
        <v>66</v>
      </c>
      <c r="K52" s="29"/>
      <c r="L52" s="29"/>
      <c r="M52" s="29"/>
      <c r="N52" s="29"/>
    </row>
    <row r="53" spans="2:14" x14ac:dyDescent="0.2">
      <c r="B53" s="127">
        <v>28</v>
      </c>
      <c r="C53" s="134" t="s">
        <v>309</v>
      </c>
      <c r="D53" s="127"/>
      <c r="E53" s="127"/>
      <c r="F53" s="127"/>
      <c r="G53" s="127"/>
      <c r="I53" s="926"/>
      <c r="J53" s="136" t="s">
        <v>67</v>
      </c>
      <c r="K53" s="29"/>
      <c r="L53" s="29"/>
      <c r="M53" s="29"/>
      <c r="N53" s="29"/>
    </row>
    <row r="54" spans="2:14" x14ac:dyDescent="0.2">
      <c r="B54" s="127">
        <v>30</v>
      </c>
      <c r="C54" s="134" t="s">
        <v>156</v>
      </c>
      <c r="D54" s="127"/>
      <c r="E54" s="127"/>
      <c r="F54" s="127"/>
      <c r="G54" s="127"/>
      <c r="I54" s="923" t="s">
        <v>157</v>
      </c>
      <c r="J54" s="138" t="s">
        <v>69</v>
      </c>
      <c r="K54" s="29"/>
      <c r="L54" s="29"/>
      <c r="M54" s="29"/>
      <c r="N54" s="29"/>
    </row>
    <row r="55" spans="2:14" x14ac:dyDescent="0.2">
      <c r="B55" s="127">
        <v>33</v>
      </c>
      <c r="C55" s="137" t="s">
        <v>296</v>
      </c>
      <c r="D55" s="127"/>
      <c r="E55" s="127"/>
      <c r="F55" s="127"/>
      <c r="G55" s="127"/>
      <c r="I55" s="923"/>
      <c r="J55" s="138" t="s">
        <v>70</v>
      </c>
      <c r="K55" s="29"/>
      <c r="L55" s="29"/>
      <c r="M55" s="29"/>
      <c r="N55" s="29"/>
    </row>
    <row r="56" spans="2:14" x14ac:dyDescent="0.2">
      <c r="B56" s="127">
        <v>35</v>
      </c>
      <c r="C56" s="137" t="s">
        <v>310</v>
      </c>
      <c r="D56" s="127"/>
      <c r="E56" s="127"/>
      <c r="F56" s="127"/>
      <c r="G56" s="127"/>
      <c r="I56" s="923"/>
      <c r="J56" s="138" t="s">
        <v>71</v>
      </c>
      <c r="K56" s="29"/>
      <c r="L56" s="29"/>
      <c r="M56" s="29"/>
      <c r="N56" s="29"/>
    </row>
    <row r="57" spans="2:14" x14ac:dyDescent="0.2">
      <c r="B57" s="127">
        <v>39</v>
      </c>
      <c r="C57" s="137" t="s">
        <v>311</v>
      </c>
      <c r="D57" s="127"/>
      <c r="E57" s="127"/>
      <c r="F57" s="127"/>
      <c r="G57" s="127"/>
      <c r="I57" s="923"/>
      <c r="J57" s="138" t="s">
        <v>72</v>
      </c>
      <c r="K57" s="29"/>
      <c r="L57" s="29"/>
      <c r="M57" s="29"/>
      <c r="N57" s="29"/>
    </row>
    <row r="58" spans="2:14" x14ac:dyDescent="0.2">
      <c r="B58" s="127">
        <v>44</v>
      </c>
      <c r="C58" s="137" t="s">
        <v>312</v>
      </c>
      <c r="D58" s="127"/>
      <c r="E58" s="127"/>
      <c r="F58" s="127"/>
      <c r="G58" s="127"/>
      <c r="I58" s="923"/>
      <c r="J58" s="138" t="s">
        <v>73</v>
      </c>
      <c r="K58" s="29"/>
      <c r="L58" s="29"/>
      <c r="M58" s="29"/>
      <c r="N58" s="29"/>
    </row>
    <row r="59" spans="2:14" x14ac:dyDescent="0.2">
      <c r="B59" s="127">
        <v>52</v>
      </c>
      <c r="C59" s="137" t="s">
        <v>313</v>
      </c>
      <c r="D59" s="127"/>
      <c r="E59" s="127"/>
      <c r="F59" s="127"/>
      <c r="G59" s="127"/>
      <c r="I59" s="923"/>
      <c r="J59" s="138" t="s">
        <v>74</v>
      </c>
      <c r="K59" s="29"/>
      <c r="L59" s="29"/>
      <c r="M59" s="29"/>
      <c r="N59" s="29"/>
    </row>
    <row r="60" spans="2:14" x14ac:dyDescent="0.2">
      <c r="B60" s="127">
        <v>55</v>
      </c>
      <c r="C60" s="137" t="s">
        <v>314</v>
      </c>
      <c r="D60" s="127"/>
      <c r="E60" s="127"/>
      <c r="F60" s="127"/>
      <c r="G60" s="127"/>
      <c r="I60" s="923"/>
      <c r="J60" s="138" t="s">
        <v>75</v>
      </c>
      <c r="K60" s="29"/>
      <c r="L60" s="29"/>
      <c r="M60" s="29"/>
      <c r="N60" s="29"/>
    </row>
    <row r="61" spans="2:14" x14ac:dyDescent="0.2">
      <c r="B61" s="127">
        <v>65</v>
      </c>
      <c r="C61" s="137" t="s">
        <v>315</v>
      </c>
      <c r="D61" s="127"/>
      <c r="E61" s="127"/>
      <c r="F61" s="127"/>
      <c r="G61" s="127"/>
      <c r="I61" s="923"/>
      <c r="J61" s="138" t="s">
        <v>76</v>
      </c>
      <c r="K61" s="29"/>
      <c r="L61" s="29"/>
      <c r="M61" s="29"/>
      <c r="N61" s="29"/>
    </row>
    <row r="62" spans="2:14" x14ac:dyDescent="0.2">
      <c r="I62" s="29"/>
      <c r="J62" s="29"/>
      <c r="K62" s="29"/>
      <c r="L62" s="29"/>
      <c r="M62" s="29"/>
      <c r="N62" s="29"/>
    </row>
    <row r="63" spans="2:14" x14ac:dyDescent="0.2">
      <c r="I63" s="29"/>
      <c r="J63" s="29"/>
      <c r="K63" s="29"/>
      <c r="L63" s="29"/>
      <c r="M63" s="29"/>
      <c r="N63" s="29"/>
    </row>
    <row r="64" spans="2:14" ht="13.5" thickBot="1" x14ac:dyDescent="0.25">
      <c r="I64" s="29"/>
      <c r="J64" s="29"/>
      <c r="K64" s="29"/>
      <c r="L64" s="29"/>
      <c r="M64" s="29"/>
      <c r="N64" s="29"/>
    </row>
    <row r="65" spans="2:14" x14ac:dyDescent="0.2">
      <c r="B65" s="129" t="s">
        <v>158</v>
      </c>
      <c r="C65" s="129"/>
      <c r="E65" s="50" t="s">
        <v>38</v>
      </c>
      <c r="F65" s="51">
        <v>1</v>
      </c>
      <c r="G65" s="51">
        <v>2</v>
      </c>
      <c r="H65" s="51">
        <v>3</v>
      </c>
      <c r="I65" s="52">
        <v>4</v>
      </c>
      <c r="J65" s="29"/>
      <c r="K65" s="29"/>
      <c r="L65" s="29"/>
      <c r="M65" s="29"/>
      <c r="N65" s="29"/>
    </row>
    <row r="66" spans="2:14" ht="15.75" x14ac:dyDescent="0.25">
      <c r="B66" s="139" t="s">
        <v>159</v>
      </c>
      <c r="C66" s="139"/>
      <c r="D66" s="58" t="s">
        <v>160</v>
      </c>
      <c r="E66" s="53">
        <v>1</v>
      </c>
      <c r="F66" s="29">
        <v>6</v>
      </c>
      <c r="G66" s="29">
        <v>7</v>
      </c>
      <c r="H66" s="29">
        <v>11</v>
      </c>
      <c r="I66" s="54">
        <v>13</v>
      </c>
      <c r="J66" s="29"/>
      <c r="K66" s="29"/>
      <c r="L66" s="29"/>
      <c r="M66" s="29"/>
      <c r="N66" s="29"/>
    </row>
    <row r="67" spans="2:14" ht="15.75" x14ac:dyDescent="0.25">
      <c r="B67" s="139" t="s">
        <v>161</v>
      </c>
      <c r="C67" s="139"/>
      <c r="E67" s="53">
        <v>2</v>
      </c>
      <c r="F67" s="29">
        <v>12</v>
      </c>
      <c r="G67" s="29">
        <v>14</v>
      </c>
      <c r="H67" s="29">
        <v>22</v>
      </c>
      <c r="I67" s="54">
        <v>26</v>
      </c>
      <c r="J67" s="29"/>
      <c r="K67" s="29"/>
      <c r="L67" s="29"/>
      <c r="M67" s="29"/>
      <c r="N67" s="29"/>
    </row>
    <row r="68" spans="2:14" ht="15.75" x14ac:dyDescent="0.25">
      <c r="B68" s="139" t="s">
        <v>162</v>
      </c>
      <c r="C68" s="139"/>
      <c r="E68" s="53">
        <v>3</v>
      </c>
      <c r="F68" s="29">
        <v>18</v>
      </c>
      <c r="G68" s="29">
        <v>21</v>
      </c>
      <c r="H68" s="29">
        <v>33</v>
      </c>
      <c r="I68" s="54">
        <v>39</v>
      </c>
      <c r="J68" s="29"/>
      <c r="K68" s="29"/>
      <c r="L68" s="29"/>
      <c r="M68" s="29"/>
      <c r="N68" s="29"/>
    </row>
    <row r="69" spans="2:14" ht="15.75" x14ac:dyDescent="0.25">
      <c r="B69" s="139" t="s">
        <v>163</v>
      </c>
      <c r="C69" s="139"/>
      <c r="E69" s="53">
        <v>4</v>
      </c>
      <c r="F69" s="29">
        <v>24</v>
      </c>
      <c r="G69" s="29">
        <v>28</v>
      </c>
      <c r="H69" s="29">
        <v>44</v>
      </c>
      <c r="I69" s="54">
        <v>52</v>
      </c>
      <c r="J69" s="29"/>
      <c r="K69" s="29"/>
      <c r="L69" s="29"/>
      <c r="M69" s="29"/>
      <c r="N69" s="29"/>
    </row>
    <row r="70" spans="2:14" ht="16.5" thickBot="1" x14ac:dyDescent="0.3">
      <c r="B70" s="139" t="s">
        <v>164</v>
      </c>
      <c r="C70" s="139"/>
      <c r="E70" s="55">
        <v>5</v>
      </c>
      <c r="F70" s="56">
        <v>30</v>
      </c>
      <c r="G70" s="56">
        <v>35</v>
      </c>
      <c r="H70" s="56">
        <v>55</v>
      </c>
      <c r="I70" s="57">
        <v>65</v>
      </c>
      <c r="J70" s="29"/>
      <c r="K70" s="29"/>
      <c r="L70" s="29"/>
      <c r="M70" s="29"/>
      <c r="N70" s="29"/>
    </row>
    <row r="71" spans="2:14" ht="15.75" x14ac:dyDescent="0.25">
      <c r="B71" s="139" t="s">
        <v>165</v>
      </c>
      <c r="C71" s="139"/>
      <c r="I71" s="29"/>
      <c r="J71" s="29"/>
      <c r="K71" s="29"/>
      <c r="L71" s="29"/>
      <c r="M71" s="29"/>
      <c r="N71" s="29"/>
    </row>
    <row r="72" spans="2:14" ht="15.75" x14ac:dyDescent="0.25">
      <c r="B72" s="139" t="s">
        <v>166</v>
      </c>
      <c r="C72" s="139"/>
      <c r="I72" s="29"/>
      <c r="J72" s="29"/>
      <c r="K72" s="29"/>
      <c r="L72" s="29"/>
      <c r="M72" s="29"/>
      <c r="N72" s="29"/>
    </row>
    <row r="73" spans="2:14" ht="15.75" x14ac:dyDescent="0.25">
      <c r="B73" s="139" t="s">
        <v>167</v>
      </c>
      <c r="I73" s="29"/>
      <c r="J73" s="29"/>
      <c r="K73" s="29"/>
      <c r="L73" s="29"/>
      <c r="M73" s="29"/>
      <c r="N73" s="29"/>
    </row>
    <row r="74" spans="2:14" ht="15.75" x14ac:dyDescent="0.25">
      <c r="B74" s="139" t="s">
        <v>168</v>
      </c>
      <c r="F74">
        <v>0</v>
      </c>
      <c r="G74">
        <v>50</v>
      </c>
      <c r="H74">
        <v>0</v>
      </c>
      <c r="I74" s="29"/>
      <c r="J74" s="29"/>
      <c r="K74" s="29"/>
      <c r="L74" s="29"/>
      <c r="M74" s="29"/>
      <c r="N74" s="29"/>
    </row>
    <row r="75" spans="2:14" ht="15.75" x14ac:dyDescent="0.25">
      <c r="B75" s="139" t="s">
        <v>169</v>
      </c>
      <c r="F75">
        <v>51</v>
      </c>
      <c r="G75">
        <v>75</v>
      </c>
      <c r="H75">
        <v>-1</v>
      </c>
      <c r="I75" s="29"/>
      <c r="J75" s="29"/>
      <c r="K75" s="29"/>
      <c r="L75" s="29"/>
      <c r="M75" s="29"/>
      <c r="N75" s="29"/>
    </row>
    <row r="76" spans="2:14" x14ac:dyDescent="0.2">
      <c r="F76">
        <v>76</v>
      </c>
      <c r="G76">
        <v>100</v>
      </c>
      <c r="H76">
        <v>-2</v>
      </c>
      <c r="I76" s="29"/>
      <c r="J76" s="29"/>
      <c r="K76" s="29"/>
      <c r="L76" s="29"/>
      <c r="M76" s="29"/>
      <c r="N76" s="29"/>
    </row>
    <row r="77" spans="2:14" x14ac:dyDescent="0.2">
      <c r="B77" s="129" t="s">
        <v>170</v>
      </c>
      <c r="I77" s="29"/>
      <c r="J77" s="29"/>
      <c r="K77" s="29"/>
      <c r="L77" s="29"/>
      <c r="M77" s="29"/>
      <c r="N77" s="29"/>
    </row>
    <row r="78" spans="2:14" ht="15.75" x14ac:dyDescent="0.25">
      <c r="B78" s="139" t="s">
        <v>171</v>
      </c>
      <c r="D78" s="140" t="s">
        <v>171</v>
      </c>
      <c r="I78" s="29"/>
      <c r="J78" s="29"/>
      <c r="K78" s="29"/>
      <c r="L78" s="29"/>
      <c r="M78" s="29"/>
      <c r="N78" s="29"/>
    </row>
    <row r="79" spans="2:14" ht="15.75" x14ac:dyDescent="0.25">
      <c r="B79" s="139" t="s">
        <v>172</v>
      </c>
      <c r="D79" s="140" t="s">
        <v>173</v>
      </c>
      <c r="I79" s="29"/>
      <c r="J79" s="29"/>
      <c r="K79" s="29"/>
      <c r="L79" s="29"/>
      <c r="M79" s="29"/>
      <c r="N79" s="29"/>
    </row>
    <row r="80" spans="2:14" ht="15.75" x14ac:dyDescent="0.25">
      <c r="B80" s="139" t="s">
        <v>174</v>
      </c>
      <c r="D80" s="140" t="s">
        <v>169</v>
      </c>
      <c r="I80" s="29"/>
      <c r="J80" s="29"/>
      <c r="K80" s="29"/>
      <c r="L80" s="29"/>
      <c r="M80" s="29"/>
      <c r="N80" s="29"/>
    </row>
    <row r="81" spans="2:14" ht="15.75" x14ac:dyDescent="0.25">
      <c r="B81" s="139" t="s">
        <v>169</v>
      </c>
      <c r="D81" s="140" t="s">
        <v>175</v>
      </c>
      <c r="I81" s="29"/>
      <c r="J81" s="29"/>
      <c r="K81" s="29"/>
      <c r="L81" s="29"/>
      <c r="M81" s="29"/>
      <c r="N81" s="29"/>
    </row>
    <row r="82" spans="2:14" ht="15.75" x14ac:dyDescent="0.25">
      <c r="B82" s="139" t="s">
        <v>176</v>
      </c>
      <c r="D82" s="140" t="s">
        <v>3</v>
      </c>
      <c r="I82" s="29"/>
      <c r="J82" s="29"/>
      <c r="K82" s="29"/>
      <c r="L82" s="29"/>
      <c r="M82" s="29"/>
      <c r="N82" s="29"/>
    </row>
    <row r="83" spans="2:14" ht="15.75" x14ac:dyDescent="0.25">
      <c r="B83" s="139" t="s">
        <v>177</v>
      </c>
      <c r="D83" s="46" t="s">
        <v>177</v>
      </c>
      <c r="I83" s="29"/>
      <c r="J83" s="29"/>
      <c r="K83" s="29"/>
      <c r="L83" s="29"/>
      <c r="M83" s="29"/>
      <c r="N83" s="29"/>
    </row>
    <row r="84" spans="2:14" ht="15.75" x14ac:dyDescent="0.25">
      <c r="B84" s="139" t="s">
        <v>3</v>
      </c>
      <c r="D84" s="46" t="s">
        <v>178</v>
      </c>
      <c r="I84" s="29"/>
      <c r="J84" s="29"/>
      <c r="K84" s="29"/>
      <c r="L84" s="29"/>
      <c r="M84" s="29"/>
      <c r="N84" s="29"/>
    </row>
    <row r="85" spans="2:14" x14ac:dyDescent="0.2">
      <c r="I85" s="29"/>
      <c r="J85" s="29"/>
      <c r="K85" s="29"/>
      <c r="L85" s="29"/>
      <c r="M85" s="29"/>
      <c r="N85" s="29"/>
    </row>
    <row r="86" spans="2:14" x14ac:dyDescent="0.2">
      <c r="I86" s="29"/>
      <c r="J86" s="29"/>
      <c r="K86" s="29"/>
      <c r="L86" s="29"/>
      <c r="M86" s="29"/>
      <c r="N86" s="29"/>
    </row>
    <row r="87" spans="2:14" x14ac:dyDescent="0.2">
      <c r="I87" s="29"/>
      <c r="J87" s="29"/>
      <c r="K87" s="29"/>
      <c r="L87" s="29"/>
      <c r="M87" s="29"/>
      <c r="N87" s="29"/>
    </row>
    <row r="88" spans="2:14" x14ac:dyDescent="0.2">
      <c r="I88" s="29"/>
      <c r="J88" s="29"/>
      <c r="K88" s="29"/>
      <c r="L88" s="29"/>
      <c r="M88" s="29"/>
      <c r="N88" s="29"/>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o" ma:contentTypeID="0x010100668DF2F1CF082D4DB302094FD825E2BD" ma:contentTypeVersion="7" ma:contentTypeDescription="Crear nuevo documento." ma:contentTypeScope="" ma:versionID="5cf9f2aa2d8b2cfc7a0d83a955dc0a02">
  <xsd:schema xmlns:xsd="http://www.w3.org/2001/XMLSchema" xmlns:xs="http://www.w3.org/2001/XMLSchema" xmlns:p="http://schemas.microsoft.com/office/2006/metadata/properties" xmlns:ns3="572c4ea3-baec-4ed6-963e-dbaf2b0d6473" targetNamespace="http://schemas.microsoft.com/office/2006/metadata/properties" ma:root="true" ma:fieldsID="597c45835bd64b0046a4fec8ed0cf3c5" ns3:_="">
    <xsd:import namespace="572c4ea3-baec-4ed6-963e-dbaf2b0d647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c4ea3-baec-4ed6-963e-dbaf2b0d64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2.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3.xml><?xml version="1.0" encoding="utf-8"?>
<ds:datastoreItem xmlns:ds="http://schemas.openxmlformats.org/officeDocument/2006/customXml" ds:itemID="{0438A2B8-49BC-4133-8BC4-E6AC4BA5A706}">
  <ds:schemaRefs>
    <ds:schemaRef ds:uri="http://schemas.microsoft.com/PowerBIAddIn"/>
  </ds:schemaRefs>
</ds:datastoreItem>
</file>

<file path=customXml/itemProps4.xml><?xml version="1.0" encoding="utf-8"?>
<ds:datastoreItem xmlns:ds="http://schemas.openxmlformats.org/officeDocument/2006/customXml" ds:itemID="{0528C21D-A375-449F-BC99-9E39CD627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c4ea3-baec-4ed6-963e-dbaf2b0d64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04F48D7-29FA-4C14-BDEC-A45162B37F1F}">
  <ds:schemaRefs>
    <ds:schemaRef ds:uri="http://schemas.microsoft.com/office/2006/documentManagement/types"/>
    <ds:schemaRef ds:uri="http://schemas.microsoft.com/office/2006/metadata/properties"/>
    <ds:schemaRef ds:uri="http://purl.org/dc/term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572c4ea3-baec-4ed6-963e-dbaf2b0d64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CICLO PHVA</vt:lpstr>
      <vt:lpstr>SEPG-F-007</vt:lpstr>
      <vt:lpstr>SEPG-F-012</vt:lpstr>
      <vt:lpstr>Fm-20 </vt:lpstr>
      <vt:lpstr>DB</vt:lpstr>
      <vt:lpstr>SEPG-F-061 </vt:lpstr>
      <vt:lpstr>SEPG-F-030 </vt:lpstr>
      <vt:lpstr>Matriz de cambio</vt:lpstr>
      <vt:lpstr>ZB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Hector Eduardo Vanegas Gamez</cp:lastModifiedBy>
  <cp:revision/>
  <dcterms:created xsi:type="dcterms:W3CDTF">2007-05-23T11:34:18Z</dcterms:created>
  <dcterms:modified xsi:type="dcterms:W3CDTF">2020-02-20T03:42:12Z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0x010100668DF2F1CF082D4DB302094FD825E2BD</vt:lpwstr>
  </property>
</Properties>
</file>