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julio 2024/ingresos/"/>
    </mc:Choice>
  </mc:AlternateContent>
  <xr:revisionPtr revIDLastSave="364" documentId="8_{91545882-0160-4B89-B3AB-85D9DE84421D}" xr6:coauthVersionLast="47" xr6:coauthVersionMax="47" xr10:uidLastSave="{92CC1314-2A22-47AD-B196-D31C5AB885D5}"/>
  <bookViews>
    <workbookView xWindow="-120" yWindow="-120" windowWidth="20730" windowHeight="11160" firstSheet="3" activeTab="6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</sheets>
  <definedNames>
    <definedName name="_xlnm._FilterDatabase" localSheetId="3" hidden="1">'ABR 2024'!$N$1:$N$48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Print_Area" localSheetId="3">'ABR 2024'!$A:$M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Titles" localSheetId="3">'ABR 2024'!$1:$7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7" l="1"/>
  <c r="L20" i="7"/>
  <c r="G33" i="7"/>
  <c r="H33" i="7"/>
  <c r="C22" i="7"/>
  <c r="C23" i="7"/>
  <c r="H34" i="7"/>
  <c r="N14" i="7"/>
  <c r="J14" i="7" l="1"/>
  <c r="J19" i="7"/>
  <c r="J24" i="7"/>
  <c r="J25" i="7"/>
  <c r="J23" i="7" s="1"/>
  <c r="J27" i="7"/>
  <c r="H14" i="7"/>
  <c r="L14" i="7"/>
  <c r="M14" i="7" s="1"/>
  <c r="M13" i="7" s="1"/>
  <c r="H31" i="7"/>
  <c r="H35" i="7" s="1"/>
  <c r="H32" i="7"/>
  <c r="H30" i="7"/>
  <c r="H29" i="7" s="1"/>
  <c r="H28" i="7" s="1"/>
  <c r="H27" i="7"/>
  <c r="H26" i="7" s="1"/>
  <c r="H25" i="7"/>
  <c r="H24" i="7"/>
  <c r="H19" i="7"/>
  <c r="L31" i="7"/>
  <c r="K31" i="7"/>
  <c r="L29" i="7"/>
  <c r="L28" i="7" s="1"/>
  <c r="K29" i="7"/>
  <c r="K28" i="7"/>
  <c r="K26" i="7"/>
  <c r="K23" i="7"/>
  <c r="K22" i="7"/>
  <c r="K21" i="7" s="1"/>
  <c r="K20" i="7" s="1"/>
  <c r="K18" i="7"/>
  <c r="K17" i="7"/>
  <c r="K16" i="7" s="1"/>
  <c r="K15" i="7" s="1"/>
  <c r="L13" i="7"/>
  <c r="K13" i="7"/>
  <c r="G31" i="7"/>
  <c r="F31" i="7"/>
  <c r="E31" i="7"/>
  <c r="D31" i="7"/>
  <c r="C31" i="7"/>
  <c r="G29" i="7"/>
  <c r="F29" i="7"/>
  <c r="E29" i="7"/>
  <c r="D29" i="7"/>
  <c r="C29" i="7"/>
  <c r="G28" i="7"/>
  <c r="F28" i="7"/>
  <c r="E28" i="7"/>
  <c r="D28" i="7"/>
  <c r="C28" i="7"/>
  <c r="J29" i="7"/>
  <c r="J28" i="7"/>
  <c r="G26" i="7"/>
  <c r="F26" i="7"/>
  <c r="E26" i="7"/>
  <c r="D26" i="7"/>
  <c r="C26" i="7"/>
  <c r="C21" i="7" s="1"/>
  <c r="H18" i="7"/>
  <c r="G18" i="7"/>
  <c r="F18" i="7"/>
  <c r="E18" i="7"/>
  <c r="D18" i="7"/>
  <c r="C18" i="7"/>
  <c r="H17" i="7"/>
  <c r="H16" i="7" s="1"/>
  <c r="H15" i="7" s="1"/>
  <c r="H12" i="7" s="1"/>
  <c r="H11" i="7" s="1"/>
  <c r="G17" i="7"/>
  <c r="F17" i="7"/>
  <c r="E17" i="7"/>
  <c r="D17" i="7"/>
  <c r="C17" i="7"/>
  <c r="G16" i="7"/>
  <c r="F16" i="7"/>
  <c r="E16" i="7"/>
  <c r="D16" i="7"/>
  <c r="C16" i="7"/>
  <c r="G15" i="7"/>
  <c r="F15" i="7"/>
  <c r="E15" i="7"/>
  <c r="D15" i="7"/>
  <c r="C15" i="7"/>
  <c r="H13" i="7"/>
  <c r="G13" i="7"/>
  <c r="F13" i="7"/>
  <c r="E13" i="7"/>
  <c r="D13" i="7"/>
  <c r="C13" i="7"/>
  <c r="G12" i="7"/>
  <c r="F12" i="7"/>
  <c r="E12" i="7"/>
  <c r="D12" i="7"/>
  <c r="C12" i="7"/>
  <c r="G11" i="7"/>
  <c r="F11" i="7"/>
  <c r="E11" i="7"/>
  <c r="D11" i="7"/>
  <c r="C11" i="7"/>
  <c r="J18" i="7"/>
  <c r="J17" i="7" s="1"/>
  <c r="J16" i="7" s="1"/>
  <c r="J15" i="7" s="1"/>
  <c r="J13" i="7"/>
  <c r="J12" i="7" l="1"/>
  <c r="J11" i="7" s="1"/>
  <c r="K12" i="7"/>
  <c r="K11" i="7" s="1"/>
  <c r="K10" i="7" s="1"/>
  <c r="K9" i="7" s="1"/>
  <c r="K8" i="7" s="1"/>
  <c r="C20" i="7"/>
  <c r="C10" i="7" s="1"/>
  <c r="C9" i="7" s="1"/>
  <c r="C8" i="7" s="1"/>
  <c r="K34" i="8" l="1"/>
  <c r="F34" i="8"/>
  <c r="G34" i="8" s="1"/>
  <c r="K33" i="8"/>
  <c r="F33" i="8"/>
  <c r="G33" i="8" s="1"/>
  <c r="K32" i="8"/>
  <c r="F32" i="8"/>
  <c r="G32" i="8" s="1"/>
  <c r="K31" i="8"/>
  <c r="J31" i="8"/>
  <c r="I31" i="8"/>
  <c r="D31" i="8"/>
  <c r="F31" i="8" s="1"/>
  <c r="G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K26" i="8" s="1"/>
  <c r="F27" i="8"/>
  <c r="G27" i="8" s="1"/>
  <c r="J26" i="8"/>
  <c r="J21" i="8" s="1"/>
  <c r="J20" i="8" s="1"/>
  <c r="J10" i="8" s="1"/>
  <c r="J9" i="8" s="1"/>
  <c r="J8" i="8" s="1"/>
  <c r="J35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23" i="8" s="1"/>
  <c r="I19" i="8"/>
  <c r="K19" i="8" s="1"/>
  <c r="L19" i="8" s="1"/>
  <c r="F19" i="8"/>
  <c r="J18" i="8"/>
  <c r="G18" i="8"/>
  <c r="E18" i="8"/>
  <c r="F18" i="8" s="1"/>
  <c r="D18" i="8"/>
  <c r="C18" i="8"/>
  <c r="C17" i="8" s="1"/>
  <c r="C16" i="8" s="1"/>
  <c r="C15" i="8" s="1"/>
  <c r="J17" i="8"/>
  <c r="J16" i="8" s="1"/>
  <c r="J15" i="8" s="1"/>
  <c r="G17" i="8"/>
  <c r="G16" i="8" s="1"/>
  <c r="F17" i="8"/>
  <c r="F16" i="8"/>
  <c r="F15" i="8"/>
  <c r="I14" i="8"/>
  <c r="K14" i="8" s="1"/>
  <c r="M14" i="8" s="1"/>
  <c r="F14" i="8"/>
  <c r="G14" i="8" s="1"/>
  <c r="G13" i="8"/>
  <c r="F13" i="8"/>
  <c r="C13" i="8"/>
  <c r="E12" i="8"/>
  <c r="D12" i="8"/>
  <c r="F12" i="8" s="1"/>
  <c r="C12" i="8"/>
  <c r="C11" i="8" s="1"/>
  <c r="C10" i="8" s="1"/>
  <c r="C9" i="8" s="1"/>
  <c r="C8" i="8" s="1"/>
  <c r="J11" i="8"/>
  <c r="E11" i="8"/>
  <c r="E10" i="8" s="1"/>
  <c r="E9" i="8" s="1"/>
  <c r="E8" i="8" s="1"/>
  <c r="E35" i="8" s="1"/>
  <c r="N34" i="7"/>
  <c r="N33" i="7"/>
  <c r="N32" i="7"/>
  <c r="N31" i="7"/>
  <c r="J26" i="7"/>
  <c r="J31" i="7"/>
  <c r="G30" i="7"/>
  <c r="G27" i="7"/>
  <c r="G19" i="7"/>
  <c r="G14" i="7"/>
  <c r="L32" i="8" l="1"/>
  <c r="M32" i="8"/>
  <c r="L28" i="8"/>
  <c r="M31" i="8"/>
  <c r="L33" i="8"/>
  <c r="M33" i="8"/>
  <c r="D24" i="8"/>
  <c r="F25" i="8"/>
  <c r="G25" i="8" s="1"/>
  <c r="K23" i="8"/>
  <c r="I22" i="8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N13" i="7"/>
  <c r="G34" i="7"/>
  <c r="G32" i="7"/>
  <c r="F25" i="7"/>
  <c r="F11" i="8" l="1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L33" i="7"/>
  <c r="L32" i="7"/>
  <c r="J30" i="7"/>
  <c r="L30" i="7" s="1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M34" i="5"/>
  <c r="M35" i="5"/>
  <c r="H8" i="5"/>
  <c r="M13" i="8" l="1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M30" i="7"/>
  <c r="M29" i="7" s="1"/>
  <c r="M28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1" i="5"/>
  <c r="I24" i="5"/>
  <c r="I25" i="5"/>
  <c r="I27" i="5"/>
  <c r="I30" i="5"/>
  <c r="M19" i="7" l="1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M31" i="7"/>
  <c r="I15" i="8"/>
  <c r="K16" i="8"/>
  <c r="L16" i="8" s="1"/>
  <c r="D21" i="8"/>
  <c r="F22" i="8"/>
  <c r="G22" i="8" s="1"/>
  <c r="G9" i="8"/>
  <c r="L23" i="8"/>
  <c r="D8" i="8"/>
  <c r="F9" i="8"/>
  <c r="G24" i="7"/>
  <c r="G23" i="7" s="1"/>
  <c r="G22" i="7" s="1"/>
  <c r="G21" i="7" s="1"/>
  <c r="G20" i="7" s="1"/>
  <c r="G10" i="7" s="1"/>
  <c r="G9" i="7" s="1"/>
  <c r="G8" i="7" s="1"/>
  <c r="G35" i="7" s="1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G31" i="5" s="1"/>
  <c r="C31" i="5"/>
  <c r="I29" i="5"/>
  <c r="F30" i="5"/>
  <c r="G30" i="5" s="1"/>
  <c r="F29" i="5"/>
  <c r="G29" i="5" s="1"/>
  <c r="F28" i="5"/>
  <c r="G28" i="5" s="1"/>
  <c r="I26" i="5"/>
  <c r="F27" i="5"/>
  <c r="G27" i="5" s="1"/>
  <c r="K26" i="5"/>
  <c r="J26" i="5"/>
  <c r="E26" i="5"/>
  <c r="E25" i="5" s="1"/>
  <c r="E24" i="5" s="1"/>
  <c r="D26" i="5"/>
  <c r="D25" i="5" s="1"/>
  <c r="F25" i="5" s="1"/>
  <c r="G25" i="5" s="1"/>
  <c r="K25" i="5"/>
  <c r="I23" i="5"/>
  <c r="I22" i="5" s="1"/>
  <c r="K22" i="5" s="1"/>
  <c r="D24" i="5"/>
  <c r="F24" i="5" s="1"/>
  <c r="G24" i="5" s="1"/>
  <c r="E23" i="5"/>
  <c r="E22" i="5" s="1"/>
  <c r="J21" i="5"/>
  <c r="J20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F18" i="5" s="1"/>
  <c r="C18" i="5"/>
  <c r="C17" i="5" s="1"/>
  <c r="C16" i="5" s="1"/>
  <c r="C15" i="5" s="1"/>
  <c r="G17" i="5"/>
  <c r="G16" i="5" s="1"/>
  <c r="F17" i="5"/>
  <c r="F16" i="5"/>
  <c r="G15" i="5"/>
  <c r="F15" i="5"/>
  <c r="K14" i="5"/>
  <c r="M14" i="5" s="1"/>
  <c r="G14" i="5"/>
  <c r="F14" i="5"/>
  <c r="G13" i="5"/>
  <c r="F13" i="5"/>
  <c r="C13" i="5"/>
  <c r="F12" i="5"/>
  <c r="E12" i="5"/>
  <c r="D12" i="5"/>
  <c r="C12" i="5"/>
  <c r="J11" i="5"/>
  <c r="E11" i="5"/>
  <c r="E10" i="5" s="1"/>
  <c r="E9" i="5" s="1"/>
  <c r="D11" i="5"/>
  <c r="F11" i="5" s="1"/>
  <c r="C11" i="5"/>
  <c r="J10" i="5"/>
  <c r="J9" i="5" s="1"/>
  <c r="J8" i="5" s="1"/>
  <c r="J35" i="5" s="1"/>
  <c r="D10" i="5"/>
  <c r="C10" i="5"/>
  <c r="C9" i="5"/>
  <c r="C8" i="5" s="1"/>
  <c r="C35" i="5" s="1"/>
  <c r="E8" i="5"/>
  <c r="E35" i="5" s="1"/>
  <c r="M8" i="4"/>
  <c r="M14" i="4"/>
  <c r="M13" i="4"/>
  <c r="M12" i="4"/>
  <c r="M11" i="4"/>
  <c r="M10" i="4"/>
  <c r="M9" i="4"/>
  <c r="I14" i="4"/>
  <c r="I19" i="4"/>
  <c r="I18" i="4" s="1"/>
  <c r="K18" i="4" s="1"/>
  <c r="L18" i="4" s="1"/>
  <c r="K24" i="4"/>
  <c r="I24" i="4"/>
  <c r="I25" i="4"/>
  <c r="K25" i="4" s="1"/>
  <c r="I27" i="4"/>
  <c r="I26" i="4" s="1"/>
  <c r="K26" i="4" s="1"/>
  <c r="I30" i="4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G31" i="4" s="1"/>
  <c r="C31" i="4"/>
  <c r="K30" i="4"/>
  <c r="G30" i="4"/>
  <c r="F30" i="4"/>
  <c r="I29" i="4"/>
  <c r="I28" i="4" s="1"/>
  <c r="K28" i="4" s="1"/>
  <c r="G29" i="4"/>
  <c r="F29" i="4"/>
  <c r="G28" i="4"/>
  <c r="F28" i="4"/>
  <c r="G27" i="4"/>
  <c r="F27" i="4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F14" i="4"/>
  <c r="G14" i="4" s="1"/>
  <c r="I13" i="4"/>
  <c r="K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G12" i="4" s="1"/>
  <c r="J11" i="4"/>
  <c r="J10" i="4" s="1"/>
  <c r="J9" i="4" s="1"/>
  <c r="J8" i="4" s="1"/>
  <c r="J35" i="4" s="1"/>
  <c r="L32" i="3"/>
  <c r="L33" i="3"/>
  <c r="L34" i="3"/>
  <c r="L35" i="3"/>
  <c r="K35" i="3"/>
  <c r="I14" i="3"/>
  <c r="K14" i="3" s="1"/>
  <c r="M14" i="3" s="1"/>
  <c r="I19" i="3"/>
  <c r="I24" i="3"/>
  <c r="K24" i="3" s="1"/>
  <c r="I25" i="3"/>
  <c r="K25" i="3" s="1"/>
  <c r="I27" i="3"/>
  <c r="I30" i="3"/>
  <c r="K34" i="3"/>
  <c r="F34" i="3"/>
  <c r="G34" i="3" s="1"/>
  <c r="K33" i="3"/>
  <c r="G33" i="3"/>
  <c r="F33" i="3"/>
  <c r="K32" i="3"/>
  <c r="F32" i="3"/>
  <c r="G32" i="3" s="1"/>
  <c r="J31" i="3"/>
  <c r="I31" i="3"/>
  <c r="K31" i="3" s="1"/>
  <c r="D31" i="3"/>
  <c r="F31" i="3" s="1"/>
  <c r="G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D26" i="3"/>
  <c r="E25" i="3"/>
  <c r="E24" i="3" s="1"/>
  <c r="E23" i="3"/>
  <c r="E22" i="3" s="1"/>
  <c r="E21" i="3" s="1"/>
  <c r="E20" i="3" s="1"/>
  <c r="K19" i="3"/>
  <c r="L19" i="3" s="1"/>
  <c r="F19" i="3"/>
  <c r="J18" i="3"/>
  <c r="I18" i="3"/>
  <c r="K18" i="3" s="1"/>
  <c r="L18" i="3" s="1"/>
  <c r="G18" i="3"/>
  <c r="G17" i="3" s="1"/>
  <c r="F18" i="3"/>
  <c r="E18" i="3"/>
  <c r="D18" i="3"/>
  <c r="C18" i="3"/>
  <c r="J17" i="3"/>
  <c r="J16" i="3" s="1"/>
  <c r="F17" i="3"/>
  <c r="C17" i="3"/>
  <c r="C16" i="3" s="1"/>
  <c r="C15" i="3" s="1"/>
  <c r="G16" i="3"/>
  <c r="G15" i="3" s="1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C12" i="3"/>
  <c r="G12" i="3" s="1"/>
  <c r="J11" i="3"/>
  <c r="C11" i="3"/>
  <c r="C10" i="3" s="1"/>
  <c r="C9" i="3" s="1"/>
  <c r="C8" i="3" s="1"/>
  <c r="L11" i="7" l="1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J20" i="7"/>
  <c r="J10" i="7" s="1"/>
  <c r="J9" i="7" s="1"/>
  <c r="J8" i="7" s="1"/>
  <c r="M24" i="7"/>
  <c r="M23" i="7" s="1"/>
  <c r="M22" i="7" s="1"/>
  <c r="M21" i="7" s="1"/>
  <c r="M20" i="7" s="1"/>
  <c r="M10" i="7" s="1"/>
  <c r="M9" i="7" s="1"/>
  <c r="M8" i="7" s="1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D23" i="5"/>
  <c r="K24" i="5"/>
  <c r="L24" i="5" s="1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G11" i="4"/>
  <c r="M31" i="4"/>
  <c r="L33" i="4"/>
  <c r="M33" i="4"/>
  <c r="I22" i="4"/>
  <c r="K2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M31" i="3"/>
  <c r="L13" i="3"/>
  <c r="M13" i="3"/>
  <c r="C35" i="3"/>
  <c r="G11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H14" i="2"/>
  <c r="H9" i="2"/>
  <c r="H34" i="2"/>
  <c r="H33" i="2"/>
  <c r="H32" i="2"/>
  <c r="M34" i="2"/>
  <c r="M32" i="2"/>
  <c r="M33" i="2"/>
  <c r="L34" i="2"/>
  <c r="L32" i="2"/>
  <c r="L10" i="7" l="1"/>
  <c r="L9" i="7" s="1"/>
  <c r="L8" i="7" s="1"/>
  <c r="N8" i="7" s="1"/>
  <c r="N10" i="7"/>
  <c r="N9" i="7"/>
  <c r="L21" i="8"/>
  <c r="L20" i="8"/>
  <c r="H20" i="8"/>
  <c r="K12" i="8"/>
  <c r="I11" i="8"/>
  <c r="G35" i="8"/>
  <c r="H8" i="8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K35" i="2"/>
  <c r="L35" i="2"/>
  <c r="M12" i="8" l="1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2" i="2"/>
  <c r="I14" i="2"/>
  <c r="I15" i="2"/>
  <c r="J15" i="2"/>
  <c r="J16" i="2"/>
  <c r="J17" i="2"/>
  <c r="K17" i="2" s="1"/>
  <c r="L17" i="2" s="1"/>
  <c r="J18" i="2"/>
  <c r="I16" i="2"/>
  <c r="I17" i="2"/>
  <c r="K18" i="2"/>
  <c r="L18" i="2" s="1"/>
  <c r="I18" i="2"/>
  <c r="L19" i="2"/>
  <c r="C15" i="2"/>
  <c r="C16" i="2"/>
  <c r="C17" i="2"/>
  <c r="G15" i="2"/>
  <c r="H15" i="2" s="1"/>
  <c r="G16" i="2"/>
  <c r="G17" i="2"/>
  <c r="G18" i="2"/>
  <c r="H18" i="2" s="1"/>
  <c r="E18" i="2"/>
  <c r="D18" i="2"/>
  <c r="C18" i="2"/>
  <c r="K19" i="2"/>
  <c r="H16" i="2"/>
  <c r="H17" i="2"/>
  <c r="H19" i="2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0" i="8" l="1"/>
  <c r="I9" i="8"/>
  <c r="M11" i="8"/>
  <c r="L11" i="8"/>
  <c r="K15" i="5"/>
  <c r="L15" i="5" s="1"/>
  <c r="I12" i="5"/>
  <c r="L22" i="5"/>
  <c r="G35" i="5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L15" i="2" s="1"/>
  <c r="K16" i="2"/>
  <c r="L16" i="2" s="1"/>
  <c r="F18" i="2"/>
  <c r="I28" i="2"/>
  <c r="K28" i="2" s="1"/>
  <c r="L30" i="2"/>
  <c r="L28" i="2"/>
  <c r="L29" i="2"/>
  <c r="K9" i="8" l="1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K13" i="2" s="1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14" i="1"/>
  <c r="M13" i="1"/>
  <c r="M8" i="1"/>
  <c r="M23" i="1"/>
  <c r="M27" i="1"/>
  <c r="H8" i="1"/>
  <c r="H16" i="1"/>
  <c r="H17" i="1"/>
  <c r="H18" i="1"/>
  <c r="H19" i="1"/>
  <c r="H20" i="1"/>
  <c r="H21" i="1"/>
  <c r="H22" i="1"/>
  <c r="H23" i="1"/>
  <c r="H24" i="1"/>
  <c r="H25" i="1"/>
  <c r="H26" i="1"/>
  <c r="C27" i="1"/>
  <c r="K8" i="8" l="1"/>
  <c r="I35" i="8"/>
  <c r="M9" i="8"/>
  <c r="L9" i="8"/>
  <c r="M12" i="5"/>
  <c r="L12" i="5"/>
  <c r="I10" i="5"/>
  <c r="K11" i="5"/>
  <c r="L21" i="4"/>
  <c r="L20" i="4"/>
  <c r="H20" i="4"/>
  <c r="K11" i="4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2" i="1"/>
  <c r="G12" i="1"/>
  <c r="J15" i="1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K23" i="1" s="1"/>
  <c r="D23" i="1"/>
  <c r="F23" i="1" s="1"/>
  <c r="C23" i="1"/>
  <c r="K22" i="1"/>
  <c r="F22" i="1"/>
  <c r="G22" i="1" s="1"/>
  <c r="J21" i="1"/>
  <c r="J16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K35" i="8" l="1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L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C12" i="1"/>
  <c r="C11" i="1" s="1"/>
  <c r="C10" i="1" s="1"/>
  <c r="C9" i="1" s="1"/>
  <c r="C8" i="1" s="1"/>
  <c r="L35" i="7" l="1"/>
  <c r="N35" i="7" s="1"/>
  <c r="M35" i="7"/>
  <c r="K9" i="5"/>
  <c r="I8" i="5"/>
  <c r="M10" i="5"/>
  <c r="L10" i="5"/>
  <c r="K9" i="4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L9" i="4"/>
  <c r="M9" i="3"/>
  <c r="L9" i="3"/>
  <c r="I35" i="3"/>
  <c r="K8" i="3"/>
  <c r="D22" i="2"/>
  <c r="F23" i="2"/>
  <c r="G23" i="2" s="1"/>
  <c r="L10" i="2"/>
  <c r="G9" i="2"/>
  <c r="L24" i="2"/>
  <c r="G35" i="2"/>
  <c r="I8" i="2"/>
  <c r="K9" i="2"/>
  <c r="M9" i="2" s="1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K35" i="5" l="1"/>
  <c r="M8" i="5"/>
  <c r="L8" i="5"/>
  <c r="L35" i="5" s="1"/>
  <c r="K35" i="4"/>
  <c r="M35" i="4" s="1"/>
  <c r="L8" i="4"/>
  <c r="L35" i="4" s="1"/>
  <c r="M8" i="3"/>
  <c r="M35" i="3"/>
  <c r="L8" i="3"/>
  <c r="H10" i="2"/>
  <c r="H30" i="2"/>
  <c r="H29" i="2"/>
  <c r="H28" i="2"/>
  <c r="I35" i="2"/>
  <c r="K8" i="2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L21" i="2" l="1"/>
  <c r="H21" i="2"/>
  <c r="L20" i="2"/>
  <c r="H20" i="2"/>
  <c r="G27" i="1"/>
  <c r="L8" i="1"/>
  <c r="L27" i="1" s="1"/>
  <c r="H27" i="1" l="1"/>
  <c r="H13" i="1"/>
  <c r="H12" i="1"/>
  <c r="H11" i="1"/>
  <c r="H10" i="1"/>
  <c r="H15" i="1"/>
  <c r="H9" i="1"/>
  <c r="F14" i="1" l="1"/>
  <c r="G14" i="1" s="1"/>
  <c r="L14" i="1" l="1"/>
  <c r="H14" i="1"/>
</calcChain>
</file>

<file path=xl/sharedStrings.xml><?xml version="1.0" encoding="utf-8"?>
<sst xmlns="http://schemas.openxmlformats.org/spreadsheetml/2006/main" count="587" uniqueCount="88">
  <si>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</si>
  <si>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</si>
  <si>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</si>
  <si>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</si>
  <si>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</si>
  <si>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</si>
  <si>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</si>
  <si>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</si>
  <si>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</si>
  <si>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</si>
  <si>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</si>
  <si>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</si>
  <si>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</si>
  <si>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</si>
  <si>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</si>
  <si>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</si>
  <si>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</si>
  <si>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</si>
  <si>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</si>
  <si>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</si>
  <si>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</si>
  <si>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</si>
  <si>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</si>
  <si>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</si>
  <si>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</si>
  <si>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</si>
  <si>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</si>
  <si>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</si>
  <si>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</si>
  <si>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</si>
  <si>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</si>
  <si>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</si>
  <si>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</si>
  <si>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</si>
  <si>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</si>
  <si>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</si>
  <si>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</si>
  <si>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</si>
  <si>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</si>
  <si>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</si>
  <si>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</si>
  <si>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</si>
  <si>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</si>
  <si>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</si>
  <si>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</si>
  <si>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</si>
  <si>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</si>
  <si>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</si>
  <si>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</si>
  <si>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</si>
  <si>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</si>
  <si>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</si>
  <si>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</si>
  <si>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</si>
  <si>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</si>
  <si>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</si>
  <si>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</si>
  <si>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</si>
  <si>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</si>
  <si>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</si>
  <si>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</si>
  <si>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</si>
  <si>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</si>
  <si>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</si>
  <si>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</si>
  <si>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</si>
  <si>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</si>
  <si>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</si>
  <si>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</si>
  <si>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</si>
  <si>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</si>
  <si>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</si>
  <si>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</si>
  <si>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</si>
  <si>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</si>
  <si>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</si>
  <si>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</si>
  <si>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</si>
  <si>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</si>
  <si>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</si>
  <si>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</si>
  <si>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</si>
  <si>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</si>
  <si>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</si>
  <si>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</si>
  <si>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Total Modificaciones Presupuestales
(c) = (a)-(b)-(c)</t>
  </si>
  <si>
    <t>|</t>
  </si>
  <si>
    <t>Aforo
Vigente
(3)= (1)+(2)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</si>
</sst>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4" fontId="21" fillId="2" borderId="16" xfId="6" applyNumberFormat="1" applyFont="1" applyFill="1" applyBorder="1" applyAlignment="1">
      <alignment horizontal="right" vertical="center" wrapText="1" readingOrder="1"/>
    </xf>
  </cellXfs>
  <cellStyles count="7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53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10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85" t="s">
        <v>51</v>
      </c>
      <c r="B27" s="86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55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10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85" t="s">
        <v>51</v>
      </c>
      <c r="B35" s="86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73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10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85" t="s">
        <v>51</v>
      </c>
      <c r="B35" s="86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75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10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85" t="s">
        <v>51</v>
      </c>
      <c r="B35" s="86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77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79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85" t="s">
        <v>51</v>
      </c>
      <c r="B35" s="86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"/>
      <c r="O1" s="1"/>
      <c r="P1" s="1"/>
    </row>
    <row r="2" spans="1:23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  <c r="O2" s="1"/>
      <c r="P2" s="1"/>
    </row>
    <row r="3" spans="1:23" ht="15.75" customHeight="1" x14ac:dyDescent="0.25">
      <c r="A3" s="89" t="s">
        <v>80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90" t="s">
        <v>3</v>
      </c>
      <c r="L4" s="90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 t="s">
        <v>8</v>
      </c>
      <c r="H6" s="93" t="s">
        <v>9</v>
      </c>
      <c r="I6" s="93" t="s">
        <v>79</v>
      </c>
      <c r="J6" s="93" t="s">
        <v>11</v>
      </c>
      <c r="K6" s="93" t="s">
        <v>12</v>
      </c>
      <c r="L6" s="93" t="s">
        <v>13</v>
      </c>
      <c r="M6" s="95" t="s">
        <v>14</v>
      </c>
    </row>
    <row r="7" spans="1:23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17</v>
      </c>
      <c r="G7" s="94"/>
      <c r="H7" s="94"/>
      <c r="I7" s="94"/>
      <c r="J7" s="94"/>
      <c r="K7" s="94"/>
      <c r="L7" s="94"/>
      <c r="M7" s="96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85" t="s">
        <v>51</v>
      </c>
      <c r="B35" s="86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abSelected="1" zoomScale="61" zoomScaleNormal="61" workbookViewId="0">
      <selection activeCell="C5" sqref="C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3.42578125" style="81" customWidth="1"/>
    <col min="5" max="5" width="15.28515625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</row>
    <row r="2" spans="1:24" ht="1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</row>
    <row r="3" spans="1:24" ht="31.5" customHeight="1" x14ac:dyDescent="0.25">
      <c r="A3" s="89" t="s">
        <v>82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90" t="s">
        <v>3</v>
      </c>
      <c r="M4" s="90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thickTop="1" x14ac:dyDescent="0.25">
      <c r="A6" s="91" t="s">
        <v>4</v>
      </c>
      <c r="B6" s="93" t="s">
        <v>5</v>
      </c>
      <c r="C6" s="93" t="s">
        <v>6</v>
      </c>
      <c r="D6" s="93" t="s">
        <v>7</v>
      </c>
      <c r="E6" s="93"/>
      <c r="F6" s="93"/>
      <c r="G6" s="93"/>
      <c r="H6" s="93" t="s">
        <v>87</v>
      </c>
      <c r="I6" s="93" t="s">
        <v>9</v>
      </c>
      <c r="J6" s="93" t="s">
        <v>79</v>
      </c>
      <c r="K6" s="93" t="s">
        <v>11</v>
      </c>
      <c r="L6" s="93" t="s">
        <v>12</v>
      </c>
      <c r="M6" s="93" t="s">
        <v>13</v>
      </c>
      <c r="N6" s="95" t="s">
        <v>14</v>
      </c>
    </row>
    <row r="7" spans="1:24" ht="78.75" customHeight="1" x14ac:dyDescent="0.25">
      <c r="A7" s="92"/>
      <c r="B7" s="94"/>
      <c r="C7" s="94"/>
      <c r="D7" s="10" t="s">
        <v>15</v>
      </c>
      <c r="E7" s="10" t="s">
        <v>16</v>
      </c>
      <c r="F7" s="10" t="s">
        <v>84</v>
      </c>
      <c r="G7" s="10" t="s">
        <v>85</v>
      </c>
      <c r="H7" s="94"/>
      <c r="I7" s="94"/>
      <c r="J7" s="94"/>
      <c r="K7" s="94"/>
      <c r="L7" s="94"/>
      <c r="M7" s="94"/>
      <c r="N7" s="96"/>
    </row>
    <row r="8" spans="1:24" s="20" customFormat="1" ht="53.25" customHeight="1" x14ac:dyDescent="0.25">
      <c r="A8" s="11">
        <v>3</v>
      </c>
      <c r="B8" s="12" t="s">
        <v>18</v>
      </c>
      <c r="C8" s="15">
        <f t="shared" ref="C8:H9" si="0">C9</f>
        <v>272881000000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  <c r="H8" s="15">
        <f t="shared" si="0"/>
        <v>272881000000</v>
      </c>
      <c r="I8" s="14">
        <f>H8/$H$35</f>
        <v>3.4199867125137708E-2</v>
      </c>
      <c r="J8" s="15">
        <f>J9</f>
        <v>129239306076.54001</v>
      </c>
      <c r="K8" s="15">
        <f t="shared" ref="K8:M9" si="1">K9</f>
        <v>0</v>
      </c>
      <c r="L8" s="15">
        <f t="shared" si="1"/>
        <v>129239306076.54001</v>
      </c>
      <c r="M8" s="15">
        <f t="shared" si="1"/>
        <v>143641693923.45999</v>
      </c>
      <c r="N8" s="17">
        <f t="shared" ref="N8:N30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21" t="s">
        <v>19</v>
      </c>
      <c r="B9" s="22" t="s">
        <v>20</v>
      </c>
      <c r="C9" s="27">
        <f t="shared" si="0"/>
        <v>272881000000</v>
      </c>
      <c r="D9" s="27">
        <f t="shared" si="0"/>
        <v>0</v>
      </c>
      <c r="E9" s="27">
        <f t="shared" si="0"/>
        <v>0</v>
      </c>
      <c r="F9" s="27">
        <f t="shared" si="0"/>
        <v>0</v>
      </c>
      <c r="G9" s="27">
        <f t="shared" si="0"/>
        <v>0</v>
      </c>
      <c r="H9" s="27">
        <f t="shared" si="0"/>
        <v>272881000000</v>
      </c>
      <c r="I9" s="26">
        <f>H9/$H$35</f>
        <v>3.4199867125137708E-2</v>
      </c>
      <c r="J9" s="27">
        <f>J10</f>
        <v>129239306076.54001</v>
      </c>
      <c r="K9" s="27">
        <f t="shared" si="1"/>
        <v>0</v>
      </c>
      <c r="L9" s="27">
        <f t="shared" si="1"/>
        <v>129239306076.54001</v>
      </c>
      <c r="M9" s="27">
        <f t="shared" si="1"/>
        <v>143641693923.45999</v>
      </c>
      <c r="N9" s="28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21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28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21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28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21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28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21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28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43">
        <f t="shared" si="2"/>
        <v>0.44303854592892139</v>
      </c>
    </row>
    <row r="15" spans="1:24" s="29" customFormat="1" ht="47.25" customHeight="1" x14ac:dyDescent="0.25">
      <c r="A15" s="21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45" t="s">
        <v>30</v>
      </c>
    </row>
    <row r="16" spans="1:24" s="29" customFormat="1" ht="47.25" customHeight="1" x14ac:dyDescent="0.25">
      <c r="A16" s="21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45" t="s">
        <v>30</v>
      </c>
    </row>
    <row r="17" spans="1:17" s="29" customFormat="1" ht="79.5" customHeight="1" x14ac:dyDescent="0.25">
      <c r="A17" s="21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45" t="s">
        <v>30</v>
      </c>
    </row>
    <row r="18" spans="1:17" s="29" customFormat="1" ht="47.25" customHeight="1" x14ac:dyDescent="0.25">
      <c r="A18" s="21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45" t="s">
        <v>30</v>
      </c>
    </row>
    <row r="19" spans="1:17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46" t="s">
        <v>30</v>
      </c>
    </row>
    <row r="20" spans="1:17" s="29" customFormat="1" ht="33" customHeight="1" x14ac:dyDescent="0.25">
      <c r="A20" s="21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45" t="s">
        <v>30</v>
      </c>
    </row>
    <row r="21" spans="1:17" s="29" customFormat="1" ht="33" customHeight="1" x14ac:dyDescent="0.25">
      <c r="A21" s="21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45" t="s">
        <v>30</v>
      </c>
    </row>
    <row r="22" spans="1:17" s="29" customFormat="1" ht="33" customHeight="1" x14ac:dyDescent="0.25">
      <c r="A22" s="21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45" t="s">
        <v>30</v>
      </c>
    </row>
    <row r="23" spans="1:17" s="29" customFormat="1" ht="33" customHeight="1" x14ac:dyDescent="0.25">
      <c r="A23" s="21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45" t="s">
        <v>30</v>
      </c>
    </row>
    <row r="24" spans="1:17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46" t="s">
        <v>30</v>
      </c>
    </row>
    <row r="25" spans="1:17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46" t="s">
        <v>30</v>
      </c>
    </row>
    <row r="26" spans="1:17" s="29" customFormat="1" ht="33" customHeight="1" x14ac:dyDescent="0.25">
      <c r="A26" s="21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45" t="s">
        <v>30</v>
      </c>
    </row>
    <row r="27" spans="1:17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46" t="s">
        <v>30</v>
      </c>
    </row>
    <row r="28" spans="1:17" s="44" customFormat="1" ht="42.75" customHeight="1" x14ac:dyDescent="0.25">
      <c r="A28" s="21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45" t="s">
        <v>30</v>
      </c>
    </row>
    <row r="29" spans="1:17" s="29" customFormat="1" ht="42.75" customHeight="1" x14ac:dyDescent="0.25">
      <c r="A29" s="21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45" t="s">
        <v>30</v>
      </c>
    </row>
    <row r="30" spans="1:17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2">+D30-E30-F30</f>
        <v>0</v>
      </c>
      <c r="H30" s="38">
        <f>+C30+G30</f>
        <v>0</v>
      </c>
      <c r="I30" s="40">
        <f t="shared" si="4"/>
        <v>0</v>
      </c>
      <c r="J30" s="41">
        <f>3934316+105206115+45072224</f>
        <v>154212655</v>
      </c>
      <c r="K30" s="41">
        <v>0</v>
      </c>
      <c r="L30" s="38">
        <f t="shared" ref="L30" si="33">J30-K30</f>
        <v>154212655</v>
      </c>
      <c r="M30" s="38">
        <f t="shared" ref="M30" si="34">H30-L30</f>
        <v>-154212655</v>
      </c>
      <c r="N30" s="46" t="s">
        <v>30</v>
      </c>
    </row>
    <row r="31" spans="1:17" s="19" customFormat="1" ht="33" customHeight="1" x14ac:dyDescent="0.25">
      <c r="A31" s="47">
        <v>4</v>
      </c>
      <c r="B31" s="48" t="s">
        <v>47</v>
      </c>
      <c r="C31" s="51">
        <f t="shared" ref="C31:G31" si="35">C32+C33+C34</f>
        <v>8870335215722</v>
      </c>
      <c r="D31" s="51">
        <f t="shared" si="35"/>
        <v>0</v>
      </c>
      <c r="E31" s="51">
        <f t="shared" si="35"/>
        <v>0</v>
      </c>
      <c r="F31" s="51">
        <f t="shared" si="35"/>
        <v>1164208607256</v>
      </c>
      <c r="G31" s="51">
        <f t="shared" si="35"/>
        <v>-1164208607256</v>
      </c>
      <c r="H31" s="51">
        <f>H32+H33+H34</f>
        <v>7706126608466</v>
      </c>
      <c r="I31" s="50">
        <f t="shared" si="4"/>
        <v>0.96580013287486233</v>
      </c>
      <c r="J31" s="51">
        <f>J32+J33+J34</f>
        <v>2888031898620.2002</v>
      </c>
      <c r="K31" s="51">
        <f t="shared" ref="K31:M31" si="36">K32+K33+K34</f>
        <v>0</v>
      </c>
      <c r="L31" s="51">
        <f t="shared" si="36"/>
        <v>2888031898620.2002</v>
      </c>
      <c r="M31" s="51">
        <f t="shared" si="36"/>
        <v>4818094709845.7998</v>
      </c>
      <c r="N31" s="52">
        <f>+L31/H31</f>
        <v>0.37477088625138727</v>
      </c>
      <c r="P31" s="18"/>
    </row>
    <row r="32" spans="1:17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56">
        <v>0</v>
      </c>
      <c r="G32" s="97">
        <f>+D32-E32-F32</f>
        <v>0</v>
      </c>
      <c r="H32" s="38">
        <f t="shared" ref="H32:H33" si="37">+C32+G32</f>
        <v>10647256000</v>
      </c>
      <c r="I32" s="40">
        <f>H32/$H$35</f>
        <v>1.3344085533522861E-3</v>
      </c>
      <c r="J32" s="41">
        <v>2357215912.8600001</v>
      </c>
      <c r="K32" s="41">
        <v>0</v>
      </c>
      <c r="L32" s="55">
        <f>J32-K32</f>
        <v>2357215912.8600001</v>
      </c>
      <c r="M32" s="55">
        <f>H32-L32</f>
        <v>8290040087.1399994</v>
      </c>
      <c r="N32" s="43">
        <f>+L32/H32</f>
        <v>0.22139186968548519</v>
      </c>
      <c r="P32" s="59"/>
      <c r="Q32" s="19"/>
    </row>
    <row r="33" spans="1:17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97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43">
        <f>+L33/H33</f>
        <v>0.75157031720269074</v>
      </c>
      <c r="P33" s="59"/>
      <c r="Q33" s="19"/>
    </row>
    <row r="34" spans="1:17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97">
        <f>+D34-E34-F34</f>
        <v>-1164208607256</v>
      </c>
      <c r="H34" s="38">
        <f>+C34+G34</f>
        <v>6155966781466</v>
      </c>
      <c r="I34" s="40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43">
        <f>+L34/H34</f>
        <v>0.2808044280855721</v>
      </c>
      <c r="O34" s="59"/>
      <c r="P34" s="59"/>
      <c r="Q34" s="19"/>
    </row>
    <row r="35" spans="1:17" s="8" customFormat="1" ht="33" customHeight="1" thickTop="1" thickBot="1" x14ac:dyDescent="0.3">
      <c r="A35" s="85" t="s">
        <v>51</v>
      </c>
      <c r="B35" s="86"/>
      <c r="C35" s="68">
        <f t="shared" ref="C35:G35" si="38">C8+C31</f>
        <v>9143216215722</v>
      </c>
      <c r="D35" s="68">
        <f t="shared" si="38"/>
        <v>0</v>
      </c>
      <c r="E35" s="68">
        <f t="shared" si="38"/>
        <v>0</v>
      </c>
      <c r="F35" s="68">
        <f t="shared" si="38"/>
        <v>1164208607256</v>
      </c>
      <c r="G35" s="68">
        <f t="shared" si="38"/>
        <v>-1164208607256</v>
      </c>
      <c r="H35" s="68">
        <f>H8+H31</f>
        <v>7979007608466</v>
      </c>
      <c r="I35" s="69">
        <f t="shared" si="4"/>
        <v>1</v>
      </c>
      <c r="J35" s="68">
        <f>J8+J31</f>
        <v>3017271204696.7402</v>
      </c>
      <c r="K35" s="68">
        <f>K8+K31</f>
        <v>0</v>
      </c>
      <c r="L35" s="68">
        <f>L8+L31</f>
        <v>3017271204696.7402</v>
      </c>
      <c r="M35" s="68">
        <f>M8+M31</f>
        <v>4961736403769.2598</v>
      </c>
      <c r="N35" s="70">
        <f>+L35/H35</f>
        <v>0.37815118781129026</v>
      </c>
      <c r="P35" s="71"/>
      <c r="Q35" s="19"/>
    </row>
    <row r="36" spans="1:17" s="8" customFormat="1" ht="14.25" customHeight="1" thickTop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86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5748031496062992" right="0.15748031496062992" top="0.43307086614173229" bottom="0.11811023622047245" header="0.23622047244094491" footer="0.19685039370078741"/>
  <pageSetup paperSize="228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'ABR 2024'!Área_de_impresión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'ABR 2024'!Títulos_a_imprimir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2024-08-14T16:58:53Z</cp:lastPrinted>
  <dcterms:created xsi:type="dcterms:W3CDTF">2024-02-17T01:42:10Z</dcterms:created>
  <dcterms:modified xsi:type="dcterms:W3CDTF">2024-08-20T14:26:34Z</dcterms:modified>
</cp:coreProperties>
</file>