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mc:AlternateContent xmlns:mc="http://schemas.openxmlformats.org/markup-compatibility/2006">
    <mc:Choice Requires="x15">
      <x15ac:absPath xmlns:x15ac="http://schemas.microsoft.com/office/spreadsheetml/2010/11/ac" url="C:\Users\hvanegas\Desktop\Varios 2020\"/>
    </mc:Choice>
  </mc:AlternateContent>
  <xr:revisionPtr revIDLastSave="0" documentId="8_{66965D41-31FE-466E-845C-BE154E8D96A7}" xr6:coauthVersionLast="44" xr6:coauthVersionMax="44" xr10:uidLastSave="{00000000-0000-0000-0000-000000000000}"/>
  <bookViews>
    <workbookView xWindow="-120" yWindow="-120" windowWidth="24240" windowHeight="12525" activeTab="6" xr2:uid="{00000000-000D-0000-FFFF-FFFF00000000}"/>
  </bookViews>
  <sheets>
    <sheet name="Fuente del riesgo" sheetId="28" r:id="rId1"/>
    <sheet name="SEPG-F-057" sheetId="27" r:id="rId2"/>
    <sheet name="SEPG-F-061" sheetId="20" r:id="rId3"/>
    <sheet name="SEPG-F-059" sheetId="19" r:id="rId4"/>
    <sheet name="Fm-20 " sheetId="15" state="hidden" r:id="rId5"/>
    <sheet name="DB" sheetId="14" state="hidden" r:id="rId6"/>
    <sheet name="SEPG-F-030 " sheetId="25" r:id="rId7"/>
    <sheet name="Matriz de Cambios" sheetId="29" r:id="rId8"/>
    <sheet name="Hoja1" sheetId="17" state="hidden" r:id="rId9"/>
  </sheets>
  <externalReferences>
    <externalReference r:id="rId10"/>
    <externalReference r:id="rId11"/>
    <externalReference r:id="rId12"/>
    <externalReference r:id="rId13"/>
  </externalReferences>
  <definedNames>
    <definedName name="¿TIENE_HERRAMIENTA_PARA_EJERCER_EL_CONTROL?">DB!$D$8:$D$10</definedName>
    <definedName name="A">DB!$J$5:$J$6</definedName>
    <definedName name="B">DB!$K$5:$K$6</definedName>
    <definedName name="CE">DB!$L$5:$L$6</definedName>
    <definedName name="EXISTENCONTROLES">DB!$D$5:$D$6</definedName>
    <definedName name="fdhgdhk">[1]DB!$B$5:$B$11</definedName>
    <definedName name="FrecuenciaSeguim">DB!$H$9:$H$10</definedName>
    <definedName name="FrecuendiaSeguim">DB!$H$9:$H$10</definedName>
    <definedName name="HerramientaControl">DB!$D$9:$D$10</definedName>
    <definedName name="HerramientaEfectiva">DB!$F$9:$F$10</definedName>
    <definedName name="IMPACTO">DB!$H$5</definedName>
    <definedName name="ManualesInstructivos">DB!$E$9:$E$10</definedName>
    <definedName name="OP" localSheetId="4">'Fm-20 '!$L$11</definedName>
    <definedName name="OPCIONESDEMANEJO">DB!$N$5:$N$8</definedName>
    <definedName name="PROBABILIDAD">DB!$G$5</definedName>
    <definedName name="ResponDefinidos">DB!$G$9:$G$10</definedName>
    <definedName name="TieneHerramientaControl1">DB!$D$9:$D$10</definedName>
    <definedName name="TIPODERIESGO">DB!$B$5:$B$11</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7" i="29" l="1"/>
  <c r="K16" i="29"/>
  <c r="K15" i="29"/>
  <c r="K14" i="29"/>
  <c r="K13" i="29"/>
  <c r="K12" i="29"/>
  <c r="K11" i="29"/>
  <c r="K10" i="29"/>
  <c r="K9" i="29"/>
  <c r="K8" i="29"/>
  <c r="AA31" i="25"/>
  <c r="Z31" i="25"/>
  <c r="R31" i="25"/>
  <c r="O31" i="25"/>
  <c r="S31" i="25" s="1"/>
  <c r="U31" i="25" l="1"/>
  <c r="T31" i="25"/>
  <c r="V31" i="25" s="1"/>
  <c r="Y31" i="25" s="1"/>
  <c r="P31" i="25"/>
  <c r="R46" i="25"/>
  <c r="O46" i="25"/>
  <c r="S46" i="25" s="1"/>
  <c r="R45" i="25"/>
  <c r="O45" i="25"/>
  <c r="S45" i="25" s="1"/>
  <c r="R44" i="25"/>
  <c r="O44" i="25"/>
  <c r="S44" i="25" s="1"/>
  <c r="U44" i="25" s="1"/>
  <c r="P45" i="25" l="1"/>
  <c r="P44" i="25"/>
  <c r="T45" i="25"/>
  <c r="U45" i="25"/>
  <c r="U46" i="25"/>
  <c r="T46" i="25"/>
  <c r="T44" i="25"/>
  <c r="P46" i="25"/>
  <c r="H17" i="29"/>
  <c r="H11" i="29"/>
  <c r="E16" i="29"/>
  <c r="H16" i="29" s="1"/>
  <c r="E15" i="29"/>
  <c r="H15" i="29" s="1"/>
  <c r="E14" i="29"/>
  <c r="H14" i="29" s="1"/>
  <c r="E13" i="29"/>
  <c r="H13" i="29" s="1"/>
  <c r="E12" i="29"/>
  <c r="H12" i="29" s="1"/>
  <c r="E10" i="29"/>
  <c r="H10" i="29" s="1"/>
  <c r="E9" i="29"/>
  <c r="H9" i="29" s="1"/>
  <c r="E8" i="29"/>
  <c r="H8" i="29" s="1"/>
  <c r="AC36" i="25" l="1"/>
  <c r="AC35" i="25"/>
  <c r="AC26" i="25"/>
  <c r="Z22" i="25"/>
  <c r="Z29" i="25"/>
  <c r="F33" i="20" l="1"/>
  <c r="E33" i="20"/>
  <c r="D33" i="20"/>
  <c r="F28" i="20"/>
  <c r="E28" i="20"/>
  <c r="D28" i="20"/>
  <c r="F23" i="20"/>
  <c r="E23" i="20"/>
  <c r="D23" i="20"/>
  <c r="F18" i="20"/>
  <c r="E18" i="20"/>
  <c r="D18" i="20"/>
  <c r="F13" i="20"/>
  <c r="E13" i="20"/>
  <c r="D13" i="20"/>
  <c r="O28" i="25"/>
  <c r="O27" i="25"/>
  <c r="R36" i="25"/>
  <c r="R35" i="25"/>
  <c r="R34" i="25"/>
  <c r="R33" i="25"/>
  <c r="R41" i="25" l="1"/>
  <c r="O43" i="25"/>
  <c r="O41" i="25"/>
  <c r="AA41" i="25" s="1"/>
  <c r="O39" i="25"/>
  <c r="O37" i="25"/>
  <c r="O36" i="25"/>
  <c r="S36" i="25" s="1"/>
  <c r="U36" i="25" s="1"/>
  <c r="O35" i="25"/>
  <c r="S35" i="25" s="1"/>
  <c r="U35" i="25" s="1"/>
  <c r="O34" i="25"/>
  <c r="S34" i="25" s="1"/>
  <c r="T34" i="25" s="1"/>
  <c r="O33" i="25"/>
  <c r="S33" i="25" s="1"/>
  <c r="T33" i="25" s="1"/>
  <c r="B43" i="25"/>
  <c r="AA42" i="25"/>
  <c r="B41" i="25"/>
  <c r="C44" i="19"/>
  <c r="Y43" i="19"/>
  <c r="Z43" i="19" s="1"/>
  <c r="D42" i="25" s="1"/>
  <c r="AC42" i="25" s="1"/>
  <c r="Y42" i="19"/>
  <c r="Z42" i="19" s="1"/>
  <c r="C42" i="25" s="1"/>
  <c r="C42" i="19"/>
  <c r="Y41" i="19"/>
  <c r="Z41" i="19" s="1"/>
  <c r="Y40" i="19"/>
  <c r="Z40" i="19" s="1"/>
  <c r="D41" i="25" l="1"/>
  <c r="P35" i="25"/>
  <c r="S41" i="25"/>
  <c r="U41" i="25" s="1"/>
  <c r="T36" i="25"/>
  <c r="T35" i="25"/>
  <c r="C41" i="25"/>
  <c r="P41" i="25"/>
  <c r="AA42" i="19"/>
  <c r="AB42" i="19" s="1"/>
  <c r="AA40" i="19"/>
  <c r="AB40" i="19" s="1"/>
  <c r="R26" i="25"/>
  <c r="R25" i="25"/>
  <c r="O26" i="25"/>
  <c r="P26" i="25" s="1"/>
  <c r="O25" i="25"/>
  <c r="S25" i="25" s="1"/>
  <c r="U25" i="25" s="1"/>
  <c r="R40" i="25"/>
  <c r="E41" i="25" l="1"/>
  <c r="T41" i="25"/>
  <c r="V41" i="25" s="1"/>
  <c r="P25" i="25"/>
  <c r="S26" i="25"/>
  <c r="U26" i="25" s="1"/>
  <c r="T25" i="25"/>
  <c r="S40" i="25"/>
  <c r="AA40" i="25"/>
  <c r="B39" i="25"/>
  <c r="B37" i="25"/>
  <c r="B22" i="25"/>
  <c r="C38" i="19"/>
  <c r="C26" i="19"/>
  <c r="Y77" i="19"/>
  <c r="Z77" i="19" s="1"/>
  <c r="Y76" i="19"/>
  <c r="C76" i="19"/>
  <c r="B76" i="19"/>
  <c r="Y75" i="19"/>
  <c r="Z75" i="19" s="1"/>
  <c r="Y74" i="19"/>
  <c r="C74" i="19"/>
  <c r="B74" i="19"/>
  <c r="Y73" i="19"/>
  <c r="Z73" i="19" s="1"/>
  <c r="Y72" i="19"/>
  <c r="C72" i="19"/>
  <c r="B72" i="19"/>
  <c r="Y71" i="19"/>
  <c r="Z71" i="19" s="1"/>
  <c r="Y70" i="19"/>
  <c r="C70" i="19"/>
  <c r="B70" i="19"/>
  <c r="Y69" i="19"/>
  <c r="Z69" i="19" s="1"/>
  <c r="Y68" i="19"/>
  <c r="C68" i="19"/>
  <c r="B68" i="19"/>
  <c r="Y67" i="19"/>
  <c r="Z67" i="19" s="1"/>
  <c r="Y66" i="19"/>
  <c r="C66" i="19"/>
  <c r="B66" i="19"/>
  <c r="Y65" i="19"/>
  <c r="Z65" i="19" s="1"/>
  <c r="Y64" i="19"/>
  <c r="C64" i="19"/>
  <c r="B64" i="19"/>
  <c r="Y63" i="19"/>
  <c r="Z63" i="19" s="1"/>
  <c r="Y62" i="19"/>
  <c r="C62" i="19"/>
  <c r="B62" i="19"/>
  <c r="Y61" i="19"/>
  <c r="Z61" i="19" s="1"/>
  <c r="Y60" i="19"/>
  <c r="C60" i="19"/>
  <c r="B60" i="19"/>
  <c r="Y59" i="19"/>
  <c r="Z59" i="19" s="1"/>
  <c r="Y58" i="19"/>
  <c r="C58" i="19"/>
  <c r="B58" i="19"/>
  <c r="Y57" i="19"/>
  <c r="Z57" i="19" s="1"/>
  <c r="Y56" i="19"/>
  <c r="C56" i="19"/>
  <c r="B56" i="19"/>
  <c r="Y55" i="19"/>
  <c r="Z55" i="19" s="1"/>
  <c r="Z54" i="19"/>
  <c r="Y54" i="19"/>
  <c r="C54" i="19"/>
  <c r="B54" i="19"/>
  <c r="Y53" i="19"/>
  <c r="Z53" i="19" s="1"/>
  <c r="Y52" i="19"/>
  <c r="C52" i="19"/>
  <c r="B52" i="19"/>
  <c r="Y51" i="19"/>
  <c r="Z51" i="19" s="1"/>
  <c r="Y50" i="19"/>
  <c r="C50" i="19"/>
  <c r="B50" i="19"/>
  <c r="Y49" i="19"/>
  <c r="Z49" i="19" s="1"/>
  <c r="Y48" i="19"/>
  <c r="Y47" i="19"/>
  <c r="Z47" i="19" s="1"/>
  <c r="Y46" i="19"/>
  <c r="Z45" i="19"/>
  <c r="D46" i="25" s="1"/>
  <c r="AC46" i="25" s="1"/>
  <c r="Y45" i="19"/>
  <c r="D43" i="25" s="1"/>
  <c r="Y44" i="19"/>
  <c r="D39" i="25"/>
  <c r="Y39" i="19"/>
  <c r="Z39" i="19" s="1"/>
  <c r="D38" i="25" s="1"/>
  <c r="Y38" i="19"/>
  <c r="C37" i="25" s="1"/>
  <c r="Y37" i="19"/>
  <c r="Z37" i="19" s="1"/>
  <c r="D34" i="25" s="1"/>
  <c r="AC34" i="25" s="1"/>
  <c r="Y36" i="19"/>
  <c r="Z36" i="19" s="1"/>
  <c r="C34" i="25" s="1"/>
  <c r="Y35" i="19"/>
  <c r="Z35" i="19" s="1"/>
  <c r="D32" i="25" s="1"/>
  <c r="Y34" i="19"/>
  <c r="C31" i="25" s="1"/>
  <c r="AB31" i="25" s="1"/>
  <c r="Y33" i="19"/>
  <c r="Z33" i="19" s="1"/>
  <c r="D30" i="25" s="1"/>
  <c r="Y32" i="19"/>
  <c r="Z32" i="19" s="1"/>
  <c r="C30" i="25" s="1"/>
  <c r="Y31" i="19"/>
  <c r="Z31" i="19" s="1"/>
  <c r="Y30" i="19"/>
  <c r="Z30" i="19" s="1"/>
  <c r="C28" i="25" s="1"/>
  <c r="Y29" i="19"/>
  <c r="Z29" i="19" s="1"/>
  <c r="D25" i="25" s="1"/>
  <c r="Y28" i="19"/>
  <c r="C24" i="25" s="1"/>
  <c r="Y27" i="19"/>
  <c r="D22" i="25" s="1"/>
  <c r="AC22" i="25" s="1"/>
  <c r="Y26" i="19"/>
  <c r="C22" i="25" s="1"/>
  <c r="K25" i="19"/>
  <c r="L25" i="19" s="1"/>
  <c r="M25" i="19" s="1"/>
  <c r="N25" i="19" s="1"/>
  <c r="O25" i="19" s="1"/>
  <c r="P25" i="19" s="1"/>
  <c r="Q25" i="19" s="1"/>
  <c r="R25" i="19" s="1"/>
  <c r="S25" i="19" s="1"/>
  <c r="T25" i="19" s="1"/>
  <c r="U25" i="19" s="1"/>
  <c r="V25" i="19" s="1"/>
  <c r="W25" i="19" s="1"/>
  <c r="X25" i="19" s="1"/>
  <c r="AA44" i="19" l="1"/>
  <c r="AB44" i="19" s="1"/>
  <c r="E46" i="25" s="1"/>
  <c r="C43" i="25"/>
  <c r="E43" i="25" s="1"/>
  <c r="Y41" i="25"/>
  <c r="AB41" i="25" s="1"/>
  <c r="Z41" i="25"/>
  <c r="AC41" i="25" s="1"/>
  <c r="T26" i="25"/>
  <c r="AA52" i="19"/>
  <c r="AB52" i="19" s="1"/>
  <c r="Z34" i="19"/>
  <c r="C32" i="25" s="1"/>
  <c r="D40" i="25"/>
  <c r="AC40" i="25" s="1"/>
  <c r="AA30" i="19"/>
  <c r="AB30" i="19" s="1"/>
  <c r="E28" i="25" s="1"/>
  <c r="T40" i="25"/>
  <c r="Z28" i="19"/>
  <c r="C25" i="25" s="1"/>
  <c r="AA36" i="19"/>
  <c r="AB36" i="19" s="1"/>
  <c r="E34" i="25" s="1"/>
  <c r="E40" i="25"/>
  <c r="AA46" i="19"/>
  <c r="AB46" i="19" s="1"/>
  <c r="AA54" i="19"/>
  <c r="AB54" i="19" s="1"/>
  <c r="D28" i="25"/>
  <c r="D31" i="25"/>
  <c r="AC31" i="25" s="1"/>
  <c r="AD31" i="25" s="1"/>
  <c r="AE31" i="25" s="1"/>
  <c r="D37" i="25"/>
  <c r="C39" i="25"/>
  <c r="AA32" i="19"/>
  <c r="AB32" i="19" s="1"/>
  <c r="E30" i="25" s="1"/>
  <c r="AA48" i="19"/>
  <c r="AB48" i="19" s="1"/>
  <c r="D24" i="25"/>
  <c r="C27" i="25"/>
  <c r="C29" i="25"/>
  <c r="C33" i="25"/>
  <c r="E22" i="25"/>
  <c r="AA38" i="19"/>
  <c r="AB38" i="19" s="1"/>
  <c r="E38" i="25" s="1"/>
  <c r="AA50" i="19"/>
  <c r="AB50" i="19" s="1"/>
  <c r="AA56" i="19"/>
  <c r="AB56" i="19" s="1"/>
  <c r="AA58" i="19"/>
  <c r="AB58" i="19" s="1"/>
  <c r="AA60" i="19"/>
  <c r="AB60" i="19" s="1"/>
  <c r="AA62" i="19"/>
  <c r="AB62" i="19" s="1"/>
  <c r="AA64" i="19"/>
  <c r="AB64" i="19" s="1"/>
  <c r="AA66" i="19"/>
  <c r="AB66" i="19" s="1"/>
  <c r="AA68" i="19"/>
  <c r="AB68" i="19" s="1"/>
  <c r="AA70" i="19"/>
  <c r="AB70" i="19" s="1"/>
  <c r="AA72" i="19"/>
  <c r="AB72" i="19" s="1"/>
  <c r="AA74" i="19"/>
  <c r="AB74" i="19" s="1"/>
  <c r="AA76" i="19"/>
  <c r="AB76" i="19" s="1"/>
  <c r="D27" i="25"/>
  <c r="D29" i="25"/>
  <c r="AC29" i="25" s="1"/>
  <c r="D33" i="25"/>
  <c r="AA28" i="19"/>
  <c r="AB28" i="19" s="1"/>
  <c r="E25" i="25" s="1"/>
  <c r="Z27" i="19"/>
  <c r="D23" i="25" s="1"/>
  <c r="AA26" i="19"/>
  <c r="AB26" i="19" s="1"/>
  <c r="E23" i="25" s="1"/>
  <c r="AA34" i="19"/>
  <c r="AB34" i="19" s="1"/>
  <c r="E32" i="25" s="1"/>
  <c r="Z26" i="19"/>
  <c r="C23" i="25" s="1"/>
  <c r="Z44" i="19"/>
  <c r="C46" i="25" s="1"/>
  <c r="Z46" i="19"/>
  <c r="Z48" i="19"/>
  <c r="Z50" i="19"/>
  <c r="Z52" i="19"/>
  <c r="Z56" i="19"/>
  <c r="Z58" i="19"/>
  <c r="Z60" i="19"/>
  <c r="Z62" i="19"/>
  <c r="Z64" i="19"/>
  <c r="Z66" i="19"/>
  <c r="Z68" i="19"/>
  <c r="Z70" i="19"/>
  <c r="Z72" i="19"/>
  <c r="Z74" i="19"/>
  <c r="Z76" i="19"/>
  <c r="C40" i="25"/>
  <c r="Z38" i="19"/>
  <c r="C38" i="25" s="1"/>
  <c r="B21" i="27"/>
  <c r="B20" i="27"/>
  <c r="B19" i="27"/>
  <c r="C18" i="27"/>
  <c r="C40" i="19" s="1"/>
  <c r="B18" i="27"/>
  <c r="B17" i="27"/>
  <c r="C16" i="27"/>
  <c r="B16" i="27"/>
  <c r="C15" i="27"/>
  <c r="B15" i="27"/>
  <c r="B14" i="27"/>
  <c r="B13" i="27"/>
  <c r="O22" i="25"/>
  <c r="E31" i="25" l="1"/>
  <c r="E24" i="25"/>
  <c r="E42" i="25"/>
  <c r="AD41" i="25"/>
  <c r="AE41" i="25" s="1"/>
  <c r="E27" i="25"/>
  <c r="E29" i="25"/>
  <c r="C30" i="19"/>
  <c r="B27" i="25"/>
  <c r="B24" i="25"/>
  <c r="C28" i="19"/>
  <c r="B29" i="25"/>
  <c r="C32" i="19"/>
  <c r="B33" i="25"/>
  <c r="C36" i="19"/>
  <c r="B31" i="25"/>
  <c r="C34" i="19"/>
  <c r="E33" i="25"/>
  <c r="R43" i="25"/>
  <c r="S43" i="25"/>
  <c r="U43" i="25" s="1"/>
  <c r="R39" i="25"/>
  <c r="S39" i="25"/>
  <c r="U39" i="25" s="1"/>
  <c r="R37" i="25"/>
  <c r="P37" i="25"/>
  <c r="U34" i="25"/>
  <c r="R29" i="25"/>
  <c r="O29" i="25"/>
  <c r="S29" i="25" s="1"/>
  <c r="R28" i="25"/>
  <c r="S28" i="25"/>
  <c r="T28" i="25" s="1"/>
  <c r="R27" i="25"/>
  <c r="S27" i="25"/>
  <c r="T27" i="25" s="1"/>
  <c r="R24" i="25"/>
  <c r="O24" i="25"/>
  <c r="S24" i="25" s="1"/>
  <c r="R23" i="25"/>
  <c r="O23" i="25"/>
  <c r="P23" i="25" s="1"/>
  <c r="P34" i="25" l="1"/>
  <c r="P43" i="25"/>
  <c r="S37" i="25"/>
  <c r="U37" i="25" s="1"/>
  <c r="P39" i="25"/>
  <c r="U33" i="25"/>
  <c r="U29" i="25"/>
  <c r="T29" i="25"/>
  <c r="P33" i="25"/>
  <c r="T39" i="25"/>
  <c r="T43" i="25"/>
  <c r="P29" i="25"/>
  <c r="P36" i="25"/>
  <c r="U28" i="25"/>
  <c r="P28" i="25"/>
  <c r="U27" i="25"/>
  <c r="P27" i="25"/>
  <c r="U24" i="25"/>
  <c r="T24" i="25"/>
  <c r="V24" i="25" s="1"/>
  <c r="P24" i="25"/>
  <c r="S23" i="25"/>
  <c r="S22" i="25"/>
  <c r="V29" i="25" l="1"/>
  <c r="T37" i="25"/>
  <c r="V37" i="25" s="1"/>
  <c r="Z37" i="25" s="1"/>
  <c r="AC37" i="25" s="1"/>
  <c r="V39" i="25"/>
  <c r="Z39" i="25" s="1"/>
  <c r="AC39" i="25" s="1"/>
  <c r="V27" i="25"/>
  <c r="Z27" i="25" s="1"/>
  <c r="AC27" i="25" s="1"/>
  <c r="V33" i="25"/>
  <c r="Z33" i="25" s="1"/>
  <c r="AC33" i="25" s="1"/>
  <c r="V43" i="25"/>
  <c r="Z24" i="25"/>
  <c r="AC24" i="25" s="1"/>
  <c r="Y24" i="25"/>
  <c r="U23" i="25"/>
  <c r="T23" i="25"/>
  <c r="R22" i="25"/>
  <c r="Y33" i="25" l="1"/>
  <c r="Y37" i="25"/>
  <c r="Y39" i="25"/>
  <c r="Y27" i="25"/>
  <c r="Z43" i="25"/>
  <c r="AC43" i="25" s="1"/>
  <c r="Y43" i="25"/>
  <c r="Y29" i="25"/>
  <c r="P22" i="25" l="1"/>
  <c r="AA46" i="25"/>
  <c r="AA43" i="25"/>
  <c r="AA39" i="25"/>
  <c r="AA37" i="25"/>
  <c r="AA36" i="25"/>
  <c r="AA33" i="25"/>
  <c r="AA30" i="25"/>
  <c r="AA29" i="25"/>
  <c r="AA28" i="25"/>
  <c r="AF28" i="25" s="1"/>
  <c r="AA27" i="25"/>
  <c r="AF27" i="25" s="1"/>
  <c r="AA23" i="25"/>
  <c r="AF23" i="25" s="1"/>
  <c r="T22" i="25" l="1"/>
  <c r="V22" i="25" s="1"/>
  <c r="Y22" i="25" s="1"/>
  <c r="AB22" i="25" s="1"/>
  <c r="U22" i="25"/>
  <c r="AG27" i="25"/>
  <c r="AG28" i="25"/>
  <c r="AG23" i="25"/>
  <c r="AA22" i="25"/>
  <c r="AG22" i="25" s="1"/>
  <c r="AA24" i="25"/>
  <c r="AF24" i="25" l="1"/>
  <c r="AG24" i="25"/>
  <c r="AF22" i="25"/>
  <c r="J14" i="15" l="1"/>
  <c r="AB39" i="25"/>
  <c r="AB43" i="25"/>
  <c r="F14" i="15"/>
  <c r="F17" i="15"/>
  <c r="G11" i="15"/>
  <c r="J15" i="15"/>
  <c r="D11" i="15"/>
  <c r="J23" i="15"/>
  <c r="J24" i="15"/>
  <c r="J21" i="15"/>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F15" i="15"/>
  <c r="G23" i="15"/>
  <c r="G24" i="15"/>
  <c r="B23" i="15"/>
  <c r="F21" i="15"/>
  <c r="G21" i="15"/>
  <c r="F23" i="15"/>
  <c r="G18" i="15"/>
  <c r="F12" i="15"/>
  <c r="G20" i="15"/>
  <c r="G17" i="15"/>
  <c r="H23" i="15"/>
  <c r="F11" i="15"/>
  <c r="H20" i="15"/>
  <c r="F18" i="15"/>
  <c r="H14" i="15"/>
  <c r="H24" i="15"/>
  <c r="F20" i="15"/>
  <c r="H17" i="15"/>
  <c r="F24" i="15"/>
  <c r="G14" i="15"/>
  <c r="B14" i="15"/>
  <c r="G15" i="15"/>
  <c r="H11" i="15"/>
  <c r="G12" i="15"/>
  <c r="B20" i="15"/>
  <c r="H21" i="15"/>
  <c r="H15" i="15"/>
  <c r="H18" i="15"/>
  <c r="H12" i="15"/>
  <c r="B17" i="15"/>
  <c r="AD22" i="25" l="1"/>
  <c r="AE22" i="25" s="1"/>
  <c r="AB37" i="25"/>
  <c r="AD39" i="25"/>
  <c r="AE39" i="25" s="1"/>
  <c r="E39" i="25"/>
  <c r="AB33" i="25"/>
  <c r="AD33" i="25" s="1"/>
  <c r="AE33" i="25" s="1"/>
  <c r="AD43" i="25"/>
  <c r="AE43" i="25" s="1"/>
  <c r="AB24" i="25"/>
  <c r="AD24" i="25" s="1"/>
  <c r="AE24" i="25" s="1"/>
  <c r="AB27" i="25"/>
  <c r="AB29" i="25"/>
  <c r="J17" i="15"/>
  <c r="J12" i="15"/>
  <c r="J20" i="15"/>
  <c r="J18" i="15"/>
  <c r="AD27" i="25" l="1"/>
  <c r="AE27" i="25" s="1"/>
  <c r="AD29" i="25"/>
  <c r="AE29" i="25" s="1"/>
  <c r="AD37" i="25"/>
  <c r="AE37" i="25" s="1"/>
  <c r="E37" i="25"/>
  <c r="J11" i="15"/>
  <c r="B48" i="19"/>
  <c r="B46" i="19"/>
  <c r="C46" i="19" l="1"/>
  <c r="C48"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Pilou</author>
    <author>Monica Viviana Parra Segura</author>
  </authors>
  <commentList>
    <comment ref="C10" authorId="0" shapeId="0" xr:uid="{BCAA2256-5EE7-416F-AFC1-544817826EB6}">
      <text>
        <r>
          <rPr>
            <sz val="12"/>
            <color indexed="81"/>
            <rFont val="Tahoma"/>
            <family val="2"/>
          </rPr>
          <t xml:space="preserve">Posibilidad de que suceda algún evento en el que por acción u omisión se use el poder para desviar la gestión de lo público hacia un beneficio privado, que tendrá un impacto sobre los objetivos institucionales o del proceso. </t>
        </r>
      </text>
    </comment>
    <comment ref="D10" authorId="0" shapeId="0" xr:uid="{86CB2908-FC4E-47C1-829B-E74BFCC0D850}">
      <text>
        <r>
          <rPr>
            <sz val="12"/>
            <color indexed="81"/>
            <rFont val="Tahoma"/>
            <family val="2"/>
          </rPr>
          <t xml:space="preserve">Se refiere a las características generales o las formas en que se observa o manifiesta el riesgo identificado.
</t>
        </r>
      </text>
    </comment>
    <comment ref="I10" authorId="0" shapeId="0" xr:uid="{381CE712-1F07-469E-A56D-AA2577698644}">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Q10" authorId="0" shapeId="0" xr:uid="{281004C8-A8F9-4E96-8F3A-40EB128869BA}">
      <text>
        <r>
          <rPr>
            <b/>
            <sz val="12"/>
            <color indexed="81"/>
            <rFont val="Tahoma"/>
            <family val="2"/>
          </rPr>
          <t>Para verificar si este riesgo corresponde a un riesgo institucional o a un riesgo de corrupción, por favor diligenciar las preguntas del Cuadro de Riesgo de Corrupción</t>
        </r>
        <r>
          <rPr>
            <sz val="12"/>
            <color indexed="81"/>
            <rFont val="Tahoma"/>
            <family val="2"/>
          </rPr>
          <t xml:space="preserve">
</t>
        </r>
      </text>
    </comment>
    <comment ref="A13" authorId="1" shapeId="0" xr:uid="{F663EDD9-6CB6-459E-8AE7-2201C08F9AE5}">
      <text>
        <r>
          <rPr>
            <b/>
            <sz val="9"/>
            <color indexed="81"/>
            <rFont val="Tahoma"/>
            <family val="2"/>
          </rPr>
          <t>Modificar el consecutivo para cada proceso.</t>
        </r>
      </text>
    </comment>
    <comment ref="Q13" authorId="2" shapeId="0" xr:uid="{AEB6A693-57B1-4156-BFD4-AAFA0DEC5FAD}">
      <text>
        <r>
          <rPr>
            <b/>
            <sz val="10"/>
            <color indexed="81"/>
            <rFont val="Arial"/>
            <family val="2"/>
          </rPr>
          <t>Para verificar si este riesgo corresponde a un riesgo institucional o a un riesgo de corrupción, por favor diligenciar las preguntas del Cuadro de Riesgo de Corrupción</t>
        </r>
      </text>
    </comment>
    <comment ref="Q19" authorId="2" shapeId="0" xr:uid="{A2C7CC83-41E6-4A93-8B15-34B5A26FB5E1}">
      <text>
        <r>
          <rPr>
            <b/>
            <sz val="10"/>
            <color indexed="81"/>
            <rFont val="Arial"/>
            <family val="2"/>
          </rPr>
          <t>Para verificar si este riesgo corresponde a un riesgo institucional o a un riesgo de corrupción, por favor diligenciar las preguntas del Cuadro de Riesgo de Corrupción</t>
        </r>
      </text>
    </comment>
    <comment ref="L20" authorId="2" shapeId="0" xr:uid="{B0D39B16-5F85-41FE-A1A2-47EB322B83BC}">
      <text>
        <r>
          <rPr>
            <b/>
            <sz val="10"/>
            <color indexed="81"/>
            <rFont val="Arial"/>
            <family val="2"/>
          </rPr>
          <t>Para verificar si este riesgo corresponde a un riesgo institucional o a un riesgo de corrupción, por favor diligenciar las preguntas del Cuadro de Riesgo de Corrupción</t>
        </r>
      </text>
    </comment>
    <comment ref="Q21" authorId="2" shapeId="0" xr:uid="{3C296390-90D8-4DE1-870E-B1121ED498EE}">
      <text>
        <r>
          <rPr>
            <b/>
            <sz val="10"/>
            <color indexed="81"/>
            <rFont val="Arial"/>
            <family val="2"/>
          </rPr>
          <t>Para verificar si este riesgo corresponde a un riesgo institucional o a un riesgo de corrupción, por favor diligenciar las preguntas del Cuadro de Riesgo de Corrupción</t>
        </r>
      </text>
    </comment>
    <comment ref="Q22" authorId="2" shapeId="0" xr:uid="{EC456EE1-5EA6-4B30-A539-0F94B6D8A498}">
      <text>
        <r>
          <rPr>
            <b/>
            <sz val="10"/>
            <color indexed="81"/>
            <rFont val="Arial"/>
            <family val="2"/>
          </rPr>
          <t>Para verificar si este riesgo corresponde a un riesgo institucional o a un riesgo de corrupción, por favor diligenciar las preguntas del Cuadro de Riesgo de Corrupción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I13" authorId="0" shapeId="0" xr:uid="{6E925911-87A3-457F-AB0D-9FD49D0D0A0A}">
      <text>
        <r>
          <rPr>
            <b/>
            <sz val="9"/>
            <color indexed="81"/>
            <rFont val="Tahoma"/>
            <family val="2"/>
          </rPr>
          <t xml:space="preserve">Riesgo ascendente: a Mayor nivel de zona mayor riesgo)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15" authorId="0" shapeId="0" xr:uid="{FEA1F7B7-846F-4426-8BA1-2D4977724355}">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Raro:Puede ocurrir solo en circunstancias excepcionales.(No se ha presentado en los últimos 5 años.)
Improbable:  El evento puede ocurrir en algún momento. (Al menos de una vez en los últimos 5 años.)
Posible: Podría ocurrir en algún momento.(Al menos de una vez en los últimos 2 años.)
Probable: Probablemente ocurriría en la mayoría de las circunstancias.(Al menos de una vez en el último año.)
Casi Seguro: Se espera que ocurra en la mayoría de las circunstancias.(Más de una vez al año.)</t>
        </r>
      </text>
    </comment>
    <comment ref="L15" authorId="0" shapeId="0" xr:uid="{CE6789B0-AFE3-4BA4-8E11-239230E855D6}">
      <text>
        <r>
          <rPr>
            <b/>
            <sz val="12"/>
            <color indexed="81"/>
            <rFont val="Arial"/>
            <family val="2"/>
          </rPr>
          <t>Para definir el impacto es necesario diligenciar por cada riesgo el "FORMATO PARA DETERMINAR IMPACTO DE CORRUPCION" y colocar el valor del impacto en la casilla"I" de este formulario.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Pilar Gomez</author>
    <author>user</author>
  </authors>
  <commentList>
    <comment ref="M9" authorId="0" shapeId="0" xr:uid="{00000000-0006-0000-0600-000001000000}">
      <text>
        <r>
          <rPr>
            <sz val="12"/>
            <color indexed="81"/>
            <rFont val="Tahoma"/>
            <family val="2"/>
          </rPr>
          <t>Para plantear el plan de acción tenga en cuenta el contexto Estratégico del Fm-17(Identificación del riesgo).</t>
        </r>
      </text>
    </comment>
    <comment ref="L10" authorId="1" shapeId="0" xr:uid="{00000000-0006-0000-0600-00000200000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00000000-0006-0000-0700-000001000000}">
      <text>
        <r>
          <rPr>
            <b/>
            <sz val="9"/>
            <color indexed="81"/>
            <rFont val="Tahoma"/>
            <family val="2"/>
          </rPr>
          <t xml:space="preserve">Riesgo ascendente: a Mayor nivel de zona mayor riesgo)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Hector Eduardo Vanegas Gàmez</author>
  </authors>
  <commentList>
    <comment ref="H19" authorId="0" shapeId="0" xr:uid="{700BE44E-4DCA-4215-97E0-EDFF8161C8FF}">
      <text>
        <r>
          <rPr>
            <b/>
            <sz val="9"/>
            <color indexed="81"/>
            <rFont val="Tahoma"/>
            <family val="2"/>
          </rPr>
          <t>Ingrid Johanna Maldonado Martinez:</t>
        </r>
        <r>
          <rPr>
            <sz val="9"/>
            <color indexed="81"/>
            <rFont val="Tahoma"/>
            <family val="2"/>
          </rPr>
          <t xml:space="preserve">
De acuerdo con la metodología de administración del riesgo del DAFP, se debe dar respuesta a cada una de las preguntas asociadas, las cuales nos dan un rango de clasificación que nos permiten definir si el control como esta planteado es fuerte, moderado, débil.</t>
        </r>
      </text>
    </comment>
    <comment ref="V19" authorId="0" shapeId="0" xr:uid="{DE044B9B-189F-4D64-999E-5FABF621044C}">
      <text>
        <r>
          <rPr>
            <b/>
            <sz val="9"/>
            <color indexed="81"/>
            <rFont val="Tahoma"/>
            <family val="2"/>
          </rPr>
          <t>Ingrid Johanna Maldonado Martinez:</t>
        </r>
        <r>
          <rPr>
            <sz val="9"/>
            <color indexed="81"/>
            <rFont val="Tahoma"/>
            <family val="2"/>
          </rPr>
          <t xml:space="preserve">
La solidez del conjunto de controles se obtiene calculando el promedio aritmético simple de los controles por cada riesgo.</t>
        </r>
      </text>
    </comment>
    <comment ref="Y19" authorId="0" shapeId="0" xr:uid="{41853F34-5CFB-4F3E-BD3E-84AA864560E4}">
      <text>
        <r>
          <rPr>
            <b/>
            <sz val="9"/>
            <color indexed="81"/>
            <rFont val="Tahoma"/>
            <family val="2"/>
          </rPr>
          <t>Ingrid Johanna Maldonado Martinez:</t>
        </r>
        <r>
          <rPr>
            <sz val="9"/>
            <color indexed="81"/>
            <rFont val="Tahoma"/>
            <family val="2"/>
          </rPr>
          <t xml:space="preserve">
Este resultado se da de forma automática</t>
        </r>
      </text>
    </comment>
    <comment ref="AC19" authorId="0" shapeId="0" xr:uid="{30B16625-6654-463F-B228-7800A3E96D17}">
      <text>
        <r>
          <rPr>
            <b/>
            <sz val="9"/>
            <color indexed="81"/>
            <rFont val="Tahoma"/>
            <family val="2"/>
          </rPr>
          <t>Ingrid Johanna Maldonado Martinez:</t>
        </r>
        <r>
          <rPr>
            <sz val="9"/>
            <color indexed="81"/>
            <rFont val="Tahoma"/>
            <family val="2"/>
          </rPr>
          <t xml:space="preserve">
Este resultado se da de forma automática.</t>
        </r>
      </text>
    </comment>
    <comment ref="AH20" authorId="0" shapeId="0" xr:uid="{1F21F8E0-F7BD-433B-9BB9-47958066FED7}">
      <text>
        <r>
          <rPr>
            <b/>
            <sz val="9"/>
            <color indexed="81"/>
            <rFont val="Tahoma"/>
            <family val="2"/>
          </rPr>
          <t>Ingrid Johanna Maldonado Martinez:</t>
        </r>
        <r>
          <rPr>
            <sz val="9"/>
            <color indexed="81"/>
            <rFont val="Tahoma"/>
            <family val="2"/>
          </rPr>
          <t xml:space="preserve">
El tratamiento del riesgo se da de la siguiente forma: </t>
        </r>
        <r>
          <rPr>
            <b/>
            <sz val="9"/>
            <color indexed="81"/>
            <rFont val="Tahoma"/>
            <family val="2"/>
          </rPr>
          <t xml:space="preserve">Aceptar: </t>
        </r>
        <r>
          <rPr>
            <sz val="9"/>
            <color indexed="81"/>
            <rFont val="Tahoma"/>
            <family val="2"/>
          </rPr>
          <t xml:space="preserve">No se adopta ninguna medida que afecte la probabilidad o el impacto del riesgo.                                     </t>
        </r>
        <r>
          <rPr>
            <b/>
            <sz val="9"/>
            <color indexed="81"/>
            <rFont val="Tahoma"/>
            <family val="2"/>
          </rPr>
          <t>Evitar</t>
        </r>
        <r>
          <rPr>
            <sz val="9"/>
            <color indexed="81"/>
            <rFont val="Tahoma"/>
            <family val="2"/>
          </rPr>
          <t xml:space="preserve">: Se abandonan las actividades que dan lugar al riesgo, y se decide no iniciar o no continuar con la actividad que causa y riesgo.                                                     </t>
        </r>
        <r>
          <rPr>
            <b/>
            <sz val="9"/>
            <color indexed="81"/>
            <rFont val="Tahoma"/>
            <family val="2"/>
          </rPr>
          <t xml:space="preserve">Compartir: </t>
        </r>
        <r>
          <rPr>
            <sz val="9"/>
            <color indexed="81"/>
            <rFont val="Tahoma"/>
            <family val="2"/>
          </rPr>
          <t xml:space="preserve">Se reduce la probabilidad o el impacto del riesgo y se, transfiere o compartiendo una parte del riesgo.                                                                                      </t>
        </r>
        <r>
          <rPr>
            <b/>
            <sz val="9"/>
            <color indexed="81"/>
            <rFont val="Tahoma"/>
            <family val="2"/>
          </rPr>
          <t xml:space="preserve">Reducir: </t>
        </r>
        <r>
          <rPr>
            <sz val="9"/>
            <color indexed="81"/>
            <rFont val="Tahoma"/>
            <family val="2"/>
          </rPr>
          <t>Se adaptan medidas para reducir la probabilidad o el impacto del riesgo, o ambos; esto conlleva a la implementación de nuevos controles.</t>
        </r>
      </text>
    </comment>
    <comment ref="AO20" authorId="0" shapeId="0" xr:uid="{236BB6DE-0198-42E2-88D8-CE45AD8F85CF}">
      <text>
        <r>
          <rPr>
            <b/>
            <sz val="9"/>
            <color indexed="81"/>
            <rFont val="Tahoma"/>
            <family val="2"/>
          </rPr>
          <t>Ingrid Johanna Maldonado Martinez:</t>
        </r>
        <r>
          <rPr>
            <sz val="9"/>
            <color indexed="81"/>
            <rFont val="Tahoma"/>
            <family val="2"/>
          </rPr>
          <t xml:space="preserve">
El indicador debe estar asociado al riesgo, para que nos permita identificar la posible materialización de un riesgo.</t>
        </r>
      </text>
    </comment>
    <comment ref="AP20" authorId="1" shapeId="0" xr:uid="{D5C49038-589F-4511-B6F7-CFB44FAB429C}">
      <text>
        <r>
          <rPr>
            <b/>
            <sz val="11"/>
            <color indexed="81"/>
            <rFont val="Tahoma"/>
            <family val="2"/>
          </rPr>
          <t>Hector Eduardo Vanegas Gàmez:</t>
        </r>
        <r>
          <rPr>
            <sz val="11"/>
            <color indexed="81"/>
            <rFont val="Tahoma"/>
            <family val="2"/>
          </rPr>
          <t xml:space="preserve">
No poner metas a los riesgos dor donde dependemos de terceros</t>
        </r>
      </text>
    </comment>
    <comment ref="B21" authorId="0" shapeId="0" xr:uid="{81B87BE5-B1DA-48EC-828B-6EB174CF911C}">
      <text>
        <r>
          <rPr>
            <b/>
            <sz val="9"/>
            <color indexed="81"/>
            <rFont val="Tahoma"/>
            <family val="2"/>
          </rPr>
          <t>Ingrid Johanna Maldonado Martinez:</t>
        </r>
        <r>
          <rPr>
            <sz val="9"/>
            <color indexed="81"/>
            <rFont val="Tahoma"/>
            <family val="2"/>
          </rPr>
          <t xml:space="preserve">
Efecto de la incertidumbre en el cumplimiento de los objetivos Efecto de la incertidumbre en el cumplimiento de los objetivos . Se expresa en términos de probabilidad e impacto.</t>
        </r>
      </text>
    </comment>
    <comment ref="C21" authorId="0" shapeId="0" xr:uid="{A0FB56D0-97CA-4E61-96B0-058C2E02FDFA}">
      <text>
        <r>
          <rPr>
            <b/>
            <sz val="9"/>
            <color indexed="81"/>
            <rFont val="Tahoma"/>
            <family val="2"/>
          </rPr>
          <t>Ingrid Johanna Maldonado Martinez:</t>
        </r>
        <r>
          <rPr>
            <sz val="9"/>
            <color indexed="81"/>
            <rFont val="Tahoma"/>
            <family val="2"/>
          </rPr>
          <t xml:space="preserve">
Es la oportunidad de que ocurra un evento específico, medido por la frecuencia y factibilidad de ocurrencia del riesgo, expresado de manera cualitativa y cuantitativa.</t>
        </r>
      </text>
    </comment>
    <comment ref="D21" authorId="0" shapeId="0" xr:uid="{4032D458-477A-4E14-9C70-0B3820EA60C1}">
      <text>
        <r>
          <rPr>
            <b/>
            <sz val="9"/>
            <color indexed="81"/>
            <rFont val="Tahoma"/>
            <family val="2"/>
          </rPr>
          <t>Ingrid Johanna Maldonado Martinez:</t>
        </r>
        <r>
          <rPr>
            <sz val="9"/>
            <color indexed="81"/>
            <rFont val="Tahoma"/>
            <family val="2"/>
          </rPr>
          <t xml:space="preserve">
Hace referencia a las consecuencias que puede ocasionar a la organización la materialización del riesgo; se refiere a la magnitud de sus efectos.</t>
        </r>
      </text>
    </comment>
    <comment ref="E21" authorId="0" shapeId="0" xr:uid="{F99C25CD-BD27-4B70-AA36-3B857B792F47}">
      <text>
        <r>
          <rPr>
            <b/>
            <sz val="9"/>
            <color indexed="81"/>
            <rFont val="Tahoma"/>
            <family val="2"/>
          </rPr>
          <t>Ingrid Johanna Maldonado Martinez:</t>
        </r>
        <r>
          <rPr>
            <sz val="9"/>
            <color indexed="81"/>
            <rFont val="Tahoma"/>
            <family val="2"/>
          </rPr>
          <t xml:space="preserve">
Es aquel al que se enfrenta una entidad en ausencia de acciones para tratar el riesgo. </t>
        </r>
      </text>
    </comment>
    <comment ref="F21" authorId="0" shapeId="0" xr:uid="{ECFC7A49-871D-451E-8B9F-F5C323840374}">
      <text>
        <r>
          <rPr>
            <b/>
            <sz val="9"/>
            <color indexed="81"/>
            <rFont val="Tahoma"/>
            <family val="2"/>
          </rPr>
          <t>Ingrid Johanna Maldonado Martinez:</t>
        </r>
        <r>
          <rPr>
            <sz val="9"/>
            <color indexed="81"/>
            <rFont val="Tahoma"/>
            <family val="2"/>
          </rPr>
          <t xml:space="preserve">
Se debe identificar si existen controles para la mitigación del riesgo identificado.</t>
        </r>
      </text>
    </comment>
    <comment ref="R21" authorId="0" shapeId="0" xr:uid="{92B286E2-3FE1-4F62-B812-DDF8E4787DA1}">
      <text>
        <r>
          <rPr>
            <b/>
            <sz val="9"/>
            <color indexed="81"/>
            <rFont val="Tahoma"/>
            <family val="2"/>
          </rPr>
          <t>Ingrid Johanna Maldonado Martinez:</t>
        </r>
        <r>
          <rPr>
            <sz val="9"/>
            <color indexed="81"/>
            <rFont val="Tahoma"/>
            <family val="2"/>
          </rPr>
          <t xml:space="preserve">
El peso individual del diseño esta dado de la siguiente manera: </t>
        </r>
        <r>
          <rPr>
            <b/>
            <sz val="9"/>
            <color indexed="81"/>
            <rFont val="Tahoma"/>
            <family val="2"/>
          </rPr>
          <t xml:space="preserve">Fuerte: </t>
        </r>
        <r>
          <rPr>
            <sz val="9"/>
            <color indexed="81"/>
            <rFont val="Tahoma"/>
            <family val="2"/>
          </rPr>
          <t xml:space="preserve">calificación entre 96 y 100,
</t>
        </r>
        <r>
          <rPr>
            <b/>
            <sz val="9"/>
            <color indexed="81"/>
            <rFont val="Tahoma"/>
            <family val="2"/>
          </rPr>
          <t>Moderado:</t>
        </r>
        <r>
          <rPr>
            <sz val="9"/>
            <color indexed="81"/>
            <rFont val="Tahoma"/>
            <family val="2"/>
          </rPr>
          <t xml:space="preserve"> la calificación entre 85 y 96.
</t>
        </r>
        <r>
          <rPr>
            <b/>
            <sz val="9"/>
            <color indexed="81"/>
            <rFont val="Tahoma"/>
            <family val="2"/>
          </rPr>
          <t xml:space="preserve">Débil: </t>
        </r>
        <r>
          <rPr>
            <sz val="9"/>
            <color indexed="81"/>
            <rFont val="Tahoma"/>
            <family val="2"/>
          </rPr>
          <t xml:space="preserve">la calificación entre 0 y 85
Este dato esta calculado automáticamente.
</t>
        </r>
      </text>
    </comment>
    <comment ref="S21" authorId="0" shapeId="0" xr:uid="{ED48EDEE-13B6-4D83-9C23-368F023D7020}">
      <text>
        <r>
          <rPr>
            <b/>
            <sz val="9"/>
            <color indexed="81"/>
            <rFont val="Tahoma"/>
            <family val="2"/>
          </rPr>
          <t>Ingrid Johanna Maldonado Martinez:</t>
        </r>
        <r>
          <rPr>
            <sz val="9"/>
            <color indexed="81"/>
            <rFont val="Tahoma"/>
            <family val="2"/>
          </rPr>
          <t xml:space="preserve">
</t>
        </r>
        <r>
          <rPr>
            <b/>
            <sz val="9"/>
            <color indexed="81"/>
            <rFont val="Tahoma"/>
            <family val="2"/>
          </rPr>
          <t xml:space="preserve">Fuerte: </t>
        </r>
        <r>
          <rPr>
            <sz val="9"/>
            <color indexed="81"/>
            <rFont val="Tahoma"/>
            <family val="2"/>
          </rPr>
          <t xml:space="preserve">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 xml:space="preserve">Débil: </t>
        </r>
        <r>
          <rPr>
            <sz val="9"/>
            <color indexed="81"/>
            <rFont val="Tahoma"/>
            <family val="2"/>
          </rPr>
          <t>El promedio de la solidez individual de cada control sumarlos y ponderarlos la clasificación es mayor a 50.</t>
        </r>
      </text>
    </comment>
    <comment ref="T21" authorId="0" shapeId="0" xr:uid="{AE06F8F6-1895-4361-8B20-5DA0221AAFCF}">
      <text>
        <r>
          <rPr>
            <b/>
            <sz val="9"/>
            <color indexed="81"/>
            <rFont val="Tahoma"/>
            <family val="2"/>
          </rPr>
          <t>Ingrid Johanna Maldonado Martinez:</t>
        </r>
        <r>
          <rPr>
            <sz val="9"/>
            <color indexed="81"/>
            <rFont val="Tahoma"/>
            <family val="2"/>
          </rPr>
          <t xml:space="preserve">
</t>
        </r>
        <r>
          <rPr>
            <b/>
            <sz val="9"/>
            <color indexed="81"/>
            <rFont val="Tahoma"/>
            <family val="2"/>
          </rPr>
          <t>Fuerte:</t>
        </r>
        <r>
          <rPr>
            <sz val="9"/>
            <color indexed="81"/>
            <rFont val="Tahoma"/>
            <family val="2"/>
          </rPr>
          <t xml:space="preserve"> 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Débil</t>
        </r>
        <r>
          <rPr>
            <sz val="9"/>
            <color indexed="81"/>
            <rFont val="Tahoma"/>
            <family val="2"/>
          </rPr>
          <t>: El promedio de la solidez individual de cada control sumarlos y ponderarlos la clasificación es mayor a 50.</t>
        </r>
      </text>
    </comment>
    <comment ref="W21" authorId="0" shapeId="0" xr:uid="{BE218B9E-9B4F-4858-AB46-76F84D53284C}">
      <text>
        <r>
          <rPr>
            <b/>
            <sz val="9"/>
            <color indexed="81"/>
            <rFont val="Tahoma"/>
            <family val="2"/>
          </rPr>
          <t xml:space="preserve">Ingrid Johanna Maldonado Martinez:
</t>
        </r>
        <r>
          <rPr>
            <sz val="9"/>
            <color indexed="81"/>
            <rFont val="Tahoma"/>
            <family val="2"/>
          </rPr>
          <t>Teniendo en cuenta la metodología de riesgos del DAFP, la probabilidad y el impacto tienen unos posibles desplazamientos los cuales se evidencian el cuadro ubicado en la parte superior. Como se observa la relación es directa por lo que se debe tener en cuenta lo establecido en dicho cuadro para definir el resultado.</t>
        </r>
      </text>
    </comment>
  </commentList>
</comments>
</file>

<file path=xl/sharedStrings.xml><?xml version="1.0" encoding="utf-8"?>
<sst xmlns="http://schemas.openxmlformats.org/spreadsheetml/2006/main" count="1210" uniqueCount="684">
  <si>
    <t>AGENCIA NACIONAL DE INFRAESTRUCTURA</t>
  </si>
  <si>
    <t>SISTEMA INTEGRADO DE GESTIÓN</t>
  </si>
  <si>
    <t>Formato</t>
  </si>
  <si>
    <t>Medioambiental</t>
  </si>
  <si>
    <t>Revisado por:</t>
  </si>
  <si>
    <t>Nombre</t>
  </si>
  <si>
    <t>FECHA:</t>
  </si>
  <si>
    <t>ÍTEM</t>
  </si>
  <si>
    <t>RIESGO</t>
  </si>
  <si>
    <t>CAUSAS</t>
  </si>
  <si>
    <t>TIPO DE RIESGO</t>
  </si>
  <si>
    <t>TECNOLOGIA</t>
  </si>
  <si>
    <t>OPERATIVO</t>
  </si>
  <si>
    <t>Aprobado por: Nombre y firma del líder(s) del proceso</t>
  </si>
  <si>
    <t xml:space="preserve">Nombre
</t>
  </si>
  <si>
    <t xml:space="preserve">Nombre 
</t>
  </si>
  <si>
    <t>Hoja  1  de 1</t>
  </si>
  <si>
    <t xml:space="preserve">    </t>
  </si>
  <si>
    <t>Nota</t>
  </si>
  <si>
    <t>El riesgo se debe calificar de acuerdo con los siguientes conceptos:</t>
  </si>
  <si>
    <t>Probabilidad</t>
  </si>
  <si>
    <t>Impacto</t>
  </si>
  <si>
    <t>valor</t>
  </si>
  <si>
    <t>descripción</t>
  </si>
  <si>
    <t>Insignificante</t>
  </si>
  <si>
    <t>Menor</t>
  </si>
  <si>
    <t>Moderado</t>
  </si>
  <si>
    <t>Mayor</t>
  </si>
  <si>
    <t>Catastrófico</t>
  </si>
  <si>
    <t>ITEM</t>
  </si>
  <si>
    <t>Probabilidad/ Impacto</t>
  </si>
  <si>
    <t>VALOR</t>
  </si>
  <si>
    <t>NOMBRE</t>
  </si>
  <si>
    <t>EVALUACION</t>
  </si>
  <si>
    <t>ZONA DE RIESGO INHERENTE</t>
  </si>
  <si>
    <t>P</t>
  </si>
  <si>
    <t>I</t>
  </si>
  <si>
    <t>PROBABILIDAD</t>
  </si>
  <si>
    <t>IMPACTO</t>
  </si>
  <si>
    <t>MODERADO (7)</t>
  </si>
  <si>
    <t>MAYOR (11)</t>
  </si>
  <si>
    <t>CATASTROFICO (13)</t>
  </si>
  <si>
    <t>ZONA</t>
  </si>
  <si>
    <t>NIVEL DE RIESGO</t>
  </si>
  <si>
    <t>ZONA RIESGO BAJO</t>
  </si>
  <si>
    <t>Z-1</t>
  </si>
  <si>
    <t>Z-2</t>
  </si>
  <si>
    <t>Asumir el riesgo</t>
  </si>
  <si>
    <t xml:space="preserve">Reducir el riesgo. </t>
  </si>
  <si>
    <t>Z-3</t>
  </si>
  <si>
    <t>Evitar el riesgo</t>
  </si>
  <si>
    <t>Z- 4</t>
  </si>
  <si>
    <t>Compartir o transferir  el riesgo</t>
  </si>
  <si>
    <t>Z- 5</t>
  </si>
  <si>
    <t>ZONA RIESGO MODERADO</t>
  </si>
  <si>
    <t>Z-6</t>
  </si>
  <si>
    <t>Z-7</t>
  </si>
  <si>
    <t>Z-8</t>
  </si>
  <si>
    <t>Z-9</t>
  </si>
  <si>
    <t>ZONA DE RIESGO ALTO</t>
  </si>
  <si>
    <t>Z-10</t>
  </si>
  <si>
    <t>Z-11</t>
  </si>
  <si>
    <t>Z-12</t>
  </si>
  <si>
    <t>Z-13</t>
  </si>
  <si>
    <t>Z-14</t>
  </si>
  <si>
    <t>Z-15</t>
  </si>
  <si>
    <t>Z-16</t>
  </si>
  <si>
    <t>Z-17</t>
  </si>
  <si>
    <t>ZONA DE RIESGO EXTREMO</t>
  </si>
  <si>
    <t>Z-18</t>
  </si>
  <si>
    <t>Z-19</t>
  </si>
  <si>
    <t>Z-20</t>
  </si>
  <si>
    <t>Z-21</t>
  </si>
  <si>
    <t>Z-22</t>
  </si>
  <si>
    <t>Z-23</t>
  </si>
  <si>
    <t>Z-24</t>
  </si>
  <si>
    <t>Z-25</t>
  </si>
  <si>
    <t>Notas</t>
  </si>
  <si>
    <t>ANALISIS RIESGO INHERENTE</t>
  </si>
  <si>
    <t>HERRAMIENTAS PARA EJERCER CONTROL</t>
  </si>
  <si>
    <t>VALORACION DE CONTROLES</t>
  </si>
  <si>
    <t>RIESGO RESIDUAL</t>
  </si>
  <si>
    <t>VALORACIÓN DEL CONTROLES HACIA  PROBABILIDAD</t>
  </si>
  <si>
    <t>CUADRANTES A DISMINUIR</t>
  </si>
  <si>
    <t>ZONA DE RIESGO RESIDUAL</t>
  </si>
  <si>
    <t>EVALUACIÓN DEL RIESGO INHERENTE</t>
  </si>
  <si>
    <t>¿EXISTEN CONTROLES?</t>
  </si>
  <si>
    <t>CONTROL</t>
  </si>
  <si>
    <t>¿TIENE HERRAMIENTA PARA EJERCER EL CONTROL?</t>
  </si>
  <si>
    <t>¿LA HERRAMIENTA HA DEMOSTRADO SER EFECTIVA?</t>
  </si>
  <si>
    <t>¿LA FRECUENCIA DE EJECUCION DEL CONTROL Y SEGUIMIENTO ES ADECUADA?</t>
  </si>
  <si>
    <t xml:space="preserve"> ACCION DE MEJORA</t>
  </si>
  <si>
    <t>ACCIÓN REQUERIDA PARA MITIGAR EL RIESGO</t>
  </si>
  <si>
    <t>RESPONSABLE</t>
  </si>
  <si>
    <t>CRONOGRAMA</t>
  </si>
  <si>
    <t>INDICADOR.</t>
  </si>
  <si>
    <t>PROCESO</t>
  </si>
  <si>
    <t>ZONA DE RIESGO</t>
  </si>
  <si>
    <t>OPCIONES DE MANEJO</t>
  </si>
  <si>
    <t>CARGO</t>
  </si>
  <si>
    <t>DEPENDENCIA</t>
  </si>
  <si>
    <t>FECHA INICIO</t>
  </si>
  <si>
    <t>FECHA FINAL</t>
  </si>
  <si>
    <t>ASUMIR EL RIESGO</t>
  </si>
  <si>
    <t>REDUCIR EL RIESGO</t>
  </si>
  <si>
    <t>Riesgo Moderado (Z-8)</t>
  </si>
  <si>
    <t>Riesgo Bajo (Z-1)</t>
  </si>
  <si>
    <t>Riesgo Bajo (Z-3)</t>
  </si>
  <si>
    <t>Riesgo Moderado (Z-7)</t>
  </si>
  <si>
    <t>Código:  Fm-20</t>
  </si>
  <si>
    <t>Versión: 4,0</t>
  </si>
  <si>
    <t>Fecha: 10/11/2011</t>
  </si>
  <si>
    <t>MAPA DE RIESGOS INSTITUCIONAL</t>
  </si>
  <si>
    <t>ANÁLISIS DEL RIESGO</t>
  </si>
  <si>
    <t>ACCION REQUERIDA PARA MITIGAR EL RIESGO</t>
  </si>
  <si>
    <t>Ap. No.</t>
  </si>
  <si>
    <t>TIPO</t>
  </si>
  <si>
    <t>EVALUACIÓN 
RIESGO</t>
  </si>
  <si>
    <t>CONTROL EXISTENTE</t>
  </si>
  <si>
    <t>VALORACIÓN 
DE CONTROLES</t>
  </si>
  <si>
    <t>EVITAR EL RIESGO</t>
  </si>
  <si>
    <t>COMPARTIR O 
TRANSFERIR EL RIESGO</t>
  </si>
  <si>
    <t>Elaborado por:</t>
  </si>
  <si>
    <t>Aprobado por:</t>
  </si>
  <si>
    <t>Nombre y Firma
Héctor Eduardo  Vanegas Gámez</t>
  </si>
  <si>
    <t>Nombre y Firma
Diego Orlando Bustos Forero</t>
  </si>
  <si>
    <t>A</t>
  </si>
  <si>
    <t>B</t>
  </si>
  <si>
    <t>CE</t>
  </si>
  <si>
    <t>EXISTEN CONTROLES</t>
  </si>
  <si>
    <t>¿LOS CONTROLES ESTÁN DOCUMENTADOS?</t>
  </si>
  <si>
    <t>¿SE APLICAN EN LA ACTUALIDAD?</t>
  </si>
  <si>
    <t>¿ES EFECTIVO PARA MINIMIZAR EL RIESGO?</t>
  </si>
  <si>
    <t>ESTRATEGICO</t>
  </si>
  <si>
    <t>X</t>
  </si>
  <si>
    <t>FINANCIERO</t>
  </si>
  <si>
    <t>CUMPLIMIENTO</t>
  </si>
  <si>
    <t>¿EXISTEN MANUALES, O INSTRUCTIVOS PARA EL MANEJO DE LA HERRAMIENTA?</t>
  </si>
  <si>
    <t>¿ESTAN DEFINIDOS LOS TRESPONSABLES DE SU EJECUCION Y SEGUIMIENTO?</t>
  </si>
  <si>
    <t>IMAGEN</t>
  </si>
  <si>
    <t>TECNICO</t>
  </si>
  <si>
    <t>Raro</t>
  </si>
  <si>
    <t>Improbable</t>
  </si>
  <si>
    <t>Posible</t>
  </si>
  <si>
    <t>Probable</t>
  </si>
  <si>
    <t>Casi seguro</t>
  </si>
  <si>
    <t>VALORACION RIESGO</t>
  </si>
  <si>
    <t>Riesgo Bajo</t>
  </si>
  <si>
    <t>Riesgo Bajo (Z-2)</t>
  </si>
  <si>
    <t>Riesgo Moderado</t>
  </si>
  <si>
    <t>Riesgo Alto</t>
  </si>
  <si>
    <t>Riesgo Moderado (Z-6)</t>
  </si>
  <si>
    <t>Riesgo Extremo</t>
  </si>
  <si>
    <t>Riesgo Alto (Z-10)</t>
  </si>
  <si>
    <t>ZONA DE RIESGO ALTA</t>
  </si>
  <si>
    <t>Riesgo Alto (Z-11)</t>
  </si>
  <si>
    <t>Riesgo Alto (Z-12)</t>
  </si>
  <si>
    <t>ZONA DE RIESGO EXTREMA</t>
  </si>
  <si>
    <t>Factores Internos</t>
  </si>
  <si>
    <t>Estructura</t>
  </si>
  <si>
    <t>PROB</t>
  </si>
  <si>
    <t>Cultura Organizacional</t>
  </si>
  <si>
    <t>Modelo de Operación</t>
  </si>
  <si>
    <t>Planes, Programas y proyectos</t>
  </si>
  <si>
    <t>Sistemas de informacion</t>
  </si>
  <si>
    <t>Procedimientos</t>
  </si>
  <si>
    <t>Recurso humano</t>
  </si>
  <si>
    <t>Recurso económico</t>
  </si>
  <si>
    <t>Infraestructura</t>
  </si>
  <si>
    <t>Tecnológico</t>
  </si>
  <si>
    <t>Factores Externos</t>
  </si>
  <si>
    <t>Social</t>
  </si>
  <si>
    <t>Cultural</t>
  </si>
  <si>
    <t>Econòmicos</t>
  </si>
  <si>
    <t>Económico</t>
  </si>
  <si>
    <t>Politico</t>
  </si>
  <si>
    <t>Político</t>
  </si>
  <si>
    <t>Legal</t>
  </si>
  <si>
    <t>Técnico</t>
  </si>
  <si>
    <t>META DEL INDICADOR</t>
  </si>
  <si>
    <t>RECURSOS</t>
  </si>
  <si>
    <t>CÓDIGO</t>
  </si>
  <si>
    <t>SISTEMA ESTRATÉGICO DE PLANEACIÓN Y GESTIÓN</t>
  </si>
  <si>
    <t>VERSIÓN</t>
  </si>
  <si>
    <t>FORMATO</t>
  </si>
  <si>
    <t>FECHA</t>
  </si>
  <si>
    <t>Fecha</t>
  </si>
  <si>
    <t xml:space="preserve">OBJETIVO </t>
  </si>
  <si>
    <t xml:space="preserve"> </t>
  </si>
  <si>
    <t>NOTA:</t>
  </si>
  <si>
    <t xml:space="preserve">OPCIONES DE MANEJO: </t>
  </si>
  <si>
    <t>EVALUACIÓN</t>
  </si>
  <si>
    <t>TRATATAMIENTO DEL RIESGO</t>
  </si>
  <si>
    <t>OBJETIVO</t>
  </si>
  <si>
    <t>Elaborado por:
(Colaboradores/facilitadores/personal que participa en la construcción)</t>
  </si>
  <si>
    <t>Aprobado por: 
Nombre y firma del líder(s) del proceso</t>
  </si>
  <si>
    <t>FIRMA</t>
  </si>
  <si>
    <t/>
  </si>
  <si>
    <t>Ricardo Aguilera</t>
  </si>
  <si>
    <t>Hector Vanegas</t>
  </si>
  <si>
    <t>¿Existe un responsable asignado a la ejecución del control?</t>
  </si>
  <si>
    <t>¿El responsable tiene la autoridad y adecuada segregación de funciones en la ejecución del control?</t>
  </si>
  <si>
    <t xml:space="preserve">¿La oportunidad en que se ejecuta el control ayuda a prevenir la mitigación del riesgo o a detectar la materialización del riesgo de manera oportuna? </t>
  </si>
  <si>
    <t xml:space="preserve">¿Las actividades que se desarrollan en el control realmente buscan por si sola prevenir o detectar las causas que pueden dar origen al riesgo, ejemplo Verificar, Validar Cotejar, Comparar, Revisar, etc.? </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</si>
  <si>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</si>
  <si>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</si>
  <si>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</si>
  <si>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Valoración del Diseño</t>
  </si>
  <si>
    <t>Evaluación del Diseño del Control</t>
  </si>
  <si>
    <t>Evaluación de la Ejecución del Control</t>
  </si>
  <si>
    <t>El control se ejecuta de manera consistente por parte del responsable.</t>
  </si>
  <si>
    <t>El control no se ejecuta por parte del responsable.</t>
  </si>
  <si>
    <t>Solidez Individual del Control</t>
  </si>
  <si>
    <t>El control se ejecuta algunas veces por parte del responsable.</t>
  </si>
  <si>
    <t>p</t>
  </si>
  <si>
    <t>Rango Calificación del Diseño</t>
  </si>
  <si>
    <t>Rango Calificación de la Ejecución</t>
  </si>
  <si>
    <t>Opción de Respuesta al Criterio de Evaluación</t>
  </si>
  <si>
    <t>Solidez del Conjunto de Controles</t>
  </si>
  <si>
    <t>Valor Numérico</t>
  </si>
  <si>
    <t>Rango Calificación</t>
  </si>
  <si>
    <t>Directamente</t>
  </si>
  <si>
    <t>No disminuye</t>
  </si>
  <si>
    <t>Indirectamente</t>
  </si>
  <si>
    <t>Aplica acciones para fortalecer el Control</t>
  </si>
  <si>
    <t>SI</t>
  </si>
  <si>
    <t>*¿EXISTEN CONTROLES?:   SI=1, NO = 0. Si su respuesta es "SI" continúe evaluando las siguientes celdas para este riesgo.
* CONTROL: Digite claramente los controles existentes y vigentes a la fecha.
* P/ I : Digite (X) en la casilla (P) e (I), si el control disminuye la probabilidad o al impacto.
*¿Existe un responsable asignado a la ejecución del control ?: Seleccione una opción  (0) = No Asignado ; (15)= Asignado
*¿El responsable tiene la autoridad y adecuada segregación de funciones en la ejecución del control?: Selecciones una opción  (0) = Inadecuado ; (15)= Adecuado                                                                                                                                                                                                                                                                                                                                                                                                                                                                                                            *¿ La oportunidad en que se ejecuta el control ayuda a prevenir la mitigación del riesgo o a detectar la materialización del riesgo de manera oportuna?: Selecciones una opción:  (0) = Inoportuna ; (30)= Oportuna                                                                                                                                                                                                                                                                                                                                                                                                                                                                                            *¿Las actividades que se desarrollan en el control realmente buscan por si sola prevenir o detectar las causas que pueden dar origen al riesgo, ejemplo Verificar, Validar Cotejar, Comparar, Revisar (…)? : Selecciones una opción:  (0) = No es un control ; (10)= Detectar ; (15)= Prevenir                                                                                                                                                                                                                                                                                                                                                                                                                                                                                                                                                                                                                                                                               *¿La fuente de información que se utiliza en el desarrollo del control es información confiable que permita mitigar el riesgo?: Selecciones una opción:  (0) = No confiable ; (25)= Confiable                                                                                                                                                                                                                                                                                                                                                                                                                                                                                       *¿Las observaciones , desviaciones o diferencias identificadas como resultados de la ejecución del control son investigadas y resueltas de manera oportuna?: Selecciones una opción:  (0) = No se investigan ni resuelven oportunamente ; (15)= Se investigan y resuelven oportunamente
*¿Se deja evidencia o rastro de la ejecución del control, que permita a cualquier tercero con la evidencia, llegar a la misma conclusión?: Selecciones una opción: (0) = No Existe ; (5) = Incompleta ; (15)= Completa Probabilidad= No disminuye ó disminuye directamente Impacto=  Directamente, indirectamente, no disminuye</t>
  </si>
  <si>
    <t>Solidez del conjunto de controles</t>
  </si>
  <si>
    <t>Fuerte                                                                                     Fuerte                                                                        Fuerte                                                                                 Fuerte                                                                   Moderado                                                           Moderado                                                           Moderado                                                             Moderado</t>
  </si>
  <si>
    <t>Controles ayudan a disminuir la probabilidad</t>
  </si>
  <si>
    <t>Controles ayudan a disminuir impacto</t>
  </si>
  <si>
    <t xml:space="preserve">directamente                                        indirectamente                                                    no disminuye                                                 directamente                                       directamente                                       indirectamente                                              no disminuye                                                       directamente                              </t>
  </si>
  <si>
    <t xml:space="preserve">Nota1: Si la solidez del conjunto de controles es débil, este no disminuir{a ningún cuadrante de impacto o probabilidad asociado al riesgo. </t>
  </si>
  <si>
    <t>Nota2: Tratandose de riesgos de corrupción y soborno únicamente hay disminución de probabilidad. Es decir, para el impacto no opera el desplazamiento.</t>
  </si>
  <si>
    <t>SEPG-F-057</t>
  </si>
  <si>
    <t>IDENTIFICACIÓN DE RIESGOS RELACIONADOS CON CORRUPCION</t>
  </si>
  <si>
    <t>MAPA DE RIESGOS Y MEDIDAS ANTICORRUPCIÓN PROCESOS MISIONALES</t>
  </si>
  <si>
    <t>Planear, coordinar, estructurar , contratar, ejecutar, administrar y evaluar proyectos de concesiones y otras formas de asociación publico-probadas -APP, para el diseño, construcción, mantenimiento, operación, administración y/o explotación de la infraestructura pública de transporte de todos sus modos y de los servicios conexos o relacionados y el desarrollo de proyectos de asociación publico privada para otro tipo de infraestructura pública cuando así lo determine el Gobierno Nacional.</t>
  </si>
  <si>
    <r>
      <rPr>
        <b/>
        <i/>
        <u/>
        <sz val="12"/>
        <rFont val="Arial"/>
        <family val="2"/>
      </rPr>
      <t xml:space="preserve">Definición Riesgo de Corrupción: </t>
    </r>
    <r>
      <rPr>
        <sz val="12"/>
        <rFont val="Arial"/>
        <family val="2"/>
      </rPr>
      <t>Posibilidad de que por acción u omisión, se use el poder para poder desviar la gestión de lo público hacia un beneficio privado. (Guía para la Gestión de Riesgo de Corrupción, Presidencia d ella Republica, 2015)</t>
    </r>
  </si>
  <si>
    <t>En caso afirmativo conteste:</t>
  </si>
  <si>
    <t>En caso negativo: Deje espacio en blanco</t>
  </si>
  <si>
    <t>OBJETIVO PLAN ANTICORRUPCIÓN</t>
  </si>
  <si>
    <t>RIESGO DE CORRUPCION</t>
  </si>
  <si>
    <t>DESCRIPCIÓN DEL RIESGO DE CORRUPCION</t>
  </si>
  <si>
    <t>POSIBLES CONSECUENCIAS O EFECTOS</t>
  </si>
  <si>
    <t>ACCIÓN U OMISIÓN</t>
  </si>
  <si>
    <t>USO DEL PODER</t>
  </si>
  <si>
    <t>DESVIAR LA GESTIÓN DE LO PUBLICO</t>
  </si>
  <si>
    <t>BENEFICIO PARTICULAR</t>
  </si>
  <si>
    <t>RESPONSABLE DEL RIESGO</t>
  </si>
  <si>
    <t>Internas</t>
  </si>
  <si>
    <t>Externas</t>
  </si>
  <si>
    <t>R1</t>
  </si>
  <si>
    <t>Intervención negativa de sujetos externos inherentes a los procesos de expropiación judicial por intereses indebidos</t>
  </si>
  <si>
    <t xml:space="preserve">En los procesos de expropiación judicial puede surgir que decisiones tomadas por algunos jueces de la república impacten negativamente para la Entidad bajo un criterio objetivo el valor de los predios requeridos para los proyectos, con aumento significativo de las indemnizaciones o avalúos que surjan al interior de los mismos de manera no razonable en virtud de intervenciones de terceros (como peritos) al proceso que desvíen el cauce "normal" del mismo.
</t>
  </si>
  <si>
    <t>1. Presiones políticas                                                                                                                                                                                  2. Dadiva</t>
  </si>
  <si>
    <t>1.Acciones disciplinarias internas y con procuraduría.                                                                2. Con fiscalía: Pena privativa de la libertad/ multas</t>
  </si>
  <si>
    <t>PREDIAL</t>
  </si>
  <si>
    <t>Corrupción</t>
  </si>
  <si>
    <t>R2</t>
  </si>
  <si>
    <t>1. Detrimento patrimonial de la Nación.
2. Afecta cumplimiento de metas de la entidad.
3. Afecta prestación de servicios.
4. Da lugar a procesos fiscales.
5. Sobrecostos sociales para los proyectos.                                                                                                       6. Perdida reputacional                                                                                                                                           7. Intervención de órganos de control</t>
  </si>
  <si>
    <t>NO</t>
  </si>
  <si>
    <t>R3</t>
  </si>
  <si>
    <t xml:space="preserve">los evaluadores contratados por los concesionarios o por los peritos asignados por los juzgados en los procesos de expropiación judicial o administrativa, no aplican completamente las metodologías establecidas por la norma, ni las directrices técnicas, lo que puede ocasionar una sub o sobrevaloración de los predios, con sobrecosto predial en este último caso, y generar también la demora en la disponibilidad de los áreas, impactando el desarrollo de las obras. </t>
  </si>
  <si>
    <t>Ausencia de suficientes visitas de control y seguimiento a la gestión predial del concesionario y al desarrollo de los procesos de expropiación en los juzgados</t>
  </si>
  <si>
    <t xml:space="preserve"> -En la ficha predial no se incluyen todos los elementos del predio, los cuales al momento de ser incorporados en la ficha predial ajustada, pueden afectar el valor del avalúo de manera intencional.
 - Presión de propietarios y de la comunidad  para modificar el valor del avalúo comercial o el practicado por los peritos asignados por los jueces dentro del proceso de expropiación.
Ausencia de control de calidad a los avalúos por parte del concesionario
Desactualización de las Oficinas de Catastro y Registro.
</t>
  </si>
  <si>
    <t xml:space="preserve">
1. Incremento en el costo de los proyectos.
2. Detrimento de la calidad de vida de los propietarios
3. Deterioro de la imagen de la entidad frente a la comunidad.
</t>
  </si>
  <si>
    <t>R4</t>
  </si>
  <si>
    <t>La información contenida en los documentos que conforman los expedientes prediales puede ser filtrada para presiones indebidas en el proceso de adquisición de los predios</t>
  </si>
  <si>
    <t xml:space="preserve">Manejo de los expedientes prediales entre diferentes dependencias de la entidad </t>
  </si>
  <si>
    <t>Propietarios y/o Grupos Sociales con conflicto de intereses económicos y políticos, que directa o indirectamente tienen que ver con el proceso de adquisición de predios</t>
  </si>
  <si>
    <t xml:space="preserve">1. Demoras en el proceso de adquisición predial.
2. Genera indisposición  de los propietarios de los predios frente al proceso.
</t>
  </si>
  <si>
    <t>R5</t>
  </si>
  <si>
    <t xml:space="preserve">1. Tendencia a crear relaciones de familiaridad entre concesionario, interventores, supervisores.
2.No aplicación de políticas institucionales para manejo de relaciones con terceros de la Agencia.
3. Fallas en los controles de seguimiento.
4. Contratación de personal sin el suficiente conocimiento de la legislación y contratación pública o sin la necesaria experiencia y conocimiento en el área especifica
5. Deficiente control en el manejo del archivo para la custodia de información.
6. No contar con los servicios de la Interventoría Integral para los    contratos  de Concesión.                                                                                                                                                                               7.  Ausencia de suficientes visitas de control y seguimiento a la gestión predial del concesionario y al desarrollo de los procesos de expropiación en los juzgados
</t>
  </si>
  <si>
    <t xml:space="preserve"> 1. Tendencia a crear relaciones de familiaridad entre concesionario, interventores, supervisores.
2. Conflicto de intereses del interventor
3. Personal externo con intereses cruzados.
4. Presiones de comunidades, grupos al margen de la ley y/o  presiones  políticas.
5. Personal externo con conflicto de intereses en la manipulación de la información.
6. La falta de disponibilidad de recursos  del interventor o concesionario puede generar suministro de datos falsos o incompletos 
7. Propietarios y/o Grupos Sociales con conflicto de intereses económicos y políticos, que directa o indirectamente tienen que ver con el proceso de adquisición de predios
</t>
  </si>
  <si>
    <t xml:space="preserve"> - Inexactitud en los reportes de cifras institucionales en aspectos jurídicos, técnicos y/o financieros.
-Repercusiones en la rendición de informes de la Entidad.           
- Incremento en el costo de los proyectos.
- Detrimento de la calidad de vida de los propietarios
- Deterioro de la imagen de la entidad frente a la comunidad.
</t>
  </si>
  <si>
    <t>GESTIÓN CONTRACTUAL/EJECUTIVA/ GERENCIA SOCILA/ GERENCIA AMBIENTAL/GERENCIA PREDIAL</t>
  </si>
  <si>
    <t>R6</t>
  </si>
  <si>
    <t>1. Deficientes medidas de seguridad en equipos de computo donde se maneja la Información reservada y clasificada, tales como procesos judiciales, modelos financieros.
2. Deficiencias de mecanismos de seguimiento y control a la información contenida en el Modelo Financiero.
3. Deficiencia en controles suficientes para la custodia del Modelo Financiero.                                                                                                                                                                                                                                     4- Dilación injustificada entre los tiempos de aprobación de pliegos y su publicación oficial.                                                                                                                                                      5- Funcionarios y/ o contratista suministren información a terceros                                                                                                                                                                                                                                                     . 6- Relaciones entre funcionarios/contratistas y terceros con motivo de sus trabajos.</t>
  </si>
  <si>
    <t>1- Gente externa con intereses cruzados                                                                                                  2-  Intereses de  funcionarios de la Entidad.                                                                                         3- Corrupción o colusión por parte de proponentes o terceros interesados en el proceso de selección.</t>
  </si>
  <si>
    <t>1. Se incrementa el riesgo de perdida de procesos judiciales.
2. Detrimento patrimonial
3. Procesos de los órganos de control.
4. Afecta imagen institucional.
5. Afecta el cumplimiento de metas y objetivos de la dependencia. 6- Afectación del servicio                                                                                                                                                                           7- La trasgresión principios de la contratación pública, para que participen  personas que  están incursas en inhabilidades o incompatibilidades y pérdida de credibilidad en la función pública, así  como detrimento patrimonial y el incumplimiento de los objetivos de la entidad.                                                                                                                                          8 - Eventual adjudicación de un proyectos sin criterios objetivo</t>
  </si>
  <si>
    <t>ESTRUCTURACIÓN/GESTIÓN CONTRACTUAL/EJECUTIVA/ JURIDICA</t>
  </si>
  <si>
    <t>R7</t>
  </si>
  <si>
    <t xml:space="preserve">Entrega de recursos por parte de la fiducia sin los respectivos soportes. </t>
  </si>
  <si>
    <t>Previo el pago de los recursos al concesionario la fiducia debe realizar todos los tramites requeridos que garanticen que estos cuenten con el soporte necesario.</t>
  </si>
  <si>
    <t>1- No realizar los controles adecuados por parte de la fiducia.                                                                     2- Intereses particulares</t>
  </si>
  <si>
    <t xml:space="preserve">1- Detrimento patrimonial.                                                                                                        2- Sanciones disciplinaria                                                                                                          3- Inicio de procesos legales </t>
  </si>
  <si>
    <t>GESTIÓN CONTRACTUAL/EJECUTIVA</t>
  </si>
  <si>
    <t>R8</t>
  </si>
  <si>
    <t>Manipulación de liquidaciones de pagos de concesiones</t>
  </si>
  <si>
    <t>En el cálculo y generación de liquidaciones de pago se podrían manipular las condiciones financieras  para conveniencia de terceros.</t>
  </si>
  <si>
    <t>Liquidaciones de pagos en Excel.
En la actualidad no se cuenta con un programa para pagos que garantice que el modelo financiero de pagos efectuados al concesionario no pueda ser objeto de modificaciones, cambios o manipulación.</t>
  </si>
  <si>
    <t>personal externo con intereses cruzados.</t>
  </si>
  <si>
    <t xml:space="preserve"> - Beneficios a terceros de tipo económico.
 - Investigaciones disciplinarias, fiscales y de otros órganos de control.
 - Detrimento patrimonial
</t>
  </si>
  <si>
    <t>Corrupción/Gestión</t>
  </si>
  <si>
    <t>R9</t>
  </si>
  <si>
    <t>Ocultar o presentar pruebas falsas para beneficiar a un tercero</t>
  </si>
  <si>
    <t>En procesos de instancia judicial y arbitral se podrían ocultar o presentar pruebas falsas o incompletas que busquen entorpecer el proceso o beneficiar a terceros.</t>
  </si>
  <si>
    <t xml:space="preserve">Las dependencias que cuentan con la información requerida y los soportes que sirven de prueba no los remiten oportunamente o los remiten incompletos
No contar con un sistema de seguimiento actualizado de los avances e inconvenientes principales de los proyectos de  concesiones.
imposibilidad de acceder al módulo de consulta del sistema de información documental Orfeo
</t>
  </si>
  <si>
    <t xml:space="preserve">
Renuencia de concesionarios o de terceros en remitir la información requerida o de cumplir sus obligaciones.</t>
  </si>
  <si>
    <t>1. Se incrementa el riesgo de perdida de procesos judiciales.
2. Detrimento patrimonial
3. Procesos de los órganos de control.
4. Afecta imagen institucional.
5. Afecta el cumplimiento de metas y objetivos de la dependencia.</t>
  </si>
  <si>
    <t>DEFENSA JUDICIAL</t>
  </si>
  <si>
    <t>Elaborado por: (Colaboradores/facilitadores/personal que participa en la construcción del formato)</t>
  </si>
  <si>
    <t xml:space="preserve">Nombres
</t>
  </si>
  <si>
    <t>Juan Camilo Sanabria (PLANEACIÓN)</t>
  </si>
  <si>
    <t>Gloria  Ines Cardona Botero (Gerente Carretero 4)</t>
  </si>
  <si>
    <t>Xiomara Juris (PREDIAL)</t>
  </si>
  <si>
    <t>Felipe Lugo (PREDIAL)</t>
  </si>
  <si>
    <t>Maola Barrios (Coordinadora GIT Social)</t>
  </si>
  <si>
    <t>Elizabeth Marin (EJECUTIVA)</t>
  </si>
  <si>
    <t>Xiomara Juris (Coordinadora GIT Predial)</t>
  </si>
  <si>
    <t>Andres Boutin (ESTRUCTURACIÓN)</t>
  </si>
  <si>
    <t>Gustavo Moreno (JURÍDICA)</t>
  </si>
  <si>
    <t>Diana Orjuela (AMBIENTAL)</t>
  </si>
  <si>
    <t>Carlos Alexander Vargas (GESTIÓN CONTRACTUAL)</t>
  </si>
  <si>
    <t>Nancy Paola Morales (PLANEACIÓN)</t>
  </si>
  <si>
    <t>Código:  SEPG-F-059</t>
  </si>
  <si>
    <t>Versión: 1.0</t>
  </si>
  <si>
    <t>Fecha: 18/03/2016</t>
  </si>
  <si>
    <t>CONSOLIDADO CALIFICACIÓN DEL RIESGO DE CORRUPCION</t>
  </si>
  <si>
    <t>MAPA DE RIESGOS Y MEDIDAS ANTICORRUPCIÓN PROCESOS ESTRATEGICOS Y DE APOYO</t>
  </si>
  <si>
    <t>Planear, coordinar, estructurar , contratar, ejecutar, administrar y evaluar proyectos de concesiones y otras formas de asociación publico-privadas -APP, para el diseño, construcción, mantenimiento, operación, administración y/o explotación de la infraestructura pública de transporte de todos sus modos y de los servicios conexos o relacionados y el desarrollo de proyectos de asociación publico privada para otro tipo de infraestructura pública cuando así lo determine el Gobierno Nacional.</t>
  </si>
  <si>
    <t xml:space="preserve">Raro </t>
  </si>
  <si>
    <t xml:space="preserve">Improbable </t>
  </si>
  <si>
    <t xml:space="preserve">Posible </t>
  </si>
  <si>
    <t xml:space="preserve">Probable </t>
  </si>
  <si>
    <t xml:space="preserve">Casi Seguro </t>
  </si>
  <si>
    <t>Nota: Puntaje de Impacto adaptado a la metodologia de la ANI (orientado a calibrar el nivel de exposición de riesgo similar al de riesgo institucional de la ANI)</t>
  </si>
  <si>
    <t>FUNCIONARIO</t>
  </si>
  <si>
    <t>Nombres</t>
  </si>
  <si>
    <t xml:space="preserve">Nombre </t>
  </si>
  <si>
    <t xml:space="preserve">Realizar una auditoria por trimestre al proceso de expropiación de los proyectos con mayor complejidad. </t>
  </si>
  <si>
    <t>Coordinador GIT PREDIAL</t>
  </si>
  <si>
    <t>PLANEACIÓN RIESGOS Y ENTORNO</t>
  </si>
  <si>
    <t>Profesionales del equipo predial</t>
  </si>
  <si>
    <t>PLANEACIÓN RIESGOS Y ENTORNO
VICEPRESIDENCIA DE GESTIÓN CONTRACTUAL Y VICEPRESIDENCIA EJECUTIVA</t>
  </si>
  <si>
    <t>Profesionales de la VPRE y de VGC  Y VEJ</t>
  </si>
  <si>
    <t>No se requiere generar acciones</t>
  </si>
  <si>
    <t>2. Gestión para mejorar el ejercicio de la función pública y prevenir la corrupción.</t>
  </si>
  <si>
    <t>1- Deficiencia en los mecanismos de seguimiento y control que permitan que la información contenida en  los Estudios de Factibilidad, estén  adaptados a una firma en particular.
2- Deficiencia en los controles utilizados para la custodia de la información contenida en los Estudios de Factibilidad.</t>
  </si>
  <si>
    <t>1- Incumplimiento de los procedimientos.                                    
2- Desconocimiento del contrato.                                           
 3- Falta de seguimiento                                                            
 4- Perdida de documentos.</t>
  </si>
  <si>
    <t>1. Desconocimiento de la normativa.                                                                    
2. Intereses particulares</t>
  </si>
  <si>
    <t>1- Firmas de Ingeniería, Estructuradores, concesionarios  con conflictos de interés
2- Estudios de factibilidad realizados por personal  externo a la Entidad que manipule la información para obtener un beneficio personal.
3- Información manipulables por funcionarios de la entidad y/o personal externo para obtener un beneficio personal.</t>
  </si>
  <si>
    <t>ESTRUCTURACIÓN</t>
  </si>
  <si>
    <t>Código:  SEPG-F-061</t>
  </si>
  <si>
    <t xml:space="preserve">Versión: 2.0 </t>
  </si>
  <si>
    <t>Fecha:  18/03/2016</t>
  </si>
  <si>
    <t>Matriz de Riesgo de corrupción</t>
  </si>
  <si>
    <t>Hoja 1 de 1</t>
  </si>
  <si>
    <t>Puntaje de Impacto de la Presidencia</t>
  </si>
  <si>
    <t>RARO</t>
  </si>
  <si>
    <t xml:space="preserve">Zona 1 de riesgo Bajo </t>
  </si>
  <si>
    <t xml:space="preserve">Zona 3 de riesgo Bajo </t>
  </si>
  <si>
    <t xml:space="preserve">Zona 8 de riesgo Moderado </t>
  </si>
  <si>
    <t>IMPROBABLE</t>
  </si>
  <si>
    <t xml:space="preserve">Zona 2 de riesgo Bajo </t>
  </si>
  <si>
    <t>Zona 7 de riesgo Moderado</t>
  </si>
  <si>
    <t>Zona 12 de riesgo de riesgo Alto</t>
  </si>
  <si>
    <t>POSIBLE</t>
  </si>
  <si>
    <t>Zona 4 de riesgo Moderada</t>
  </si>
  <si>
    <t>Zona 9 de riesgo Alto</t>
  </si>
  <si>
    <t>Zona 13 dede riesgo Extremo</t>
  </si>
  <si>
    <t>PROBABLE</t>
  </si>
  <si>
    <t>Zona 5 de riesgo Moderado</t>
  </si>
  <si>
    <t xml:space="preserve">Zona 10 de riesgo Alto </t>
  </si>
  <si>
    <t>Zona 14 de riesgo Extremo</t>
  </si>
  <si>
    <t>CASI SEGURO</t>
  </si>
  <si>
    <t xml:space="preserve">Zona 6 de riesgo Moderado </t>
  </si>
  <si>
    <t xml:space="preserve">Zona 11 de riesgo Alto </t>
  </si>
  <si>
    <t xml:space="preserve">Zona 15 de riesgo Extremo </t>
  </si>
  <si>
    <t>Riesgo Moderado (Z-4)</t>
  </si>
  <si>
    <t>Riesgo Moderado (Z-5)</t>
  </si>
  <si>
    <t>Riesgo Alto (Z-9)</t>
  </si>
  <si>
    <t>Riesgo Extremo (Z-13)</t>
  </si>
  <si>
    <t>Riesgo Extremo (Z-14)</t>
  </si>
  <si>
    <t>Riesgo Extremo (Z-15)</t>
  </si>
  <si>
    <t>MAPA DE RIESGOS Y MEDIDAS DE CONTROL ANTICORRUPCIÓN</t>
  </si>
  <si>
    <t>SEPG-F-030</t>
  </si>
  <si>
    <t>OBJETIVO POLÍTICA</t>
  </si>
  <si>
    <t>RIESGO - FUENTE: MATRIZ</t>
  </si>
  <si>
    <t>RIESGO- FUENTE:  GUÍA Secretaría de Transparencia</t>
  </si>
  <si>
    <t>RIESGO- FUENTE:  POLÍTICA Transparencia y Anticorrupción - TxCol</t>
  </si>
  <si>
    <t>RIESGO- FUENTE:  Estudio Modelo CosT DOFA</t>
  </si>
  <si>
    <t xml:space="preserve">RIESGO- FUENTE:  PROBIDAD </t>
  </si>
  <si>
    <t>RIESGO- FUENTE:  DOFA INSTITUCIONAL }</t>
  </si>
  <si>
    <r>
      <t>1. Calidad y acceso a la información pública.</t>
    </r>
    <r>
      <rPr>
        <sz val="10"/>
        <rFont val="Arial"/>
        <family val="2"/>
      </rPr>
      <t xml:space="preserve"> </t>
    </r>
    <r>
      <rPr>
        <sz val="11"/>
        <color indexed="10"/>
        <rFont val="Calibri"/>
        <family val="2"/>
      </rPr>
      <t/>
    </r>
  </si>
  <si>
    <t>Revelar  información reservada y clasificada para beneficio propio o de un tercero</t>
  </si>
  <si>
    <r>
      <t>a</t>
    </r>
    <r>
      <rPr>
        <sz val="11"/>
        <rFont val="Calibri"/>
        <family val="2"/>
      </rPr>
      <t xml:space="preserve"> Ocultar a la ciudadanía la información considerada pública. </t>
    </r>
  </si>
  <si>
    <r>
      <t>-</t>
    </r>
    <r>
      <rPr>
        <sz val="7"/>
        <rFont val="Times New Roman"/>
        <family val="1"/>
      </rPr>
      <t xml:space="preserve">            </t>
    </r>
    <r>
      <rPr>
        <sz val="11"/>
        <rFont val="Calibri"/>
        <family val="2"/>
      </rPr>
      <t xml:space="preserve">Bajo nivel de publicidad de la información (transparencia activa). </t>
    </r>
  </si>
  <si>
    <t>1. Calidad y acceso a la información pública.</t>
  </si>
  <si>
    <t>Revelar información antes de publicación de pliegos, o de la asignación de licitación</t>
  </si>
  <si>
    <t xml:space="preserve">Fuga de información de un proceso de selección contractual antes de  que este sea público.
</t>
  </si>
  <si>
    <t>Revelar información de procesos judiciales en etapas no publicas.</t>
  </si>
  <si>
    <r>
      <rPr>
        <sz val="7"/>
        <rFont val="Times New Roman"/>
        <family val="1"/>
      </rPr>
      <t xml:space="preserve"> </t>
    </r>
    <r>
      <rPr>
        <sz val="11"/>
        <rFont val="Calibri"/>
        <family val="2"/>
      </rPr>
      <t>Destrucción o alteración de los diferentes sistemas de información y del archivo</t>
    </r>
  </si>
  <si>
    <t>Revelar información antes o durante el inicio  de los procedimientos o los trámites de estructuración y selección de los proyectos de Asociación público Privada.</t>
  </si>
  <si>
    <r>
      <t>-</t>
    </r>
    <r>
      <rPr>
        <sz val="7"/>
        <rFont val="Times New Roman"/>
        <family val="1"/>
      </rPr>
      <t xml:space="preserve">            </t>
    </r>
    <r>
      <rPr>
        <sz val="11"/>
        <rFont val="Calibri"/>
        <family val="2"/>
      </rPr>
      <t>Falsedad en documentos públicos.</t>
    </r>
  </si>
  <si>
    <t>Revelar información sobre el modelo financiero.</t>
  </si>
  <si>
    <t>12. Destrucción de información con fines ilícitos</t>
  </si>
  <si>
    <r>
      <t>-</t>
    </r>
    <r>
      <rPr>
        <sz val="7"/>
        <rFont val="Times New Roman"/>
        <family val="1"/>
      </rPr>
      <t xml:space="preserve">            </t>
    </r>
    <r>
      <rPr>
        <sz val="11"/>
        <rFont val="Calibri"/>
        <family val="2"/>
      </rPr>
      <t>Pérdida de documento público.</t>
    </r>
  </si>
  <si>
    <t>Revelar información  contenida en los  expedientes prediales, que permita que personas inescrupulosas se beneficien de la información contenida en ellos.</t>
  </si>
  <si>
    <r>
      <t>-</t>
    </r>
    <r>
      <rPr>
        <sz val="7"/>
        <rFont val="Times New Roman"/>
        <family val="1"/>
      </rPr>
      <t xml:space="preserve">            </t>
    </r>
    <r>
      <rPr>
        <sz val="11"/>
        <rFont val="Calibri"/>
        <family val="2"/>
      </rPr>
      <t>Ausencia de canales de comunicación.</t>
    </r>
  </si>
  <si>
    <t>1. Elaboración y modificación del pliego de condiciones a la medida de una firma(s) particular.</t>
  </si>
  <si>
    <t xml:space="preserve">a Extralimitación de funciones. </t>
  </si>
  <si>
    <t>Concentración de poder</t>
  </si>
  <si>
    <t>Propósito, enfoque y ubicación del proyecto amañados.</t>
  </si>
  <si>
    <t>Riesgo (Negligencia en el seguimiento de los terminos procesales...) corrupción</t>
  </si>
  <si>
    <t>Influencias políticas para la toma de decisiones.</t>
  </si>
  <si>
    <t>2. Adjudicar contratos a firma(s) con malas prácticas o que representen riesgo de LAFT/CO.</t>
  </si>
  <si>
    <t xml:space="preserve">a Amiguismo y clientelismo. </t>
  </si>
  <si>
    <t>Auditorías técnicas y financieras?? (cambio de redacción)</t>
  </si>
  <si>
    <t>Incumplimiento de planes estratégicos y/o misionales.</t>
  </si>
  <si>
    <t xml:space="preserve">3. Destinación indebida de recursos por vacíos contractuales  </t>
  </si>
  <si>
    <t xml:space="preserve">a Inclusión de gastos no autorizados. </t>
  </si>
  <si>
    <t xml:space="preserve"> Ausencia o debilidad de procesos y procedimientos para la gestión administrativa y misional.</t>
  </si>
  <si>
    <t>Negocios y riesgo en la inversión extranjera</t>
  </si>
  <si>
    <t>Negligencia en los controles de la situacion financiera de concesionarios e interventorias.</t>
  </si>
  <si>
    <t xml:space="preserve">4. Estudios de factibilidad adaptados para una firma (s) en particular. </t>
  </si>
  <si>
    <t xml:space="preserve">a Afectar rubros que no corresponden con el objeto del gasto en beneficio propio o a cambio de una retribución económica. </t>
  </si>
  <si>
    <t>Incumplimiento de las normas de contratación</t>
  </si>
  <si>
    <t xml:space="preserve">No confeccionar reglas objetivas, claras y justas en los procesos de selección contractuales.
</t>
  </si>
  <si>
    <t>5. Omisión de reportes por actividades sospechosas de LAFT/CO relacionadas con las firmas estructuradora</t>
  </si>
  <si>
    <t xml:space="preserve">a Estudios previos o de factibilidad superficiales. </t>
  </si>
  <si>
    <t>-            Ausencia o debilidad de medidas y/o políticas de conflicto de interés.</t>
  </si>
  <si>
    <t>Hacer uso indebido de fondos presupuestales</t>
  </si>
  <si>
    <t xml:space="preserve">Implementar mecanismos de socialización a los inversionistas a nivel internacional de manera subjetiva y discrecional sin reglas objetivas y claras.
</t>
  </si>
  <si>
    <t>6. Manipulación de informes de seguimiento a contratos para favorecer a un tercero</t>
  </si>
  <si>
    <t xml:space="preserve">a Dilatación de los procesos con el propósito de obtener el vencimiento de términos o la prescripción del mismo. </t>
  </si>
  <si>
    <t>-            Desvío del uso de los bienes y servicios de la entidad.</t>
  </si>
  <si>
    <t xml:space="preserve">No establecer una metodología que estableza reglas claras y objetivas frente al estudio integral de todos los títulos y fichas prediales de los proyectos de concesión.
</t>
  </si>
  <si>
    <t>7. Omisión de reportes por actividades sospechosas de LAFT/CO relacionadas con las concesiones.</t>
  </si>
  <si>
    <t xml:space="preserve">a Restricción de la participación a través de visitas obligatorias innecesarias, establecidas en el pliego de condiciones. </t>
  </si>
  <si>
    <t>-            Riesgos asociados a delitos.[1]</t>
  </si>
  <si>
    <t>Inadecuada gestión y control en el inventario de los predios a nombre de la ANI incluyendo los remanentes.</t>
  </si>
  <si>
    <t>8. Intercambio de prebendas para el otorgamiento de permisos</t>
  </si>
  <si>
    <t xml:space="preserve">a Adendas que cambian condiciones generales del proceso para favorecer a grupos determinados. </t>
  </si>
  <si>
    <t>Contratación de interentorías provisionales.</t>
  </si>
  <si>
    <t>9. Manipulación de liquidaciones de pagos de concesiones</t>
  </si>
  <si>
    <t xml:space="preserve">a Urgencia manifiesta inexistente. </t>
  </si>
  <si>
    <t>Excesos de discrecionalidad  de nominadores  para realizar movimientos o retiros de personal.</t>
  </si>
  <si>
    <t xml:space="preserve">a Concentrar las labores de supervisión de múltiples contratos en poco personal. </t>
  </si>
  <si>
    <t>Riesgo (El no cumplimiento de los fines de la entidad por incumplimientos contractuales significativos) gestión</t>
  </si>
  <si>
    <t>11. Negligencia en la gestión para hacer efectivo el cumplimiento contractual generando anomalías y detrimento patrimonial a la Nación.</t>
  </si>
  <si>
    <t>2. Evaluación de los criterios de adjudicación de forma subjetiva o errónea.</t>
  </si>
  <si>
    <t>Procesos de vinculación de personal no idóneos.</t>
  </si>
  <si>
    <t>12. Fiduciarias podrían dilatar procesos de carácter sancionatorio</t>
  </si>
  <si>
    <t>Ineficiencia en los controles relacionados a indicios de corrupción.</t>
  </si>
  <si>
    <t>13.  Ocultar o presentar pruebas  falsas o incompletas para beneficiar a terceros</t>
  </si>
  <si>
    <t xml:space="preserve">No Ejercer correcta, eficiente y eficazmente la labor de vigilancia y control de los contratos estatales.
</t>
  </si>
  <si>
    <t>14. Negligencia en el seguimiento de los términos de vencimiento procesales con el fin de beneficiar a terceros.</t>
  </si>
  <si>
    <t>Desactualización de los planes, manuales y políticas relacionados al ejercimiento de controles en la gestión de la entidad.</t>
  </si>
  <si>
    <t>15. Incumplimiento o falta de gestión efectiva ante órdenes judiciales.</t>
  </si>
  <si>
    <t>Distribución de roles y responsabilidades confuso. (exceso de discrecionalidad).</t>
  </si>
  <si>
    <t>16. Ocultar  o demorar correspondencia entrante o de salida</t>
  </si>
  <si>
    <t>Riesgo (Alta rotación de personal) gestión</t>
  </si>
  <si>
    <t>Riesgo (bajo nivel de denuncia) Corrupción</t>
  </si>
  <si>
    <t>18. Demoras y posibles pérdidas de documentos que forman parte de los expedientes de contratación de Concesiones e Interventorías.</t>
  </si>
  <si>
    <t>Riesgo (Manual de funciones no alineado a los roles y responsabilidades….)corrupción</t>
  </si>
  <si>
    <t>6. Utilización indebida de información privilegiada</t>
  </si>
  <si>
    <t>Riesgo (inadecuada identificación de los riesgos…) gestión</t>
  </si>
  <si>
    <t xml:space="preserve">Sustituir, adicionar, retirar  falsificar o apropiarse expedientes o documentos  físicos para fines ilícitos. </t>
  </si>
  <si>
    <t>Riesgo (Interes privado sobre el publico…)</t>
  </si>
  <si>
    <t xml:space="preserve">No Desarrollar labores de evaluación y  calificación  impecables  en los procesos de selección  contractuales.
</t>
  </si>
  <si>
    <t>3. Aumentar la incidencia del control social.</t>
  </si>
  <si>
    <t>1. Fiduciarias podrían dilatar procesos de carácter sancionatorio</t>
  </si>
  <si>
    <t xml:space="preserve">Falta de información sobre el estado del proceso del trámite al interior de la entidad. </t>
  </si>
  <si>
    <r>
      <t>-</t>
    </r>
    <r>
      <rPr>
        <sz val="7"/>
        <rFont val="Times New Roman"/>
        <family val="1"/>
      </rPr>
      <t xml:space="preserve">            </t>
    </r>
    <r>
      <rPr>
        <sz val="11"/>
        <rFont val="Calibri"/>
        <family val="2"/>
      </rPr>
      <t>Rendición de cuentas a la ciudadanía de baja calidad.</t>
    </r>
  </si>
  <si>
    <t xml:space="preserve">Baja calidad en los canales de participación ciudadana </t>
  </si>
  <si>
    <t>2.  Perjudicar el desarrollo de la concesión por la demora en los procesos de licenciamiento ambientales y trámites de permisos ambientales</t>
  </si>
  <si>
    <t>Tráfico de influencias, (amiguismo, persona influyente).</t>
  </si>
  <si>
    <r>
      <t>-</t>
    </r>
    <r>
      <rPr>
        <sz val="7"/>
        <rFont val="Times New Roman"/>
        <family val="1"/>
      </rPr>
      <t xml:space="preserve">            </t>
    </r>
    <r>
      <rPr>
        <sz val="11"/>
        <rFont val="Calibri"/>
        <family val="2"/>
      </rPr>
      <t>Inexistencia de canales de denuncia interna y externa.</t>
    </r>
  </si>
  <si>
    <t>Riesgo (Ausencia de veedurias ciudadanas)</t>
  </si>
  <si>
    <t>3.  Manipulación de informes sobre el cumplimiento de obligaciones ambientales.</t>
  </si>
  <si>
    <r>
      <t>-</t>
    </r>
    <r>
      <rPr>
        <sz val="7"/>
        <rFont val="Times New Roman"/>
        <family val="1"/>
      </rPr>
      <t xml:space="preserve">            </t>
    </r>
    <r>
      <rPr>
        <sz val="11"/>
        <rFont val="Calibri"/>
        <family val="2"/>
      </rPr>
      <t>Bajos niveles de denuncia.</t>
    </r>
  </si>
  <si>
    <t>Riesgo (Mala calidad en la atención al ciudadano en algunos canales) gestión.
Riesgo (Desvio del interes general por sobre el particular).</t>
  </si>
  <si>
    <t>4. Negligencia en la gestión para hacer efectivo el cumplimiento de las obligaciones ambientales de los concesionarios.</t>
  </si>
  <si>
    <t>Riesgo (Ocultar a la ciudadania la información considerada publica) corrupción</t>
  </si>
  <si>
    <t>5. Favorecimiento de intereses particulares a través de la inclusión de medidas de manejo en los estudios para las licencias o permisos ambientales</t>
  </si>
  <si>
    <t>6. Perjudicar el desarrollo de la concesión por las demoras en los procesos relacionados con trámites sociales con entidades como Ministerio del Interior e ICANH.</t>
  </si>
  <si>
    <t>7. Negligencia en la gestión para hacer efectivo el cumplimiento de las obligaciones sociales.</t>
  </si>
  <si>
    <t>8. Solicitud de cambio u obras adicionales por parte de la comunidad, o requerimientos judiciales motivados por presiones de terceros.</t>
  </si>
  <si>
    <t>9. Manipulación de los Informes obtenidos del control y seguimiento predial a los contratos, para favorecer a un tercero.</t>
  </si>
  <si>
    <t>10.  Indebida aplicación de las metodologías aleatorias en la elaboración de los avalúos de los bienes requeridos para los proyectos</t>
  </si>
  <si>
    <t>11. Vulneración al debido proceso dentro de los procesos de expropiación</t>
  </si>
  <si>
    <t>4.  Promover la cultura ética.</t>
  </si>
  <si>
    <r>
      <t>-</t>
    </r>
    <r>
      <rPr>
        <sz val="7"/>
        <rFont val="Times New Roman"/>
        <family val="1"/>
      </rPr>
      <t xml:space="preserve">            </t>
    </r>
    <r>
      <rPr>
        <sz val="11"/>
        <rFont val="Calibri"/>
        <family val="2"/>
      </rPr>
      <t>Bajos estándares éticos.</t>
    </r>
  </si>
  <si>
    <t>Inadecuado clima organizacional y circustancias desfavorables para el bienestar de los servidores.</t>
  </si>
  <si>
    <r>
      <t>-</t>
    </r>
    <r>
      <rPr>
        <sz val="7"/>
        <rFont val="Times New Roman"/>
        <family val="1"/>
      </rPr>
      <t xml:space="preserve">            </t>
    </r>
    <r>
      <rPr>
        <sz val="11"/>
        <rFont val="Calibri"/>
        <family val="2"/>
      </rPr>
      <t>Baja cultura de del control social.</t>
    </r>
  </si>
  <si>
    <t>Riesgo de gestión (falta de cultura de seguridad vial)</t>
  </si>
  <si>
    <r>
      <t>-</t>
    </r>
    <r>
      <rPr>
        <sz val="7"/>
        <rFont val="Times New Roman"/>
        <family val="1"/>
      </rPr>
      <t xml:space="preserve">            </t>
    </r>
    <r>
      <rPr>
        <sz val="11"/>
        <rFont val="Calibri"/>
        <family val="2"/>
      </rPr>
      <t>Baja cultura del control institucional.</t>
    </r>
  </si>
  <si>
    <t>Firmas</t>
  </si>
  <si>
    <t>Ingrid Maldonado</t>
  </si>
  <si>
    <t>Milena Orjuela</t>
  </si>
  <si>
    <t>Luis Eduardo Gutierrez                     (Vicepresidente de Gestión Contractual</t>
  </si>
  <si>
    <t>Fernando Ramirez Laguado                                                    (Vicepresidente Jurídica)</t>
  </si>
  <si>
    <t>Carlos Garcia                         (Vicepresidente Ejecutivo)</t>
  </si>
  <si>
    <t>Ingrid Maldonado (PLANEACIÓN)</t>
  </si>
  <si>
    <t>Lady Pabon (Juridica)</t>
  </si>
  <si>
    <t>Vicepresidente de Planeación, Riesgos y Entorno E</t>
  </si>
  <si>
    <t>Vicepresidente de Gestión Contractual</t>
  </si>
  <si>
    <t>Vicepresidente de Estructuración</t>
  </si>
  <si>
    <t>Vicepresidente Ejecutivo</t>
  </si>
  <si>
    <t>Todos los profesionales y técnicos creadores, transformadores, guardadores de información para la gestión de las actividades a su cargo, atienden  los lineamientos de la política de seguridad y privacidad de la información GICO-PT-001.  so pena de incurrir en una falta disciplinaria, una falla administrativa o delito penal. La ejecución ajustada de la política, se dispone en las herramientas allí dispuestas.</t>
  </si>
  <si>
    <t>El vicepresidente de estructuración respecto de la aprobación de los proyectos pone a consideración del Comité de Contratación los pliegos de condiciones y demás documentos del proceso, de acuerdo con lo establecido en la reglamentación del Comité de Contratación. De igual forma presenta los proyectos al Consejo de Estructuración de acuerdo con la reglamentación establecida para dicho Consejo, so pena de incurrir en una falta disciplinaria, una falla administrativa o delito penal.</t>
  </si>
  <si>
    <t>Aplicar lo señalado en la ley 1508 de 2012 y sus decretos reglamentarios, respecto de las aprobaciones del MT, MHCP y DNP so pena de incurrir en una falta disciplinaria, una falla administrativa o delito penal.</t>
  </si>
  <si>
    <t>CAMBIOS RIESGOS PROCESOS MISIONALES 2018</t>
  </si>
  <si>
    <t>AÑO 2017</t>
  </si>
  <si>
    <t>AÑO 2018</t>
  </si>
  <si>
    <t xml:space="preserve">Riesgo Procesos Estratégicos y apoyo a la gestión </t>
  </si>
  <si>
    <t>Estado</t>
  </si>
  <si>
    <t>Justificación de los cambios y observaciones</t>
  </si>
  <si>
    <t>Observación</t>
  </si>
  <si>
    <t>Gestión Contractual</t>
  </si>
  <si>
    <t>Manipulación de informes de seguimiento a contratos para favorecer a un tercero.</t>
  </si>
  <si>
    <t>No se modifica, permanece en el 2018</t>
  </si>
  <si>
    <t>Se Incluye para el año 2018</t>
  </si>
  <si>
    <t>Omisión de reportes por actividades sospechosas de LAFT/CO relacionadas con las concesiones.</t>
  </si>
  <si>
    <t xml:space="preserve">Se elimina </t>
  </si>
  <si>
    <t>Este riesgo lo contempla el banco o entidad financiera</t>
  </si>
  <si>
    <t>Se modifica en el 2018</t>
  </si>
  <si>
    <t xml:space="preserve">Negligencia en la gestión para hacer efectivo el  cumplimiento contractual generando anomalías y detrimento patrimonial a la Nación.
</t>
  </si>
  <si>
    <t>Negligencia en la gestión es un riesgo por proceso y como riesgo de corrupción en los procesos estratégicos y de apoyo de la Entidad se contempla como desviación de los recursos de la Entidad</t>
  </si>
  <si>
    <t>Se Incluye en el 2018</t>
  </si>
  <si>
    <t>Intercambio de prebendas para el otorgamiento de permisos .</t>
  </si>
  <si>
    <t xml:space="preserve">La ANI solo hace labor de supervisión, los tramites de  permisos ambientales, prediales y constructivos lo hace el concesionario.  Y como tal a nivel de gestión se ve en la matriz del proceso de gestión contractual los riesgos asociados a falta de conocimiento o negligencia en la gestión de estos tramites. </t>
  </si>
  <si>
    <t>Filtración de información  contenida en los  expedientes prediales, que permita que personas inescrupulosas se beneficien de la información contenida en ellos.</t>
  </si>
  <si>
    <t>Filtración de información o robo de expedientes para provecho personal o de terceros</t>
  </si>
  <si>
    <t>Se elimina y queda un riesgo macro de: Revelar información contenida en los expedientes prediales que permita que personas inescrupulosas se beneficien de la información contenida en ellos, así como en el de Revelar información sensible para la Entidad que pueda beneficiar a un tercero en la estructuración, contratación y/o ejecución de un proyecto.</t>
  </si>
  <si>
    <t>Utilización indebida de información privilegiada</t>
  </si>
  <si>
    <t>Se elimina y se cambia por el riesgo: Revelar información sensible para la Entidad que pueda beneficiar a un tercero en la estructuración, contratación y/o ejecución de un proyecto</t>
  </si>
  <si>
    <t>Se mantiene</t>
  </si>
  <si>
    <t xml:space="preserve">Fiduciarias podrían dilatar procesos de carácter sancionatorio
</t>
  </si>
  <si>
    <t>Se cambia</t>
  </si>
  <si>
    <t>Se mantiene para el 2018</t>
  </si>
  <si>
    <t xml:space="preserve">No publicar información  contractual </t>
  </si>
  <si>
    <t>Este es un riesgo general de la Entidad y esta implícito en el riesgo de no publicar la información considera publica a la ciudadanía en la matriz de riesgos de corrupción de todos los procesos.</t>
  </si>
  <si>
    <t>Ejecutiva</t>
  </si>
  <si>
    <t>Permanece, sin embargo este riesgo será de todos los procesos misionales</t>
  </si>
  <si>
    <t>No se requiere tener este riesgo por proceso cuando los controles y planes de acción aplicar son los mismos.</t>
  </si>
  <si>
    <t>Negligencia en la gestión para hacer efectivo el  cumplimiento contractual generando anomalías y detrimento patrimonial a la Nación.</t>
  </si>
  <si>
    <t>Queda uno general  para los procesos misionales</t>
  </si>
  <si>
    <t>Fiduciarias podrían dilatar procesos de carácter sancionatorio</t>
  </si>
  <si>
    <t>Manipulación  de los  Informes obtenidos del control y seguimiento predial a los contratos, para favorecer a un tercero.</t>
  </si>
  <si>
    <t>Esto debido a que el riesgo tal y como se plantea esta implícito en el siguiente riesgo de los procesos misionales: Manipulación de informes de seguimiento a contratos para favorecer a un tercero.</t>
  </si>
  <si>
    <t xml:space="preserve">
Indebida aplicación de las metodologías aleatorias en la elaboración de los avalúos de los bienes requeridos para los proyectos</t>
  </si>
  <si>
    <t>Se ajusta</t>
  </si>
  <si>
    <t>La indebida aplicación es un tema de gestión ya que se puede dar por desconocimiento pero no necesariamente como un acto de corrupción; por lo que el nuevo riesgo se plantea de la siguiente manera: Manipulación de la información para la elaboración de avalúos</t>
  </si>
  <si>
    <t>Anotaciones de medidas cautelares y/o limitaciones al dominio en el folio de matrícula inmobiliaria de los bienes inmuebles requeridos para el desarrollo de las obras en los proyectos de concesión</t>
  </si>
  <si>
    <t xml:space="preserve">Es un riesgo de gestión al no poder utilizar un bien de la Entidad para el desarrollo de un proyecto. </t>
  </si>
  <si>
    <t>SOCIAL</t>
  </si>
  <si>
    <t>Perjudicar el desarrollo de la concesión por las demoras en los procesos relacionados con trámites sociales con entidades como Ministerio del Interior e ICANH.</t>
  </si>
  <si>
    <t>Las demoras presentadas en los tramites sociales como esta expuesto es un riesgo de gestión por lo que se trabajara de esta forma en la matriz de riesgos del proceso de gestión contractual</t>
  </si>
  <si>
    <t>Negligencia en la gestión para hacer efectivo el cumplimiento de las obligaciones sociales.</t>
  </si>
  <si>
    <t>La negligencia es un riesgo de gestión por lo que se debe ver reflejado en los riesgos de gestión contractual</t>
  </si>
  <si>
    <t>Solicitud de cambio u obras adicionales por parte de la comunidad, o requerimientos judiciales motivados por presiones de terceros.</t>
  </si>
  <si>
    <t>Se mantiene con un ajuste</t>
  </si>
  <si>
    <t>El riesgo queda de la siguiente forma y aplica para la parte social, ambiental, predial y de gestión contractual:  Cambios y/o ajustes en el desarrollo de los proyectos motivados por personas con poder o intereses particulares</t>
  </si>
  <si>
    <t>AMBIENTAL</t>
  </si>
  <si>
    <t xml:space="preserve">Perjudicar el desarrollo de la concesión por la demora en los procesos de licenciamiento ambientales y trámites de permisos ambientales.
</t>
  </si>
  <si>
    <t>Las demoras presentadas en los tramites ambientales como esta expuesto es un riesgo de gestión por lo que se trabajara de esta forma en la matriz de riesgos del proceso de gestión contractual</t>
  </si>
  <si>
    <t xml:space="preserve">Manipulación de informes sobre el  cumplimiento de obligaciones  ambientales.
</t>
  </si>
  <si>
    <t>Se elimina por que quedo un riesgo general de la manipulación de informes de seguimiento.</t>
  </si>
  <si>
    <t>Negligencia en la gestión para hacer efectivo el  cumplimiento de las obligaciones ambientales de los concesionarios.</t>
  </si>
  <si>
    <t>Favorecimiento de intereses particulares a través de la inclusión de medidas de manejo en los estudios para las licencias o permisos ambientales</t>
  </si>
  <si>
    <t>Ocultar o presentar pruebas  falsas o incompletas para beneficiar a terceros</t>
  </si>
  <si>
    <t>Se mantiente</t>
  </si>
  <si>
    <t>Negligencia en el seguimiento de los términos de  vencimiento procesales con el fin de beneficiar a terceros.</t>
  </si>
  <si>
    <t>La negligencia es un riesgo de gestión por lo que se debe ver reflejado en los riesgos del proceso juridico</t>
  </si>
  <si>
    <t>Incumplimiento o falta de gestión efectiva ante ordenes judiciales.</t>
  </si>
  <si>
    <t>La falta de gestión efectiva ante ordenes judicionales es un riesgo de gestión por lo que se debe ver reflejado en la matriz del proceso de juridica</t>
  </si>
  <si>
    <t xml:space="preserve">Filtración de información de procesos judiciales </t>
  </si>
  <si>
    <t>Se elimina ya que que este riesgo queda implicito en el riesgo: Revelar información sensible para la Entidad que pueda beneficiar a un tercero en la estructuración, contratación y/o ejecución de un proyecto</t>
  </si>
  <si>
    <t xml:space="preserve">Estudios de factibilidad  adaptados para una firma (s) en particular. </t>
  </si>
  <si>
    <t>Queda implicito en el riesgos: Cambios y/o ajustes en el  diseño y/o desarrollo de los proyectos motivados por personas con poder o intereses particulares, pero por supuesto se tienen en cuenta todos los controles y acciones establecidas por el proceso para mitigar el riesgo.</t>
  </si>
  <si>
    <t>Filtración de información sobre el modelo financiero</t>
  </si>
  <si>
    <t>Se elimina ya que que este riesgo queda implicito en el riesgo: Revelar información sensible para la Entidad que pueda beneficiar a un tercero en la estructuración, contratación y/o ejecución de un proyecto , pero por supuesto se tienen en cuenta todos los controles y acciones establecidas por el proceso para mitigar el riesgo.</t>
  </si>
  <si>
    <t xml:space="preserve">
Filtración de la información contenida en los estudios de factibilidad antes de su aprobación final.</t>
  </si>
  <si>
    <t>Omisión de reportes por actividades sospechosas de LAFT/CO relacionadas con las firmas estructuradora</t>
  </si>
  <si>
    <t>Juridico de Estructuración</t>
  </si>
  <si>
    <t>Elaboración de pliegos de condiciones y condiciones contractuales a la medida de una firma(s) particular.</t>
  </si>
  <si>
    <t>El pliego de condiciones es estandar por lo que no se pueden amañar sin embargo los contoeles y acciones se contemplaran en el riesgo: Cambios y/o ajustes en el  diseño y/o desarrollo de los proyectos motivados por personas con poder o intereses particulares</t>
  </si>
  <si>
    <t>Filtración de  información antes o durante el inicio  de los procedimientos o los trámites de estructuración y selección de los proyectos de Asociación público Privada.</t>
  </si>
  <si>
    <t>Adjudicar contratos a firma(s) con malas prácticas o que representen riesgo de LA/FT/CO.</t>
  </si>
  <si>
    <t xml:space="preserve">Destinación indebida de recursos por vacíos contractuales  </t>
  </si>
  <si>
    <t>Este es un riesgo general de la Entidad y esta implicito en el riesgo de todos los procesos, destinación indebida de los recursos de la Entidad.</t>
  </si>
  <si>
    <t>Contratación</t>
  </si>
  <si>
    <t>Elaboración y modificación del pliego de condiciones  a la medida de una firma(s) particular.</t>
  </si>
  <si>
    <t>El pliego de condiciones es estandar por lo que no se pueden amañar sin embargo los conto eles y acciones se contemplaran en el riesgo: Cambios y/o ajustes en el  diseño y/o desarrollo de los proyectos motivados por personas con poder o intereses particulares</t>
  </si>
  <si>
    <t>Filtración de la información antes de publicación de pliegos, o de la asignación de licitación</t>
  </si>
  <si>
    <t>Se elimina ya que que este riesgo queda implícito en el riesgo: Revelar información sensible para la Entidad que pueda beneficiar a un tercero en la estructuración, contratación y/o ejecución de un proyecto , pero por supuesto se tienen en cuenta todos los controles y acciones establecidas por el proceso para mitigar el riesgo.</t>
  </si>
  <si>
    <t>Evaluación de los criterios de adjudicación de forma subjetiva o errónea.</t>
  </si>
  <si>
    <t>Este riesgo como esta planteado se da por desconocimiento  y no por mala fe por lo que se tiene en cuenta en los riesgos de gestión del proceso de contratación</t>
  </si>
  <si>
    <t>Adjudicar contratos a firma(s) con malas prácticas o que representen riesgo de LAFT/CO.</t>
  </si>
  <si>
    <t>Información general de los cambios generados:</t>
  </si>
  <si>
    <t xml:space="preserve">*Teniendo en cuenta las fuentes consultadas durante el año 2017 con lo que respecta a los riesgos de corrupción se tomo la sesión de redefinir los riesgos de la Entidad tanto a nivel de los procesos estratégicos y de apoyo como misionales. Las fuentes consultadas fueron: 1. Matrices Anticorrupción 2017, 2. Guía de la secretaria de Transparencia, 3. Política de Transparencia por Colombia, 4. Estudio Modelo COST DOFA, 5. Borrador DOFA de la Entidad, 6. Informe de Probidad de la Oficina de Control Interno. </t>
  </si>
  <si>
    <t>*Los riesgos se alinearon con los objetivos del Plan Anticorrupción y con los del borrador de la Política Anticorrupción</t>
  </si>
  <si>
    <t>*Se modifican los formatos SEPG-F-057, se adiciona el origen del riesgo y responsable</t>
  </si>
  <si>
    <t>*Se unen los formatos SEPG-030  y el  SEPG-F-062  y se adicionan, recursos y meta del indicador</t>
  </si>
  <si>
    <t>* La matriz de riesgos de corrupción se separo en dos una para procesos misionales y otra para procesos estrategicos y de apoyo</t>
  </si>
  <si>
    <t>Elaborado por</t>
  </si>
  <si>
    <t xml:space="preserve">Aprobado por: </t>
  </si>
  <si>
    <t>Gloria Cardona (Gerente Carretero 4)</t>
  </si>
  <si>
    <t>Fernando Iregui                                                                                                                                               (Vicepresidente de Planeación, Riesgos y Entorno)</t>
  </si>
  <si>
    <t>Nubia Toro (Asesor Ejecutivo de Gestión Contractual)</t>
  </si>
  <si>
    <t>Jose Luis navarro (Vicepresidente de Gestión Contractual)</t>
  </si>
  <si>
    <t>Jairo Arguelles (Coordinador GIT Ambiental)</t>
  </si>
  <si>
    <t>Lina Quiroga                                                                                                                                                   (Vicepresidente Jurídica)</t>
  </si>
  <si>
    <t>Poldy Osorio (Coordinador GIT Riesgos)</t>
  </si>
  <si>
    <t>Adriana Estupiñan (Coordinador (GIT Planeación)</t>
  </si>
  <si>
    <t>Ivan Fierro (Vicepresidente de Estructuración)</t>
  </si>
  <si>
    <t>Monica  Viviana Parra ( Experto 7 GIT Riesgos)</t>
  </si>
  <si>
    <t>Sandra Avellaneda (Asosara Eejcutiva)</t>
  </si>
  <si>
    <t>Ingrid Maldonado (RIESGOS)</t>
  </si>
  <si>
    <t>Alexandra Navarro ( Coordinadora GIT Contratación)</t>
  </si>
  <si>
    <t>Danna Santa Maria (SOCIAL)</t>
  </si>
  <si>
    <t>Se mantiene para el 2019</t>
  </si>
  <si>
    <t>AÑO 2019</t>
  </si>
  <si>
    <t>Se incluye para el 2019</t>
  </si>
  <si>
    <t>Se ajustan Controles y valores de controles de acuerdo con lo establecido por la guía del DAFP de octubre de 2018</t>
  </si>
  <si>
    <t>Los financieros de la VE cada vez que reciben o entregan el modelo financiero  por parte de los originadores y estructuradores de la diferentes iniciativas aplican lo establecido por el decreto 1082 de 2015 que establece que el modelo financiero estatal esta sometido a reserva legal, evidencia de ello se deja un acta firmada por las partes,  so pena de incurrir en una falta disciplinaria, una falla administrativa o delito pena.</t>
  </si>
  <si>
    <t xml:space="preserve">Realizar la gestión para activar nuevamente el Mecanismo de reporte de alto  nivel con secretaria de transparencia de la presidencia de la republica para los proyectos a adjudicar este año. </t>
  </si>
  <si>
    <t>Equipo de transparencia</t>
  </si>
  <si>
    <t>VAF/VPRE</t>
  </si>
  <si>
    <t>Profesionales del equipo de transparencia</t>
  </si>
  <si>
    <t>Acuerdo generado</t>
  </si>
  <si>
    <t xml:space="preserve">Influir en las decisiones de las Vicepresidencias de Estructuración, contratación y gestión contractual, respecto de los proyectos por motivaciones personales o particulares </t>
  </si>
  <si>
    <t>La vicepresidencia de estrucción podria verse influenciada en la toma de desiciones para la adecuada estructuración de los proyectos por presiones particulares y/o abuso de poder. La vicepresidencia de Contratación  podria verse influenciada en la toma de desiciones para la adecuada contratación de los diferentes procesos de la Entidad. La vicepresidencia de Gestión Contractual podria verse influenciada para la toma de desición durante la ejecución de los proyectos.</t>
  </si>
  <si>
    <t>1. Decisiones  y posiciones institucionales para atender fallos judiciales, puede filtrarse antes de presentarlo oficialmente con el fin de favorecer a terceros.                                                                                                             
2- El modelo financiero tiene reserva legal, por las implicaciones que este tiene durante el proceso de contratación, Por lo que la  posible filtración de información  podría dar ventaja a una persona o firma en particular.                                                     
3- Suministrar cualquier tipo de información que pueda dar ventaja(s) a una firma(s) en particular antes o durante el desarrollo de los procedimientos o trámites de estructuración y selección de los proyectos de Asociación público Privada. 
4- Suministrar cualquier tipo de información que pueda dar  ventaja(s) a una firma(s) en particular, antes de la divulgación oficial del pliego de condiciones, o resultados de licitación.</t>
  </si>
  <si>
    <t>Todos los servidores y colaboradores de la Entidad suscriben al menos una vez al año el compromiso de transparencia y confidencialidad TPSC-F-007. so pena de incurrir en una falta disciplinaria, una falla administrativa o delito penal.</t>
  </si>
  <si>
    <t xml:space="preserve">Los profesionales que tienen a cargo gestionar la autorización de pago suscrita por el ordenador de gasto  aplican  lo señalado en procedimiento GCSP-P-016 Gestión presupuestal de temas misionales, evidencia de ello utilizan el formato GCSP-F-043 Formato de autorización de pago. </t>
  </si>
  <si>
    <t xml:space="preserve">directamente                                        directamente                                       directamente                                                 no disminuye                                       directamente                                       directamente                                         directamente                                                        no disminuye                                </t>
  </si>
  <si>
    <t>Todos los profesionales de las áreas de Gestión Contractual, Ejecutiva, Predial, Social, Ambiental y Riesgos, aplican de forma permanente el procedimiento de modificación de contratos de concesiones GCSP-P-021, tomando en consideración tanto éste documento  como las normas y las leyes que le sean pertinentes, so pena de incurrir en una falta disciplinaria y/o falla administrativa o delito penal. La ejecución ajustada del procedimiento, se dispone en los registros allí indicados.</t>
  </si>
  <si>
    <t>Los responsables designados en el acto administrativo que adopta el reglamento interno del comité de contratación, aplican de forma permanente el manual de contratación GCOP-M-001 y toman en consideración tanto éste documento  como las normas y las leyes que le sean pertinentes, so pena de incurrir en una falta disciplinaria y/o falla administrativa o delito penal. La ejecución ajustada del manual, se dispone en los registros allí indicados.</t>
  </si>
  <si>
    <t>Realizar visitas a predios de forma aleatoria con el fin de validar los insumos del avaluó</t>
  </si>
  <si>
    <t>Los profesionales del área predial  aplican de forma permanente el procedimiento de Adquisición predial gestión compartida GCSP-P-010 para los proyectos que no tienen concesionada la gestión predial, tomando en consideración tanto éste documento  como las normas y las leyes que le sean pertinentes, so pena de incurrir en una falta disciplinaria y/o falla administrativa o delito penal. La ejecución ajustada del procedimiento, se dispone en los registros allí indicados.</t>
  </si>
  <si>
    <t>Los profesionales y técnicos de la Entidad así como los consultores y evaluadores externos asignados para evaluar propuestas de iniciativa privada, publica privada y  demás procesos de contratación de la Entidad, aplican el protocolo para el uso de la urna de cristal- sala de evaluación- ANI GCOP-I-001, manual de contratación GCOP-M-001,  so pena de incurrir en una falta disciplinaria, una falla administrativa o delito penal. La ejecución ajustada del instructivo se dispone en las herramientas allí dispuestas.</t>
  </si>
  <si>
    <t>El control es fuerte y no requiere acciones</t>
  </si>
  <si>
    <t xml:space="preserve">Los profesionales del grupo interno de defensa judicial aplican el protocolo para el manejo de material probatorio sugerido por la ANDJE, así como los procedimientos, normas y leyes que corresponden a cada materia bajo su tratamiento. </t>
  </si>
  <si>
    <t>Acuerdo de activación de MRAN</t>
  </si>
  <si>
    <t xml:space="preserve">Los profesionales técnicos y financieros responsables de aprobar los pagos por parte de la fiducia en cada proyecto, cumplen con lo señalado en las clausulas del contrato de concesión y con el diligenciamiento y aprobación del check list GCSP-F-043 de requisitos mínimos para pago por parte de la fiducia para evitar el desembolso de dineros de manera injustificada. </t>
  </si>
  <si>
    <t xml:space="preserve">Luis Eduardo Gutiérrez           </t>
  </si>
  <si>
    <t xml:space="preserve">Fernando Ramírez Laguado       </t>
  </si>
  <si>
    <t>Vicepresidente Gestión Jurídica</t>
  </si>
  <si>
    <t xml:space="preserve">Carlos García          </t>
  </si>
  <si>
    <t>MATRIZ DE RIESGOS DE CORRUPCIÓN PROCESOS MISIONALES</t>
  </si>
  <si>
    <t>El profesional del área  jurídico predial envía la citación una vez al mes, o cuando se requiera, a  las partes que deben intervenir en las reuniones de seguimiento a los procesos de expropiación, mediante correo electrónico y durante aquellas anotara las novedades y compromisos y demás situaciones que se presenten en su desarrollo, apoyándose para ello en el acta de reunión SEPG-F-027 esto con el fin de hacer seguimiento a cada proyecto y dejar evidencia de que se ha realizado la gestión en el marco del proceso.</t>
  </si>
  <si>
    <t>No de Intervenciones negativas en expropiaciones/No de expropiaciones</t>
  </si>
  <si>
    <t>La comunidad se ve influenciada por varios factores. Algunos de estos factores pueden tener relación con grupos al margen de la ley, o personas con intereses particulares que ejercen presión sobre la comunidad y pueden motivar interrupciones en los avances de obras y  realizar requerimientos por fuera de las obligaciones contractuales. De igual forma puede darse la motivación por parte de entes externo los cuales soliciten al interior de la Entidad cambios y ajustes durante la ejecución de los proyectos</t>
  </si>
  <si>
    <t xml:space="preserve">Cambios y ajuste en el desarrollo del proyecto por intereses particulares o de terceros que ejercen presión de forma indebida. </t>
  </si>
  <si>
    <t xml:space="preserve">
1 - Debilidades en el seguimiento a cargo de las interventorías del proyecto.                                                                                                                       2- Deficiente socialización de los alcances técnicos del proyecto y sus impactos socio-ambientales a la comunidad.                                                                                                                                                            4 - Alta discrecionalidad en la toma de decisiones. 
5- Información manipulable por funcionarios de la entidad para obtener un beneficio personal.</t>
  </si>
  <si>
    <t>1- Información manipulable por personal externo para obtener un beneficio personal.
2. Inexistencia de control sobre la información contenida en los estudios, antes de que las Firmas Estructuradoras la radiquen ante la Entidad                                                                                                                                   3- Presión por parte de personas con intereses particulares que pueden influenciar a la comunidad para propiciar el cambio del trazado. Intransigencia de comunidades por conflictos sociales, políticos o intereses particulares.
 4- Debilidades en la planificación del desarrollo municipal e instrumentos de planificación y posibles fenómenos de corrupción a nivel municipal.
5. Influencia por parte de particulares para el cambio de trazado en beneficio de propietarios</t>
  </si>
  <si>
    <t>ESTRUCTURACIÓN/GESTIÓN CONTRACTUAL/EJECUTIVA/ GERENCIA SOCIAL/ GERENCIA AMBIENTAL/GERENCIA PREDIAL</t>
  </si>
  <si>
    <t>Todos los profesionales las áreas de Gestión Contractual, Ejecutiva, Predial, Social, Ambiental y Riesgos de acuerdo a la perioricidad establecida en los procedimientos,  efectúan el control y seguimiento mediante comités, visitas de campo, informes de interventoría, informes de riesgos, actas de reuniones de seguimiento y actas de comité por parte de los técnicos y jurídicos, a las obligaciones de las interventorias y concesionarios. Evitando modificaciones y sobrecostos, sanciones y demoras en la ejecución del proyecto. Apoyándose para ello en el manual de seguimiento a proyectos de interventoría y supervisión contractual GCSP-M-002</t>
  </si>
  <si>
    <r>
      <rPr>
        <b/>
        <sz val="18"/>
        <color theme="1"/>
        <rFont val="Arial Narrow"/>
        <family val="2"/>
      </rPr>
      <t>Todos los profesionales de las áreas de Gestión Contractual, Ejecutiva, Predial, Social, Ambiental y Riesgos</t>
    </r>
    <r>
      <rPr>
        <sz val="18"/>
        <color theme="1"/>
        <rFont val="Arial Narrow"/>
        <family val="2"/>
      </rPr>
      <t>, aplican de forma permanente el procedimiento de modificación de contratos de concesiones GCSP-P-021, tomando en consideración tanto éste documento  como las normas y las leyes que le sean pertinentes, la no aplicación del procedimiento no permitiria la realización de modificaciones al contrato. La ejecución ajustada del procedimiento, se dispne en los registros allí indicados.</t>
    </r>
  </si>
  <si>
    <t>Implementar el instrumento de socialización establecido por la Entidad</t>
  </si>
  <si>
    <t xml:space="preserve">Coordinador GIT social
Lideres de seguimiento de los proyectos </t>
  </si>
  <si>
    <t>Febrero de 2020</t>
  </si>
  <si>
    <t>Diciembre de 2020</t>
  </si>
  <si>
    <t>1- Los informes de seguimiento mensuales a los contratos de concesión presentados por los equipos de seguimiento y los  interventores,  podrían presentar datos falsos, incompletos o ajustados para favorecer a un tercero.                                                                                                                                                   2- Los informes de control y seguimiento a la gestión predial en los contratos de concesión pueden ser objeto de filtración o presentar datos incompletos o ajustados para favorecer a un tercero</t>
  </si>
  <si>
    <t>Diego Alejandro Morales Silva                          (Vicepresidente de Planeación, Riesgos y Entorno)</t>
  </si>
  <si>
    <t>Luisa Fernanda Tamayo Arias (Coordinador GIT Ambiental)</t>
  </si>
  <si>
    <t>Hector Vanegaas (PlANEACIÓN)</t>
  </si>
  <si>
    <t>Ricardo Perez(Coordinador Contratación)</t>
  </si>
  <si>
    <t>Diana Cecilia Cardona Restrepo         (Vicepresidente de Estructuración)</t>
  </si>
  <si>
    <t>Yolanda Leguizamon (JURIDICO PREDIAL)</t>
  </si>
  <si>
    <t>Gloria Ines Cardona (GESTIÓN CONTRACTUAL)</t>
  </si>
  <si>
    <t>Claudia Judith Mendoza (EJECUTIVA)</t>
  </si>
  <si>
    <t>Juan Sebastian Barreto (PLANEACIÖN)</t>
  </si>
  <si>
    <t>Rafael Diaz-Granados Amarís (Juridico Predial)</t>
  </si>
  <si>
    <t>Laura Ayala (RIESGOS)</t>
  </si>
  <si>
    <t>Angela Arias (SOCIAL)</t>
  </si>
  <si>
    <t>Hector Vanegas (PlANEACIÓN)</t>
  </si>
  <si>
    <t>Diego Alejandro Morales Silva                   (Vicepresidente de Planeación, Riesgos y Entorno)</t>
  </si>
  <si>
    <t>Todos los profesionales de las áreas de Gestión Contractual, Ejecutiva, Predial, jurídica Social, Ambiental y Riesgos, efectúan el control validando de forma mensual los informes de seguimiento de la interventoría, apoyándose en visitas de campo, actas de reuniones de seguimiento semanal e informes mensuales por parte del equipo de seguimiento al proyecto, asegurando que los pagos correspondientes a la retribución sean consecuentes con lo ejecutado y los pagos correspondientes a la interventoria sean acordes con el plan de cargas, para lo cual se da cumplimiento al manual de seguimiento a proyectos de interventoría y supervisión contractual GCSP-M-002. La no aplicación de este control puede generar un detrimento patrimonial.</t>
  </si>
  <si>
    <t>Los responsables designados en el acto administrativo que adopta el reglamento interno del comité de contratación, aplican cada vez que se requiera el manual de contratación GCOP-M-001 y toman en consideración tanto éste documento  como las normas y las leyes que le sean pertinentes,para recomendar la viabilidad o inviabilidad de la modificaciones al contrato, la no aplicación de este manual no permite las modificaciones contractuales. La aplicación del manual, se dispone en los registros allí indicados.</t>
  </si>
  <si>
    <t>Los profesionales del área predial  aplican de forma permanente  el procedimiento de seguimiento a la gestión predial en proyectos concesionados GCSP-P-025 y el manual de avaluos, tomando en consideración tanto éste documento  como las normas y las leyes que le sean pertinentes, para hacer seguimiento y validación de los avaluos, la no aplicación del mismo puede generar retrasos y sobrecostos a la ejecución de los proyectos.l. La ejecución ajustada del procedimiento, se dispone en los registros allí indicados.</t>
  </si>
  <si>
    <t>El o los profesionales autorizados por el coordinador del grupo predial,  acceden de manera exclusiva, y cuando se requiere, al expediente predial del proyecto, atendiendo los lineamientos descritos en el procedimiento de Adquisición predial gestión compartida GCSP-P-010, y  tomando en consideración tanto éste documento  como las normas y las leyes que le sean pertinentes, so pena de incurrir en una falta disciplinaria y/o falla administrativa o delito penal. La ejecución ajustada del procedimiento, se dispone en los registros allí indicados.</t>
  </si>
  <si>
    <t>Todos los profesionales del área jurídico predial aplican el Procedimiento de tramite de expropiaciones GCSP-P-032 de forma permanente, tomando en consideración tanto éste documento  como las normas y las leyes que le apliquen, con el fin de de hacer seguimiento a cada proyecto y dejar evidencia de que se ha realizado la gestión en el marco del proceso , evitando  incurrir en  una posible  falla administrativa, fiscal o delito penal. La ejecución ajustada del procedimiento, se dispone en los registros allí indicados.</t>
  </si>
  <si>
    <t xml:space="preserve">Diego Alejandro Morales Silva  </t>
  </si>
  <si>
    <t xml:space="preserve">Diana Cecilia Cardona Restrepo   </t>
  </si>
  <si>
    <t>INDICADOR DE LA ACCIÓN</t>
  </si>
  <si>
    <t xml:space="preserve">Implementación del plan de socialización </t>
  </si>
  <si>
    <t>No visitas realizadas a los proyectos/ No de visitas planeadas</t>
  </si>
  <si>
    <t>AÑO 2020</t>
  </si>
  <si>
    <t>Se mantiene para el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</si>
</sst>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00&quot;#"/>
    <numFmt numFmtId="165" formatCode="&quot;FECHA:&quot;\ mmmm\ dd\ &quot;de&quot;\ yyyy"/>
  </numFmts>
  <fonts count="83"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b/>
      <sz val="14"/>
      <color indexed="9"/>
      <name val="Arial"/>
      <family val="2"/>
    </font>
    <font>
      <sz val="14"/>
      <name val="Arial"/>
      <family val="2"/>
    </font>
    <font>
      <b/>
      <sz val="10"/>
      <color indexed="9"/>
      <name val="Arial"/>
      <family val="2"/>
    </font>
    <font>
      <b/>
      <sz val="20"/>
      <name val="Arial"/>
      <family val="2"/>
    </font>
    <font>
      <b/>
      <sz val="16"/>
      <color indexed="81"/>
      <name val="Tahoma"/>
      <family val="2"/>
    </font>
    <font>
      <b/>
      <sz val="24"/>
      <name val="Arial"/>
      <family val="2"/>
    </font>
    <font>
      <b/>
      <sz val="12"/>
      <color indexed="81"/>
      <name val="Tahoma"/>
      <family val="2"/>
    </font>
    <font>
      <sz val="12"/>
      <color indexed="81"/>
      <name val="Tahoma"/>
      <family val="2"/>
    </font>
    <font>
      <sz val="16"/>
      <name val="Arial"/>
      <family val="2"/>
    </font>
    <font>
      <b/>
      <sz val="9"/>
      <color indexed="81"/>
      <name val="Tahoma"/>
      <family val="2"/>
    </font>
    <font>
      <b/>
      <sz val="11"/>
      <name val="Arial"/>
      <family val="2"/>
    </font>
    <font>
      <sz val="11"/>
      <name val="Arial"/>
      <family val="2"/>
    </font>
    <font>
      <sz val="9"/>
      <color indexed="81"/>
      <name val="Tahoma"/>
      <family val="2"/>
    </font>
    <font>
      <sz val="9"/>
      <name val="Arial Narrow"/>
      <family val="2"/>
    </font>
    <font>
      <b/>
      <sz val="16"/>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2"/>
      <name val="Arial Narrow"/>
      <family val="2"/>
    </font>
    <font>
      <sz val="14"/>
      <name val="Arial Narrow"/>
      <family val="2"/>
    </font>
    <font>
      <sz val="18"/>
      <name val="Arial Narrow"/>
      <family val="2"/>
    </font>
    <font>
      <b/>
      <sz val="14"/>
      <color theme="0"/>
      <name val="Arial"/>
      <family val="2"/>
    </font>
    <font>
      <sz val="10"/>
      <color theme="0"/>
      <name val="Arial"/>
      <family val="2"/>
    </font>
    <font>
      <sz val="10"/>
      <color rgb="FFFF0000"/>
      <name val="Arial"/>
      <family val="2"/>
    </font>
    <font>
      <sz val="9"/>
      <color rgb="FFFF0000"/>
      <name val="Arial"/>
      <family val="2"/>
    </font>
    <font>
      <sz val="14"/>
      <color theme="1"/>
      <name val="Arial Narrow"/>
      <family val="2"/>
    </font>
    <font>
      <b/>
      <sz val="14"/>
      <color theme="1"/>
      <name val="Arial Narrow"/>
      <family val="2"/>
    </font>
    <font>
      <b/>
      <sz val="20"/>
      <color theme="1"/>
      <name val="Arial"/>
      <family val="2"/>
    </font>
    <font>
      <b/>
      <sz val="20"/>
      <color rgb="FFFF0000"/>
      <name val="Arial"/>
      <family val="2"/>
    </font>
    <font>
      <b/>
      <sz val="18"/>
      <color rgb="FFFF0000"/>
      <name val="Arial Narrow"/>
      <family val="2"/>
    </font>
    <font>
      <sz val="12"/>
      <color rgb="FFFF0000"/>
      <name val="Arial"/>
      <family val="2"/>
    </font>
    <font>
      <b/>
      <sz val="16"/>
      <color rgb="FFFF0000"/>
      <name val="Arial"/>
      <family val="2"/>
    </font>
    <font>
      <sz val="12"/>
      <name val="Calibri"/>
      <family val="2"/>
      <scheme val="minor"/>
    </font>
    <font>
      <b/>
      <sz val="10"/>
      <name val="Calibri"/>
      <family val="2"/>
      <scheme val="minor"/>
    </font>
    <font>
      <b/>
      <sz val="11"/>
      <name val="Calibri"/>
      <family val="2"/>
      <scheme val="minor"/>
    </font>
    <font>
      <sz val="10"/>
      <name val="Arial"/>
      <family val="2"/>
    </font>
    <font>
      <b/>
      <i/>
      <u/>
      <sz val="12"/>
      <name val="Arial"/>
      <family val="2"/>
    </font>
    <font>
      <sz val="12"/>
      <color theme="1"/>
      <name val="Calibri"/>
      <family val="2"/>
      <scheme val="minor"/>
    </font>
    <font>
      <b/>
      <sz val="14"/>
      <color theme="3" tint="0.39997558519241921"/>
      <name val="Arial"/>
      <family val="2"/>
    </font>
    <font>
      <b/>
      <sz val="12"/>
      <color theme="3" tint="0.39997558519241921"/>
      <name val="Arial"/>
      <family val="2"/>
    </font>
    <font>
      <b/>
      <sz val="10"/>
      <color indexed="81"/>
      <name val="Arial"/>
      <family val="2"/>
    </font>
    <font>
      <b/>
      <sz val="16"/>
      <color rgb="FFFF0000"/>
      <name val="Arial Narrow"/>
      <family val="2"/>
    </font>
    <font>
      <sz val="11"/>
      <name val="Arial Narrow"/>
      <family val="2"/>
    </font>
    <font>
      <sz val="8"/>
      <name val="Arial Narrow"/>
      <family val="2"/>
    </font>
    <font>
      <sz val="11"/>
      <color rgb="FFFF0000"/>
      <name val="Arial"/>
      <family val="2"/>
    </font>
    <font>
      <b/>
      <sz val="12"/>
      <color indexed="81"/>
      <name val="Arial"/>
      <family val="2"/>
    </font>
    <font>
      <b/>
      <sz val="11"/>
      <color theme="0"/>
      <name val="Calibri"/>
      <family val="2"/>
      <scheme val="minor"/>
    </font>
    <font>
      <sz val="11"/>
      <color rgb="FFFF0000"/>
      <name val="Calibri"/>
      <family val="2"/>
      <scheme val="minor"/>
    </font>
    <font>
      <b/>
      <sz val="11"/>
      <color theme="1"/>
      <name val="Calibri"/>
      <family val="2"/>
      <scheme val="minor"/>
    </font>
    <font>
      <b/>
      <sz val="14"/>
      <color rgb="FFFF0000"/>
      <name val="Arial"/>
      <family val="2"/>
    </font>
    <font>
      <u/>
      <sz val="10"/>
      <color theme="10"/>
      <name val="Arial"/>
      <family val="2"/>
    </font>
    <font>
      <sz val="11"/>
      <color indexed="10"/>
      <name val="Calibri"/>
      <family val="2"/>
    </font>
    <font>
      <sz val="11"/>
      <name val="Calibri"/>
      <family val="2"/>
      <scheme val="minor"/>
    </font>
    <font>
      <sz val="11"/>
      <name val="Symbol"/>
      <family val="1"/>
      <charset val="2"/>
    </font>
    <font>
      <sz val="11"/>
      <name val="Calibri"/>
      <family val="2"/>
    </font>
    <font>
      <sz val="7"/>
      <name val="Times New Roman"/>
      <family val="1"/>
    </font>
    <font>
      <sz val="11"/>
      <color theme="4"/>
      <name val="Calibri"/>
      <family val="2"/>
      <scheme val="minor"/>
    </font>
    <font>
      <u/>
      <sz val="11"/>
      <color theme="1"/>
      <name val="Calibri"/>
      <family val="2"/>
      <scheme val="minor"/>
    </font>
    <font>
      <u/>
      <sz val="11"/>
      <name val="Calibri"/>
      <family val="2"/>
      <scheme val="minor"/>
    </font>
    <font>
      <sz val="11"/>
      <color theme="5"/>
      <name val="Calibri"/>
      <family val="2"/>
      <scheme val="minor"/>
    </font>
    <font>
      <sz val="11"/>
      <color rgb="FF92D050"/>
      <name val="Calibri"/>
      <family val="2"/>
      <scheme val="minor"/>
    </font>
    <font>
      <sz val="18"/>
      <color theme="1"/>
      <name val="Arial Narrow"/>
      <family val="2"/>
    </font>
    <font>
      <b/>
      <sz val="15"/>
      <color theme="1"/>
      <name val="Calibri"/>
      <family val="2"/>
      <scheme val="minor"/>
    </font>
    <font>
      <b/>
      <i/>
      <sz val="15"/>
      <color theme="1"/>
      <name val="Calibri"/>
      <family val="2"/>
      <scheme val="minor"/>
    </font>
    <font>
      <sz val="15"/>
      <color theme="1"/>
      <name val="Calibri"/>
      <family val="2"/>
      <scheme val="minor"/>
    </font>
    <font>
      <sz val="15"/>
      <name val="Arial Narrow"/>
      <family val="2"/>
    </font>
    <font>
      <b/>
      <sz val="11"/>
      <color theme="1"/>
      <name val="Arial"/>
      <family val="2"/>
    </font>
    <font>
      <sz val="11"/>
      <color theme="1"/>
      <name val="Arial"/>
      <family val="2"/>
    </font>
    <font>
      <b/>
      <sz val="11"/>
      <color indexed="81"/>
      <name val="Tahoma"/>
      <family val="2"/>
    </font>
    <font>
      <sz val="11"/>
      <color indexed="81"/>
      <name val="Tahoma"/>
      <family val="2"/>
    </font>
    <font>
      <b/>
      <sz val="18"/>
      <color theme="1"/>
      <name val="Arial Narrow"/>
      <family val="2"/>
    </font>
    <font>
      <sz val="16"/>
      <name val="Calibri"/>
      <family val="2"/>
      <scheme val="minor"/>
    </font>
  </fonts>
  <fills count="22">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0" tint="-0.499984740745262"/>
        <bgColor indexed="64"/>
      </patternFill>
    </fill>
    <fill>
      <patternFill patternType="solid">
        <fgColor theme="2" tint="-9.9978637043366805E-2"/>
        <bgColor indexed="64"/>
      </patternFill>
    </fill>
    <fill>
      <patternFill patternType="solid">
        <fgColor theme="4" tint="0.39997558519241921"/>
        <bgColor indexed="64"/>
      </patternFill>
    </fill>
  </fills>
  <borders count="132">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style="thin">
        <color auto="1"/>
      </top>
      <bottom style="medium">
        <color auto="1"/>
      </bottom>
      <diagonal/>
    </border>
    <border>
      <left style="medium">
        <color auto="1"/>
      </left>
      <right/>
      <top style="thin">
        <color auto="1"/>
      </top>
      <bottom/>
      <diagonal/>
    </border>
    <border>
      <left style="medium">
        <color auto="1"/>
      </left>
      <right style="medium">
        <color auto="1"/>
      </right>
      <top style="thin">
        <color auto="1"/>
      </top>
      <bottom/>
      <diagonal/>
    </border>
    <border>
      <left/>
      <right/>
      <top style="thin">
        <color auto="1"/>
      </top>
      <bottom/>
      <diagonal/>
    </border>
    <border>
      <left style="thin">
        <color indexed="64"/>
      </left>
      <right style="medium">
        <color indexed="64"/>
      </right>
      <top style="thin">
        <color indexed="64"/>
      </top>
      <bottom style="thin">
        <color indexed="64"/>
      </bottom>
      <diagonal/>
    </border>
    <border>
      <left/>
      <right style="hair">
        <color indexed="64"/>
      </right>
      <top style="medium">
        <color indexed="64"/>
      </top>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
      <left style="medium">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bottom/>
      <diagonal/>
    </border>
    <border>
      <left style="hair">
        <color indexed="64"/>
      </left>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top style="medium">
        <color indexed="64"/>
      </top>
      <bottom/>
      <diagonal/>
    </border>
    <border>
      <left style="hair">
        <color indexed="64"/>
      </left>
      <right/>
      <top/>
      <bottom style="hair">
        <color indexed="64"/>
      </bottom>
      <diagonal/>
    </border>
    <border>
      <left style="hair">
        <color indexed="64"/>
      </left>
      <right style="hair">
        <color indexed="64"/>
      </right>
      <top style="medium">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style="dashed">
        <color indexed="64"/>
      </right>
      <top style="dashed">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4">
    <xf numFmtId="0" fontId="0" fillId="0" borderId="0"/>
    <xf numFmtId="0" fontId="7" fillId="0" borderId="0"/>
    <xf numFmtId="9" fontId="46" fillId="0" borderId="0" applyFont="0" applyFill="0" applyBorder="0" applyAlignment="0" applyProtection="0"/>
    <xf numFmtId="0" fontId="61" fillId="0" borderId="0" applyNumberFormat="0" applyFill="0" applyBorder="0" applyAlignment="0" applyProtection="0"/>
  </cellStyleXfs>
  <cellXfs count="1038">
    <xf numFmtId="0" fontId="0" fillId="0" borderId="0" xfId="0"/>
    <xf numFmtId="0" fontId="0" fillId="0" borderId="0" xfId="0" applyBorder="1"/>
    <xf numFmtId="0" fontId="9" fillId="0" borderId="0" xfId="0" applyFont="1"/>
    <xf numFmtId="0" fontId="10" fillId="2"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0" applyFont="1"/>
    <xf numFmtId="0" fontId="6" fillId="0" borderId="2" xfId="0" applyFont="1" applyBorder="1" applyAlignment="1">
      <alignment horizontal="center" vertical="top" wrapText="1"/>
    </xf>
    <xf numFmtId="0" fontId="10" fillId="2"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Border="1" applyAlignment="1">
      <alignment horizontal="center" vertical="center" wrapText="1"/>
    </xf>
    <xf numFmtId="0" fontId="10" fillId="5" borderId="1" xfId="0" applyFont="1" applyFill="1" applyBorder="1" applyAlignment="1">
      <alignment horizontal="center" vertical="center" wrapText="1"/>
    </xf>
    <xf numFmtId="0" fontId="0" fillId="3" borderId="0" xfId="0" applyFill="1"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left" vertical="center"/>
    </xf>
    <xf numFmtId="0" fontId="0" fillId="0" borderId="1" xfId="0" applyBorder="1" applyAlignment="1">
      <alignment horizontal="center" vertical="center"/>
    </xf>
    <xf numFmtId="0" fontId="7" fillId="0" borderId="1"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13" fillId="3" borderId="0" xfId="0" applyFont="1" applyFill="1" applyBorder="1" applyAlignment="1">
      <alignment horizontal="center" vertical="center"/>
    </xf>
    <xf numFmtId="0" fontId="6" fillId="0" borderId="4" xfId="0" applyFont="1" applyBorder="1" applyAlignment="1">
      <alignment horizontal="center" vertical="top" wrapText="1"/>
    </xf>
    <xf numFmtId="0" fontId="32" fillId="6" borderId="5" xfId="0" applyFont="1" applyFill="1" applyBorder="1" applyAlignment="1">
      <alignment vertical="top" wrapText="1"/>
    </xf>
    <xf numFmtId="0" fontId="32" fillId="7" borderId="5" xfId="0" applyFont="1" applyFill="1" applyBorder="1" applyAlignment="1">
      <alignment vertical="top" wrapText="1"/>
    </xf>
    <xf numFmtId="0" fontId="32" fillId="7" borderId="5" xfId="0" applyFont="1" applyFill="1" applyBorder="1" applyAlignment="1">
      <alignment horizontal="center" vertical="center" wrapText="1"/>
    </xf>
    <xf numFmtId="0" fontId="32" fillId="8" borderId="5" xfId="0" applyFont="1" applyFill="1" applyBorder="1" applyAlignment="1">
      <alignment horizontal="center" vertical="center" wrapText="1"/>
    </xf>
    <xf numFmtId="0" fontId="7" fillId="0" borderId="0" xfId="0" applyFont="1" applyBorder="1" applyAlignment="1">
      <alignment horizontal="left" vertical="center"/>
    </xf>
    <xf numFmtId="0" fontId="32" fillId="7" borderId="5" xfId="0" applyFont="1" applyFill="1" applyBorder="1" applyAlignment="1">
      <alignment horizontal="right" vertical="top" wrapText="1"/>
    </xf>
    <xf numFmtId="0" fontId="32" fillId="6" borderId="5" xfId="0" applyFont="1" applyFill="1" applyBorder="1" applyAlignment="1">
      <alignment horizontal="center" vertical="center" wrapText="1"/>
    </xf>
    <xf numFmtId="0" fontId="33" fillId="6" borderId="5" xfId="0" applyFont="1" applyFill="1" applyBorder="1" applyAlignment="1">
      <alignment vertical="top" wrapText="1"/>
    </xf>
    <xf numFmtId="0" fontId="33" fillId="6" borderId="6" xfId="0" applyFont="1" applyFill="1" applyBorder="1" applyAlignment="1">
      <alignment vertical="top" wrapText="1"/>
    </xf>
    <xf numFmtId="0" fontId="32" fillId="7" borderId="7" xfId="0" applyFont="1" applyFill="1" applyBorder="1" applyAlignment="1">
      <alignment vertical="top" wrapText="1"/>
    </xf>
    <xf numFmtId="0" fontId="32" fillId="8" borderId="5" xfId="0" applyFont="1" applyFill="1" applyBorder="1" applyAlignment="1">
      <alignment vertical="top" wrapText="1"/>
    </xf>
    <xf numFmtId="0" fontId="32" fillId="8" borderId="7" xfId="0" applyFont="1" applyFill="1" applyBorder="1" applyAlignment="1">
      <alignment vertical="top" wrapText="1"/>
    </xf>
    <xf numFmtId="0" fontId="6" fillId="9" borderId="5" xfId="0" applyFont="1" applyFill="1" applyBorder="1" applyAlignment="1">
      <alignment horizontal="center" vertical="center" wrapText="1"/>
    </xf>
    <xf numFmtId="0" fontId="6" fillId="9" borderId="5" xfId="0" applyFont="1" applyFill="1" applyBorder="1" applyAlignment="1">
      <alignment vertical="top" wrapText="1"/>
    </xf>
    <xf numFmtId="0" fontId="0" fillId="0" borderId="8" xfId="0" applyBorder="1"/>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34" fillId="0" borderId="0" xfId="0" applyFont="1" applyBorder="1" applyAlignment="1">
      <alignment horizontal="center" vertical="center"/>
    </xf>
    <xf numFmtId="0" fontId="3" fillId="0" borderId="1" xfId="0" applyFont="1" applyBorder="1"/>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10" borderId="1" xfId="0" applyFont="1" applyFill="1" applyBorder="1" applyAlignment="1">
      <alignment horizontal="center" vertical="center" wrapText="1"/>
    </xf>
    <xf numFmtId="0" fontId="8" fillId="2" borderId="9" xfId="0" applyFont="1" applyFill="1" applyBorder="1" applyAlignment="1">
      <alignment vertical="center" wrapText="1"/>
    </xf>
    <xf numFmtId="0" fontId="8"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7" fillId="9" borderId="1" xfId="0" applyFont="1" applyFill="1" applyBorder="1"/>
    <xf numFmtId="0" fontId="7" fillId="6" borderId="14" xfId="0" applyFont="1" applyFill="1" applyBorder="1"/>
    <xf numFmtId="0" fontId="7" fillId="6" borderId="1" xfId="0" applyFont="1" applyFill="1" applyBorder="1"/>
    <xf numFmtId="0" fontId="7" fillId="6" borderId="1" xfId="0" applyFont="1" applyFill="1" applyBorder="1" applyAlignment="1">
      <alignment horizontal="center"/>
    </xf>
    <xf numFmtId="0" fontId="4" fillId="9" borderId="1" xfId="0" applyFont="1" applyFill="1" applyBorder="1" applyAlignment="1">
      <alignment horizontal="center" wrapText="1"/>
    </xf>
    <xf numFmtId="0" fontId="7" fillId="7" borderId="1" xfId="0" applyFont="1" applyFill="1" applyBorder="1"/>
    <xf numFmtId="0" fontId="4" fillId="7" borderId="1" xfId="0" applyFont="1" applyFill="1" applyBorder="1" applyAlignment="1">
      <alignment horizontal="center" wrapText="1"/>
    </xf>
    <xf numFmtId="0" fontId="7" fillId="11" borderId="1" xfId="0" applyFont="1" applyFill="1" applyBorder="1"/>
    <xf numFmtId="0" fontId="4" fillId="11" borderId="1" xfId="0" applyFont="1" applyFill="1" applyBorder="1" applyAlignment="1">
      <alignment horizontal="center" wrapText="1"/>
    </xf>
    <xf numFmtId="0" fontId="4" fillId="6" borderId="15" xfId="0" applyFont="1" applyFill="1" applyBorder="1" applyAlignment="1">
      <alignment horizontal="center" wrapText="1"/>
    </xf>
    <xf numFmtId="0" fontId="4" fillId="10" borderId="1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0" fillId="0" borderId="0" xfId="0" applyAlignment="1">
      <alignment wrapText="1"/>
    </xf>
    <xf numFmtId="0" fontId="0" fillId="0" borderId="18" xfId="0" applyBorder="1"/>
    <xf numFmtId="0" fontId="0" fillId="0" borderId="19" xfId="0" applyBorder="1"/>
    <xf numFmtId="0" fontId="0" fillId="0" borderId="20"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22"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right"/>
    </xf>
    <xf numFmtId="0" fontId="30" fillId="12" borderId="0" xfId="0" applyFont="1" applyFill="1"/>
    <xf numFmtId="0" fontId="25" fillId="12" borderId="0" xfId="0" applyFont="1" applyFill="1" applyBorder="1" applyAlignment="1" applyProtection="1">
      <alignment vertical="justify" wrapText="1"/>
    </xf>
    <xf numFmtId="0" fontId="30" fillId="12" borderId="0" xfId="0" applyFont="1" applyFill="1" applyBorder="1" applyAlignment="1" applyProtection="1">
      <alignment horizontal="left" vertical="center"/>
    </xf>
    <xf numFmtId="0" fontId="30" fillId="12" borderId="0" xfId="0" applyFont="1" applyFill="1" applyBorder="1" applyProtection="1"/>
    <xf numFmtId="0" fontId="25" fillId="12" borderId="0" xfId="0" applyFont="1" applyFill="1" applyBorder="1" applyAlignment="1" applyProtection="1">
      <alignment horizontal="center" vertical="top" wrapText="1"/>
    </xf>
    <xf numFmtId="0" fontId="25" fillId="12" borderId="0" xfId="0" applyFont="1" applyFill="1" applyBorder="1" applyAlignment="1" applyProtection="1">
      <alignment vertical="top" wrapText="1"/>
    </xf>
    <xf numFmtId="0" fontId="30" fillId="12" borderId="0" xfId="0" applyFont="1" applyFill="1" applyBorder="1" applyAlignment="1" applyProtection="1">
      <alignment vertical="center"/>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8" fillId="5" borderId="15"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8" fillId="5" borderId="29" xfId="0" applyFont="1" applyFill="1" applyBorder="1" applyAlignment="1">
      <alignment vertical="center" wrapText="1"/>
    </xf>
    <xf numFmtId="0" fontId="8" fillId="5" borderId="9" xfId="0" applyFont="1" applyFill="1" applyBorder="1" applyAlignment="1">
      <alignment vertical="center" wrapText="1"/>
    </xf>
    <xf numFmtId="0" fontId="5" fillId="3" borderId="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5" xfId="0" applyFont="1" applyFill="1" applyBorder="1" applyAlignment="1">
      <alignment horizontal="center" vertical="center"/>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xf>
    <xf numFmtId="0" fontId="23" fillId="12" borderId="0" xfId="0" applyFont="1" applyFill="1"/>
    <xf numFmtId="0" fontId="29" fillId="12" borderId="0" xfId="0" applyFont="1" applyFill="1"/>
    <xf numFmtId="0" fontId="24" fillId="12" borderId="0" xfId="0" applyFont="1" applyFill="1" applyAlignment="1">
      <alignment horizontal="right"/>
    </xf>
    <xf numFmtId="0" fontId="29" fillId="12" borderId="0" xfId="0" applyFont="1" applyFill="1" applyBorder="1" applyAlignment="1">
      <alignment horizontal="left"/>
    </xf>
    <xf numFmtId="0" fontId="23" fillId="12" borderId="0" xfId="0" applyFont="1" applyFill="1" applyAlignment="1">
      <alignment vertical="center"/>
    </xf>
    <xf numFmtId="0" fontId="0" fillId="12" borderId="0" xfId="0" applyFill="1"/>
    <xf numFmtId="0" fontId="30" fillId="12" borderId="0" xfId="0" applyFont="1" applyFill="1" applyProtection="1"/>
    <xf numFmtId="0" fontId="30" fillId="12" borderId="0" xfId="0" applyFont="1" applyFill="1" applyAlignment="1" applyProtection="1">
      <alignment vertical="center"/>
    </xf>
    <xf numFmtId="0" fontId="30" fillId="12" borderId="0" xfId="0" applyFont="1" applyFill="1" applyAlignment="1" applyProtection="1">
      <alignment horizontal="right"/>
    </xf>
    <xf numFmtId="0" fontId="30" fillId="12" borderId="0" xfId="0" applyFont="1" applyFill="1" applyBorder="1" applyAlignment="1" applyProtection="1"/>
    <xf numFmtId="0" fontId="25" fillId="12" borderId="0" xfId="0" applyFont="1" applyFill="1" applyBorder="1" applyAlignment="1" applyProtection="1">
      <alignment vertical="center" wrapText="1"/>
    </xf>
    <xf numFmtId="0" fontId="30" fillId="12" borderId="0" xfId="0" applyFont="1" applyFill="1" applyBorder="1" applyAlignment="1" applyProtection="1">
      <alignment vertical="center" wrapText="1"/>
    </xf>
    <xf numFmtId="0" fontId="7" fillId="12" borderId="54" xfId="0" applyFont="1" applyFill="1" applyBorder="1" applyAlignment="1">
      <alignment horizontal="left" vertical="center" wrapText="1"/>
    </xf>
    <xf numFmtId="0" fontId="31" fillId="12" borderId="0" xfId="0" applyFont="1" applyFill="1"/>
    <xf numFmtId="0" fontId="25" fillId="12" borderId="18" xfId="0" applyFont="1" applyFill="1" applyBorder="1" applyAlignment="1" applyProtection="1">
      <alignment horizontal="left" vertical="center" wrapText="1"/>
    </xf>
    <xf numFmtId="0" fontId="25" fillId="12" borderId="19" xfId="0" applyFont="1" applyFill="1" applyBorder="1" applyAlignment="1" applyProtection="1">
      <alignment horizontal="left" vertical="center" wrapText="1"/>
    </xf>
    <xf numFmtId="0" fontId="25" fillId="12" borderId="20" xfId="0" applyFont="1" applyFill="1" applyBorder="1" applyAlignment="1" applyProtection="1">
      <alignment horizontal="left" vertical="center" wrapText="1"/>
    </xf>
    <xf numFmtId="0" fontId="25" fillId="13" borderId="75" xfId="0" applyFont="1" applyFill="1" applyBorder="1" applyAlignment="1">
      <alignment vertical="center" wrapText="1"/>
    </xf>
    <xf numFmtId="0" fontId="25" fillId="13" borderId="80" xfId="0" applyFont="1" applyFill="1" applyBorder="1" applyAlignment="1">
      <alignment vertical="center" wrapText="1"/>
    </xf>
    <xf numFmtId="1" fontId="37" fillId="12" borderId="54" xfId="0" applyNumberFormat="1" applyFont="1" applyFill="1" applyBorder="1" applyAlignment="1" applyProtection="1">
      <alignment horizontal="center" vertical="center" wrapText="1"/>
    </xf>
    <xf numFmtId="0" fontId="36" fillId="12" borderId="54" xfId="0" applyFont="1" applyFill="1" applyBorder="1" applyProtection="1"/>
    <xf numFmtId="1" fontId="37" fillId="12" borderId="56" xfId="0" applyNumberFormat="1" applyFont="1" applyFill="1" applyBorder="1" applyAlignment="1" applyProtection="1">
      <alignment horizontal="center" vertical="center" wrapText="1"/>
    </xf>
    <xf numFmtId="0" fontId="36" fillId="12" borderId="56" xfId="0" applyFont="1" applyFill="1" applyBorder="1" applyProtection="1"/>
    <xf numFmtId="10" fontId="30" fillId="12" borderId="0" xfId="2" applyNumberFormat="1" applyFont="1" applyFill="1" applyProtection="1"/>
    <xf numFmtId="0" fontId="25" fillId="12" borderId="35" xfId="0" applyFont="1" applyFill="1" applyBorder="1" applyAlignment="1" applyProtection="1">
      <alignment horizontal="center" vertical="center"/>
    </xf>
    <xf numFmtId="0" fontId="36" fillId="12" borderId="35" xfId="0" applyFont="1" applyFill="1" applyBorder="1" applyAlignment="1" applyProtection="1">
      <alignment horizontal="center" vertical="center"/>
      <protection locked="0"/>
    </xf>
    <xf numFmtId="1" fontId="37" fillId="12" borderId="35" xfId="0" applyNumberFormat="1" applyFont="1" applyFill="1" applyBorder="1" applyAlignment="1" applyProtection="1">
      <alignment horizontal="center" vertical="center" wrapText="1"/>
    </xf>
    <xf numFmtId="0" fontId="36" fillId="12" borderId="35" xfId="0" applyFont="1" applyFill="1" applyBorder="1" applyProtection="1"/>
    <xf numFmtId="0" fontId="30" fillId="12" borderId="0" xfId="0" applyFont="1" applyFill="1" applyBorder="1" applyAlignment="1" applyProtection="1">
      <alignment horizontal="left" vertical="center" wrapText="1"/>
    </xf>
    <xf numFmtId="0" fontId="30" fillId="12" borderId="0" xfId="0" applyFont="1" applyFill="1" applyBorder="1" applyAlignment="1" applyProtection="1">
      <alignment horizontal="left" vertical="top"/>
    </xf>
    <xf numFmtId="0" fontId="30" fillId="12" borderId="0" xfId="0" applyFont="1" applyFill="1" applyBorder="1" applyAlignment="1" applyProtection="1">
      <alignment horizontal="left" vertical="center" wrapText="1"/>
    </xf>
    <xf numFmtId="0" fontId="29" fillId="12" borderId="0" xfId="0" applyFont="1" applyFill="1" applyBorder="1" applyAlignment="1">
      <alignment horizontal="left" vertical="center" wrapText="1"/>
    </xf>
    <xf numFmtId="0" fontId="25" fillId="12" borderId="54" xfId="0" applyFont="1" applyFill="1" applyBorder="1" applyAlignment="1" applyProtection="1">
      <alignment horizontal="center" vertical="center" wrapText="1"/>
    </xf>
    <xf numFmtId="0" fontId="25" fillId="13" borderId="80" xfId="0" applyFont="1" applyFill="1" applyBorder="1" applyAlignment="1">
      <alignment horizontal="center" vertical="center" wrapText="1"/>
    </xf>
    <xf numFmtId="0" fontId="30" fillId="12" borderId="54" xfId="0" applyFont="1" applyFill="1" applyBorder="1" applyAlignment="1" applyProtection="1">
      <alignment horizontal="center" vertical="top" wrapText="1"/>
    </xf>
    <xf numFmtId="0" fontId="29" fillId="12" borderId="0" xfId="0" applyFont="1" applyFill="1" applyBorder="1" applyAlignment="1" applyProtection="1">
      <alignment horizontal="left" vertical="center" wrapText="1"/>
    </xf>
    <xf numFmtId="0" fontId="30" fillId="12" borderId="0" xfId="0" applyFont="1" applyFill="1" applyAlignment="1">
      <alignment vertical="center"/>
    </xf>
    <xf numFmtId="0" fontId="25" fillId="12" borderId="67" xfId="0" applyFont="1" applyFill="1" applyBorder="1" applyAlignment="1">
      <alignment vertical="center"/>
    </xf>
    <xf numFmtId="0" fontId="25" fillId="12" borderId="0" xfId="0" applyFont="1" applyFill="1" applyBorder="1" applyAlignment="1">
      <alignment horizontal="center" vertical="top"/>
    </xf>
    <xf numFmtId="0" fontId="25" fillId="12" borderId="0" xfId="0" applyFont="1" applyFill="1" applyAlignment="1">
      <alignment horizontal="left"/>
    </xf>
    <xf numFmtId="14" fontId="25" fillId="12" borderId="50" xfId="0" applyNumberFormat="1" applyFont="1" applyFill="1" applyBorder="1" applyAlignment="1">
      <alignment horizontal="left"/>
    </xf>
    <xf numFmtId="0" fontId="30" fillId="12" borderId="0" xfId="0" quotePrefix="1" applyFont="1" applyFill="1"/>
    <xf numFmtId="0" fontId="3" fillId="0" borderId="0" xfId="0" applyFont="1" applyAlignment="1">
      <alignment horizontal="center"/>
    </xf>
    <xf numFmtId="0" fontId="3" fillId="0" borderId="0" xfId="0" applyFont="1"/>
    <xf numFmtId="0" fontId="25" fillId="14" borderId="50" xfId="0" applyFont="1" applyFill="1" applyBorder="1" applyAlignment="1">
      <alignment horizontal="center" vertical="center" wrapText="1"/>
    </xf>
    <xf numFmtId="0" fontId="25" fillId="12" borderId="34" xfId="0" applyFont="1" applyFill="1" applyBorder="1" applyAlignment="1">
      <alignment horizontal="center" vertical="center" wrapText="1"/>
    </xf>
    <xf numFmtId="0" fontId="25" fillId="12" borderId="35" xfId="0" applyFont="1" applyFill="1" applyBorder="1" applyAlignment="1">
      <alignment vertical="center" wrapText="1"/>
    </xf>
    <xf numFmtId="0" fontId="9" fillId="12" borderId="35" xfId="0" applyFont="1" applyFill="1" applyBorder="1" applyAlignment="1">
      <alignment horizontal="left" vertical="center" wrapText="1"/>
    </xf>
    <xf numFmtId="0" fontId="9" fillId="12" borderId="35" xfId="0" applyFont="1" applyFill="1" applyBorder="1" applyAlignment="1">
      <alignment vertical="center" wrapText="1"/>
    </xf>
    <xf numFmtId="0" fontId="9" fillId="12" borderId="35" xfId="0" applyFont="1" applyFill="1" applyBorder="1" applyAlignment="1">
      <alignment horizontal="center" vertical="center" wrapText="1"/>
    </xf>
    <xf numFmtId="0" fontId="49" fillId="12" borderId="31" xfId="0" applyFont="1" applyFill="1" applyBorder="1" applyAlignment="1">
      <alignment horizontal="center" vertical="center" wrapText="1"/>
    </xf>
    <xf numFmtId="0" fontId="25" fillId="12" borderId="96" xfId="0" applyFont="1" applyFill="1" applyBorder="1" applyAlignment="1">
      <alignment horizontal="center" vertical="center" wrapText="1"/>
    </xf>
    <xf numFmtId="0" fontId="25" fillId="12" borderId="54" xfId="0" applyFont="1" applyFill="1" applyBorder="1" applyAlignment="1">
      <alignment vertical="center" wrapText="1"/>
    </xf>
    <xf numFmtId="0" fontId="9" fillId="12" borderId="54" xfId="0" applyFont="1" applyFill="1" applyBorder="1" applyAlignment="1">
      <alignment horizontal="left" vertical="center" wrapText="1"/>
    </xf>
    <xf numFmtId="0" fontId="9" fillId="0" borderId="54" xfId="0" applyFont="1" applyBorder="1" applyAlignment="1">
      <alignment vertical="center" wrapText="1"/>
    </xf>
    <xf numFmtId="0" fontId="9" fillId="12" borderId="54" xfId="0" applyFont="1" applyFill="1" applyBorder="1" applyAlignment="1">
      <alignment horizontal="center" vertical="center" wrapText="1"/>
    </xf>
    <xf numFmtId="0" fontId="49" fillId="12" borderId="62" xfId="0" applyFont="1" applyFill="1" applyBorder="1" applyAlignment="1">
      <alignment horizontal="center" vertical="center" wrapText="1"/>
    </xf>
    <xf numFmtId="0" fontId="9" fillId="12" borderId="54" xfId="0" applyFont="1" applyFill="1" applyBorder="1" applyAlignment="1">
      <alignment vertical="center" wrapText="1"/>
    </xf>
    <xf numFmtId="0" fontId="9" fillId="0" borderId="54" xfId="0" applyFont="1" applyFill="1" applyBorder="1" applyAlignment="1">
      <alignment vertical="center" wrapText="1"/>
    </xf>
    <xf numFmtId="0" fontId="9" fillId="12" borderId="54" xfId="0" applyFont="1" applyFill="1" applyBorder="1" applyAlignment="1">
      <alignment horizontal="justify" vertical="center" wrapText="1"/>
    </xf>
    <xf numFmtId="0" fontId="30" fillId="0" borderId="0" xfId="0" applyFont="1" applyAlignment="1">
      <alignment vertical="center"/>
    </xf>
    <xf numFmtId="0" fontId="9" fillId="0" borderId="54" xfId="0" applyFont="1" applyFill="1" applyBorder="1" applyAlignment="1">
      <alignment horizontal="left" vertical="center" wrapText="1"/>
    </xf>
    <xf numFmtId="0" fontId="9" fillId="0" borderId="54" xfId="0" applyFont="1" applyBorder="1" applyAlignment="1">
      <alignment horizontal="left" vertical="center" wrapText="1"/>
    </xf>
    <xf numFmtId="0" fontId="50" fillId="12" borderId="54" xfId="0" applyFont="1" applyFill="1" applyBorder="1" applyAlignment="1">
      <alignment horizontal="center" vertical="center" wrapText="1"/>
    </xf>
    <xf numFmtId="0" fontId="25" fillId="0" borderId="0" xfId="0" applyFont="1"/>
    <xf numFmtId="0" fontId="25" fillId="12" borderId="36" xfId="0" applyFont="1" applyFill="1" applyBorder="1" applyAlignment="1">
      <alignment horizontal="center" vertical="center" wrapText="1"/>
    </xf>
    <xf numFmtId="0" fontId="25" fillId="12" borderId="56" xfId="0" applyFont="1" applyFill="1" applyBorder="1" applyAlignment="1">
      <alignment vertical="center" wrapText="1"/>
    </xf>
    <xf numFmtId="0" fontId="9" fillId="12" borderId="56" xfId="0" applyFont="1" applyFill="1" applyBorder="1" applyAlignment="1">
      <alignment horizontal="justify" vertical="center" wrapText="1"/>
    </xf>
    <xf numFmtId="0" fontId="9" fillId="0" borderId="56" xfId="0" applyFont="1" applyFill="1" applyBorder="1" applyAlignment="1">
      <alignment vertical="center" wrapText="1"/>
    </xf>
    <xf numFmtId="0" fontId="9" fillId="12" borderId="56" xfId="0" applyFont="1" applyFill="1" applyBorder="1" applyAlignment="1">
      <alignment horizontal="center" vertical="center" wrapText="1"/>
    </xf>
    <xf numFmtId="0" fontId="49" fillId="12" borderId="32" xfId="0" applyFont="1" applyFill="1" applyBorder="1" applyAlignment="1">
      <alignment horizontal="center" vertical="center" wrapText="1"/>
    </xf>
    <xf numFmtId="0" fontId="30" fillId="12" borderId="0" xfId="0" applyFont="1" applyFill="1" applyBorder="1" applyAlignment="1">
      <alignment horizontal="left" vertical="center"/>
    </xf>
    <xf numFmtId="0" fontId="30" fillId="12" borderId="0" xfId="0" applyFont="1" applyFill="1" applyBorder="1"/>
    <xf numFmtId="0" fontId="25" fillId="12" borderId="0" xfId="0" applyFont="1" applyFill="1" applyBorder="1" applyAlignment="1">
      <alignment horizontal="center" vertical="top" wrapText="1"/>
    </xf>
    <xf numFmtId="0" fontId="25" fillId="12" borderId="0" xfId="0" applyFont="1" applyFill="1" applyBorder="1" applyAlignment="1">
      <alignment vertical="top" wrapText="1"/>
    </xf>
    <xf numFmtId="0" fontId="25" fillId="12" borderId="0" xfId="0" applyFont="1" applyFill="1" applyBorder="1" applyAlignment="1">
      <alignment horizontal="center" vertical="center" wrapText="1"/>
    </xf>
    <xf numFmtId="0" fontId="30" fillId="12" borderId="0" xfId="0" applyFont="1" applyFill="1" applyBorder="1" applyAlignment="1">
      <alignment vertical="center"/>
    </xf>
    <xf numFmtId="0" fontId="25" fillId="15" borderId="25" xfId="0" applyFont="1" applyFill="1" applyBorder="1" applyAlignment="1">
      <alignment horizontal="center" vertical="top" wrapText="1"/>
    </xf>
    <xf numFmtId="0" fontId="25" fillId="12" borderId="0" xfId="0" applyFont="1" applyFill="1"/>
    <xf numFmtId="0" fontId="25" fillId="12" borderId="0" xfId="0" applyFont="1" applyFill="1" applyBorder="1"/>
    <xf numFmtId="0" fontId="30" fillId="12" borderId="0" xfId="0" applyFont="1" applyFill="1" applyBorder="1" applyAlignment="1">
      <alignment horizontal="center" vertical="top" wrapText="1"/>
    </xf>
    <xf numFmtId="0" fontId="30" fillId="12" borderId="36" xfId="0" applyFont="1" applyFill="1" applyBorder="1" applyAlignment="1">
      <alignment vertical="center" wrapText="1"/>
    </xf>
    <xf numFmtId="0" fontId="30" fillId="12" borderId="32" xfId="0" applyFont="1" applyFill="1" applyBorder="1" applyAlignment="1">
      <alignment vertical="top" wrapText="1"/>
    </xf>
    <xf numFmtId="0" fontId="25" fillId="12" borderId="35" xfId="0" applyFont="1" applyFill="1" applyBorder="1" applyAlignment="1" applyProtection="1">
      <alignment horizontal="center" vertical="center" wrapText="1"/>
    </xf>
    <xf numFmtId="0" fontId="23" fillId="12" borderId="0" xfId="0" applyFont="1" applyFill="1" applyAlignment="1" applyProtection="1">
      <alignment wrapText="1"/>
      <protection locked="0"/>
    </xf>
    <xf numFmtId="0" fontId="24" fillId="12" borderId="0" xfId="0" applyFont="1" applyFill="1" applyAlignment="1">
      <alignment horizontal="left"/>
    </xf>
    <xf numFmtId="0" fontId="23" fillId="0" borderId="0" xfId="0" applyFont="1"/>
    <xf numFmtId="0" fontId="30" fillId="0" borderId="0" xfId="0" applyFont="1"/>
    <xf numFmtId="0" fontId="30" fillId="12" borderId="0" xfId="0" applyFont="1" applyFill="1" applyBorder="1" applyAlignment="1">
      <alignment horizontal="center" vertical="center" wrapText="1"/>
    </xf>
    <xf numFmtId="1" fontId="54" fillId="12" borderId="0" xfId="0" applyNumberFormat="1" applyFont="1" applyFill="1"/>
    <xf numFmtId="0" fontId="18" fillId="0" borderId="0" xfId="0" applyFont="1"/>
    <xf numFmtId="0" fontId="23" fillId="0" borderId="0" xfId="0" applyFont="1" applyBorder="1" applyAlignment="1">
      <alignment wrapText="1"/>
    </xf>
    <xf numFmtId="0" fontId="26"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28" fillId="18" borderId="45" xfId="0" applyFont="1" applyFill="1" applyBorder="1" applyAlignment="1">
      <alignment horizontal="center" wrapText="1"/>
    </xf>
    <xf numFmtId="0" fontId="28" fillId="18" borderId="16" xfId="0" applyFont="1" applyFill="1" applyBorder="1" applyAlignment="1">
      <alignment horizontal="center" wrapText="1"/>
    </xf>
    <xf numFmtId="0" fontId="28" fillId="18" borderId="49" xfId="0" applyFont="1" applyFill="1" applyBorder="1" applyAlignment="1">
      <alignment horizontal="center" wrapText="1"/>
    </xf>
    <xf numFmtId="0" fontId="24" fillId="18" borderId="43" xfId="0" applyFont="1" applyFill="1" applyBorder="1" applyAlignment="1">
      <alignment horizontal="center" wrapText="1"/>
    </xf>
    <xf numFmtId="0" fontId="55" fillId="12" borderId="34" xfId="0" applyFont="1" applyFill="1" applyBorder="1" applyAlignment="1" applyProtection="1">
      <alignment horizontal="center" wrapText="1"/>
      <protection locked="0"/>
    </xf>
    <xf numFmtId="0" fontId="55" fillId="12" borderId="35" xfId="0" applyFont="1" applyFill="1" applyBorder="1" applyAlignment="1" applyProtection="1">
      <alignment horizontal="center" wrapText="1"/>
      <protection locked="0"/>
    </xf>
    <xf numFmtId="0" fontId="55" fillId="12" borderId="31" xfId="0" applyFont="1" applyFill="1" applyBorder="1" applyAlignment="1" applyProtection="1">
      <alignment horizontal="center" wrapText="1"/>
      <protection locked="0"/>
    </xf>
    <xf numFmtId="0" fontId="21" fillId="18" borderId="23" xfId="0" applyFont="1" applyFill="1" applyBorder="1" applyAlignment="1">
      <alignment horizontal="center"/>
    </xf>
    <xf numFmtId="0" fontId="23" fillId="18" borderId="17" xfId="0" applyFont="1" applyFill="1" applyBorder="1" applyAlignment="1">
      <alignment horizontal="center"/>
    </xf>
    <xf numFmtId="0" fontId="24" fillId="18" borderId="44" xfId="0" applyFont="1" applyFill="1" applyBorder="1" applyAlignment="1">
      <alignment horizontal="center" wrapText="1"/>
    </xf>
    <xf numFmtId="1" fontId="21" fillId="18" borderId="99" xfId="0" applyNumberFormat="1" applyFont="1" applyFill="1" applyBorder="1" applyAlignment="1">
      <alignment horizontal="center"/>
    </xf>
    <xf numFmtId="0" fontId="23" fillId="18" borderId="99" xfId="0" applyFont="1" applyFill="1" applyBorder="1" applyAlignment="1">
      <alignment horizontal="center"/>
    </xf>
    <xf numFmtId="0" fontId="24" fillId="18" borderId="27" xfId="0" applyFont="1" applyFill="1" applyBorder="1" applyAlignment="1">
      <alignment horizontal="center" wrapText="1"/>
    </xf>
    <xf numFmtId="0" fontId="21" fillId="18" borderId="27" xfId="0" applyFont="1" applyFill="1" applyBorder="1" applyAlignment="1">
      <alignment horizontal="center"/>
    </xf>
    <xf numFmtId="0" fontId="24" fillId="18" borderId="24" xfId="0" applyFont="1" applyFill="1" applyBorder="1" applyAlignment="1">
      <alignment horizontal="center" wrapText="1"/>
    </xf>
    <xf numFmtId="0" fontId="24" fillId="18" borderId="40" xfId="0" applyFont="1" applyFill="1" applyBorder="1" applyAlignment="1">
      <alignment horizontal="center" wrapText="1"/>
    </xf>
    <xf numFmtId="0" fontId="55" fillId="12" borderId="38" xfId="0" applyFont="1" applyFill="1" applyBorder="1" applyAlignment="1" applyProtection="1">
      <alignment horizontal="center" wrapText="1"/>
      <protection locked="0"/>
    </xf>
    <xf numFmtId="0" fontId="55" fillId="12" borderId="15" xfId="0" applyFont="1" applyFill="1" applyBorder="1" applyAlignment="1" applyProtection="1">
      <alignment horizontal="center" wrapText="1"/>
      <protection locked="0"/>
    </xf>
    <xf numFmtId="0" fontId="55" fillId="12" borderId="48" xfId="0" applyFont="1" applyFill="1" applyBorder="1" applyAlignment="1" applyProtection="1">
      <alignment horizontal="center" wrapText="1"/>
      <protection locked="0"/>
    </xf>
    <xf numFmtId="0" fontId="21" fillId="18" borderId="40" xfId="0" applyFont="1" applyFill="1" applyBorder="1" applyAlignment="1">
      <alignment horizontal="center"/>
    </xf>
    <xf numFmtId="0" fontId="23" fillId="18" borderId="6" xfId="0" applyFont="1" applyFill="1" applyBorder="1" applyAlignment="1">
      <alignment horizontal="center"/>
    </xf>
    <xf numFmtId="0" fontId="24" fillId="18" borderId="60" xfId="0" applyFont="1" applyFill="1" applyBorder="1" applyAlignment="1">
      <alignment horizontal="center" wrapText="1"/>
    </xf>
    <xf numFmtId="1" fontId="21" fillId="18" borderId="89" xfId="0" applyNumberFormat="1" applyFont="1" applyFill="1" applyBorder="1" applyAlignment="1">
      <alignment horizontal="center"/>
    </xf>
    <xf numFmtId="0" fontId="23" fillId="18" borderId="89" xfId="0" applyFont="1" applyFill="1" applyBorder="1" applyAlignment="1">
      <alignment horizontal="center"/>
    </xf>
    <xf numFmtId="0" fontId="55" fillId="0" borderId="35" xfId="0" applyFont="1" applyBorder="1" applyAlignment="1" applyProtection="1">
      <alignment horizontal="center" wrapText="1"/>
      <protection locked="0"/>
    </xf>
    <xf numFmtId="0" fontId="55" fillId="0" borderId="54" xfId="0" applyFont="1" applyBorder="1" applyAlignment="1" applyProtection="1">
      <alignment horizontal="center" wrapText="1"/>
      <protection locked="0"/>
    </xf>
    <xf numFmtId="0" fontId="35" fillId="0" borderId="54" xfId="0" applyFont="1" applyBorder="1" applyAlignment="1" applyProtection="1">
      <alignment horizontal="center" wrapText="1"/>
      <protection locked="0"/>
    </xf>
    <xf numFmtId="0" fontId="23" fillId="18" borderId="23" xfId="0" applyFont="1" applyFill="1" applyBorder="1" applyAlignment="1">
      <alignment horizontal="center"/>
    </xf>
    <xf numFmtId="0" fontId="21" fillId="18" borderId="55" xfId="0" applyFont="1" applyFill="1" applyBorder="1" applyAlignment="1">
      <alignment horizontal="center"/>
    </xf>
    <xf numFmtId="0" fontId="23" fillId="12" borderId="0" xfId="0" applyFont="1" applyFill="1" applyBorder="1"/>
    <xf numFmtId="0" fontId="21" fillId="12" borderId="0" xfId="0" applyFont="1" applyFill="1" applyBorder="1" applyAlignment="1">
      <alignment horizontal="left" vertical="center"/>
    </xf>
    <xf numFmtId="0" fontId="28" fillId="12" borderId="0" xfId="0" applyFont="1" applyFill="1" applyBorder="1" applyAlignment="1">
      <alignment horizontal="center" vertical="top" wrapText="1"/>
    </xf>
    <xf numFmtId="0" fontId="28" fillId="12" borderId="0" xfId="0" applyFont="1" applyFill="1" applyBorder="1" applyAlignment="1">
      <alignment vertical="top" wrapText="1"/>
    </xf>
    <xf numFmtId="1" fontId="25" fillId="12" borderId="35" xfId="0" applyNumberFormat="1" applyFont="1" applyFill="1" applyBorder="1" applyAlignment="1" applyProtection="1">
      <alignment horizontal="center" vertical="center" wrapText="1"/>
    </xf>
    <xf numFmtId="0" fontId="9" fillId="0" borderId="56" xfId="0" applyFont="1" applyFill="1" applyBorder="1" applyAlignment="1">
      <alignment vertical="center" wrapText="1"/>
    </xf>
    <xf numFmtId="0" fontId="36" fillId="12" borderId="56" xfId="0" applyFont="1" applyFill="1" applyBorder="1" applyAlignment="1" applyProtection="1">
      <alignment horizontal="center" vertical="center"/>
      <protection locked="0"/>
    </xf>
    <xf numFmtId="0" fontId="25" fillId="12" borderId="56" xfId="0" applyFont="1" applyFill="1" applyBorder="1" applyAlignment="1" applyProtection="1">
      <alignment horizontal="center" vertical="center" wrapText="1"/>
    </xf>
    <xf numFmtId="0" fontId="9" fillId="12" borderId="35" xfId="0" applyFont="1" applyFill="1" applyBorder="1" applyAlignment="1">
      <alignment horizontal="left" vertical="center" wrapText="1"/>
    </xf>
    <xf numFmtId="0" fontId="19" fillId="12" borderId="54" xfId="0" applyFont="1" applyFill="1" applyBorder="1" applyAlignment="1" applyProtection="1">
      <alignment vertical="center" wrapText="1"/>
      <protection locked="0"/>
    </xf>
    <xf numFmtId="0" fontId="36" fillId="12" borderId="54" xfId="0" applyFont="1" applyFill="1" applyBorder="1" applyAlignment="1" applyProtection="1">
      <alignment horizontal="center" vertical="center" wrapText="1"/>
      <protection locked="0"/>
    </xf>
    <xf numFmtId="0" fontId="25" fillId="13" borderId="102" xfId="0" applyFont="1" applyFill="1" applyBorder="1" applyAlignment="1" applyProtection="1">
      <alignment horizontal="center" vertical="center" wrapText="1"/>
    </xf>
    <xf numFmtId="0" fontId="25" fillId="13" borderId="85" xfId="0" applyFont="1" applyFill="1" applyBorder="1" applyAlignment="1" applyProtection="1">
      <alignment horizontal="center" vertical="center" wrapText="1"/>
    </xf>
    <xf numFmtId="0" fontId="37" fillId="12" borderId="35" xfId="0" applyFont="1" applyFill="1" applyBorder="1" applyAlignment="1" applyProtection="1">
      <alignment horizontal="center" vertical="center"/>
    </xf>
    <xf numFmtId="0" fontId="37" fillId="12" borderId="56" xfId="0" applyFont="1" applyFill="1" applyBorder="1" applyAlignment="1" applyProtection="1">
      <alignment horizontal="center" vertical="center"/>
    </xf>
    <xf numFmtId="0" fontId="37" fillId="12" borderId="35" xfId="0" applyFont="1" applyFill="1" applyBorder="1" applyAlignment="1" applyProtection="1">
      <alignment horizontal="center" vertical="center" wrapText="1"/>
    </xf>
    <xf numFmtId="0" fontId="37" fillId="12" borderId="56" xfId="0" applyFont="1" applyFill="1" applyBorder="1" applyAlignment="1" applyProtection="1">
      <alignment horizontal="center" vertical="center" wrapText="1"/>
    </xf>
    <xf numFmtId="0" fontId="36" fillId="12" borderId="56" xfId="0" applyFont="1" applyFill="1" applyBorder="1" applyAlignment="1" applyProtection="1">
      <alignment horizontal="center" vertical="center" wrapText="1"/>
      <protection locked="0"/>
    </xf>
    <xf numFmtId="14" fontId="36" fillId="12" borderId="56" xfId="0" applyNumberFormat="1" applyFont="1" applyFill="1" applyBorder="1" applyAlignment="1" applyProtection="1">
      <alignment horizontal="center" vertical="center" wrapText="1"/>
      <protection locked="0"/>
    </xf>
    <xf numFmtId="0" fontId="36" fillId="12" borderId="35" xfId="0" applyFont="1" applyFill="1" applyBorder="1" applyAlignment="1" applyProtection="1">
      <alignment horizontal="center" vertical="center" wrapText="1"/>
      <protection locked="0"/>
    </xf>
    <xf numFmtId="0" fontId="37" fillId="12" borderId="54" xfId="0" applyFont="1" applyFill="1" applyBorder="1" applyAlignment="1" applyProtection="1">
      <alignment horizontal="center" vertical="center"/>
    </xf>
    <xf numFmtId="0" fontId="36" fillId="12" borderId="56" xfId="0" applyFont="1" applyFill="1" applyBorder="1" applyAlignment="1" applyProtection="1">
      <alignment horizontal="left" vertical="center" wrapText="1"/>
      <protection locked="0"/>
    </xf>
    <xf numFmtId="0" fontId="37" fillId="12" borderId="54" xfId="0" applyFont="1" applyFill="1" applyBorder="1" applyAlignment="1" applyProtection="1">
      <alignment horizontal="center" vertical="center" wrapText="1"/>
    </xf>
    <xf numFmtId="0" fontId="36" fillId="12" borderId="50" xfId="0" applyFont="1" applyFill="1" applyBorder="1" applyAlignment="1" applyProtection="1">
      <alignment horizontal="center" vertical="center" wrapText="1"/>
      <protection locked="0"/>
    </xf>
    <xf numFmtId="0" fontId="37" fillId="12" borderId="50" xfId="0" applyFont="1" applyFill="1" applyBorder="1" applyAlignment="1" applyProtection="1">
      <alignment horizontal="center" vertical="center" wrapText="1"/>
    </xf>
    <xf numFmtId="0" fontId="36" fillId="12" borderId="54" xfId="0" applyFont="1" applyFill="1" applyBorder="1" applyAlignment="1" applyProtection="1">
      <alignment horizontal="center" vertical="center"/>
      <protection locked="0"/>
    </xf>
    <xf numFmtId="0" fontId="30" fillId="12" borderId="56" xfId="0" applyFont="1" applyFill="1" applyBorder="1" applyAlignment="1" applyProtection="1">
      <alignment horizontal="center" vertical="center" wrapText="1"/>
    </xf>
    <xf numFmtId="0" fontId="7" fillId="12" borderId="54" xfId="0" applyFont="1" applyFill="1" applyBorder="1" applyAlignment="1">
      <alignment horizontal="left" vertical="center"/>
    </xf>
    <xf numFmtId="0" fontId="7" fillId="12" borderId="54" xfId="0" applyFont="1" applyFill="1" applyBorder="1" applyAlignment="1">
      <alignment vertical="center" wrapText="1"/>
    </xf>
    <xf numFmtId="0" fontId="60" fillId="0" borderId="0" xfId="0" applyFont="1" applyBorder="1" applyAlignment="1">
      <alignment horizontal="center" vertical="center"/>
    </xf>
    <xf numFmtId="0" fontId="6"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vertical="center" wrapText="1"/>
    </xf>
    <xf numFmtId="0" fontId="11" fillId="0" borderId="21" xfId="0" applyFont="1" applyBorder="1" applyAlignment="1">
      <alignment horizontal="center" vertical="center" wrapText="1"/>
    </xf>
    <xf numFmtId="0" fontId="11" fillId="0" borderId="5" xfId="0" applyFont="1" applyBorder="1" applyAlignment="1">
      <alignment horizontal="center" vertical="center" wrapText="1"/>
    </xf>
    <xf numFmtId="0" fontId="6" fillId="0" borderId="17" xfId="0" applyFont="1" applyBorder="1" applyAlignment="1">
      <alignment horizontal="center" vertical="top" wrapText="1"/>
    </xf>
    <xf numFmtId="0" fontId="7" fillId="12" borderId="0" xfId="0" applyFont="1" applyFill="1" applyBorder="1"/>
    <xf numFmtId="0" fontId="32" fillId="6" borderId="25" xfId="0" applyFont="1" applyFill="1" applyBorder="1" applyAlignment="1">
      <alignment horizontal="right" vertical="top" wrapText="1"/>
    </xf>
    <xf numFmtId="0" fontId="32" fillId="6" borderId="20" xfId="0" applyFont="1" applyFill="1" applyBorder="1" applyAlignment="1">
      <alignment horizontal="right" vertical="top" wrapText="1"/>
    </xf>
    <xf numFmtId="0" fontId="6" fillId="9" borderId="20" xfId="0" applyFont="1" applyFill="1" applyBorder="1" applyAlignment="1">
      <alignment horizontal="right" vertical="center" wrapText="1"/>
    </xf>
    <xf numFmtId="0" fontId="6" fillId="12" borderId="0" xfId="0" applyFont="1" applyFill="1" applyBorder="1" applyAlignment="1">
      <alignment horizontal="right" vertical="top" wrapText="1"/>
    </xf>
    <xf numFmtId="0" fontId="32" fillId="6" borderId="26" xfId="0" applyFont="1" applyFill="1" applyBorder="1" applyAlignment="1">
      <alignment horizontal="center" vertical="center" wrapText="1"/>
    </xf>
    <xf numFmtId="0" fontId="6" fillId="1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32" fillId="6" borderId="26" xfId="0" applyFont="1" applyFill="1" applyBorder="1" applyAlignment="1">
      <alignment vertical="top" wrapText="1"/>
    </xf>
    <xf numFmtId="0" fontId="6" fillId="12" borderId="0" xfId="0" applyFont="1" applyFill="1" applyBorder="1" applyAlignment="1">
      <alignment vertical="top" wrapText="1"/>
    </xf>
    <xf numFmtId="0" fontId="4" fillId="6" borderId="31" xfId="0" applyFont="1" applyFill="1" applyBorder="1" applyAlignment="1">
      <alignment horizontal="center" vertical="center" wrapText="1"/>
    </xf>
    <xf numFmtId="0" fontId="33" fillId="6" borderId="26" xfId="0" applyFont="1" applyFill="1" applyBorder="1" applyAlignment="1">
      <alignment vertical="top" wrapText="1"/>
    </xf>
    <xf numFmtId="0" fontId="4" fillId="6" borderId="62" xfId="0" applyFont="1" applyFill="1" applyBorder="1" applyAlignment="1">
      <alignment horizontal="center" vertical="center"/>
    </xf>
    <xf numFmtId="0" fontId="33" fillId="6" borderId="7" xfId="0" applyFont="1" applyFill="1" applyBorder="1" applyAlignment="1">
      <alignment vertical="top" wrapText="1"/>
    </xf>
    <xf numFmtId="0" fontId="7" fillId="9" borderId="5" xfId="0" applyFont="1" applyFill="1" applyBorder="1" applyAlignment="1">
      <alignment vertical="top" wrapText="1"/>
    </xf>
    <xf numFmtId="0" fontId="32" fillId="6" borderId="26" xfId="0" applyFont="1" applyFill="1" applyBorder="1" applyAlignment="1">
      <alignment horizontal="right" vertical="top" wrapText="1"/>
    </xf>
    <xf numFmtId="0" fontId="6" fillId="9" borderId="21" xfId="0" applyFont="1" applyFill="1" applyBorder="1" applyAlignment="1">
      <alignment horizontal="right" vertical="center" wrapText="1"/>
    </xf>
    <xf numFmtId="0" fontId="32" fillId="7" borderId="25" xfId="0" applyFont="1" applyFill="1" applyBorder="1" applyAlignment="1">
      <alignment horizontal="right" vertical="center" wrapText="1"/>
    </xf>
    <xf numFmtId="0" fontId="4" fillId="9" borderId="62"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32" fillId="7" borderId="26" xfId="0" applyFont="1" applyFill="1" applyBorder="1" applyAlignment="1">
      <alignment horizontal="center" vertical="center" wrapText="1"/>
    </xf>
    <xf numFmtId="0" fontId="32" fillId="7" borderId="7" xfId="0" applyFont="1" applyFill="1" applyBorder="1" applyAlignment="1">
      <alignment horizontal="center" vertical="center" wrapText="1"/>
    </xf>
    <xf numFmtId="0" fontId="6" fillId="9" borderId="18" xfId="0" applyFont="1" applyFill="1" applyBorder="1" applyAlignment="1">
      <alignment horizontal="right" vertical="center" wrapText="1"/>
    </xf>
    <xf numFmtId="0" fontId="32" fillId="8" borderId="25" xfId="0" applyFont="1" applyFill="1" applyBorder="1" applyAlignment="1">
      <alignment horizontal="right" vertical="center" wrapText="1"/>
    </xf>
    <xf numFmtId="0" fontId="4" fillId="7" borderId="62" xfId="0" applyFont="1" applyFill="1" applyBorder="1" applyAlignment="1">
      <alignment horizontal="center" vertical="center" wrapText="1"/>
    </xf>
    <xf numFmtId="0" fontId="32" fillId="7" borderId="26" xfId="0" applyFont="1" applyFill="1" applyBorder="1" applyAlignment="1">
      <alignment horizontal="left" vertical="center" wrapText="1"/>
    </xf>
    <xf numFmtId="0" fontId="32" fillId="8" borderId="26" xfId="0" applyFont="1" applyFill="1" applyBorder="1" applyAlignment="1">
      <alignment horizontal="center" vertical="center" wrapText="1"/>
    </xf>
    <xf numFmtId="0" fontId="6" fillId="9" borderId="21" xfId="0" applyFont="1" applyFill="1" applyBorder="1" applyAlignment="1">
      <alignment vertical="top" wrapText="1"/>
    </xf>
    <xf numFmtId="0" fontId="6" fillId="9" borderId="22" xfId="0" applyFont="1" applyFill="1" applyBorder="1" applyAlignment="1">
      <alignment vertical="top" wrapText="1"/>
    </xf>
    <xf numFmtId="0" fontId="32" fillId="7" borderId="7" xfId="0" applyFont="1" applyFill="1" applyBorder="1" applyAlignment="1">
      <alignment horizontal="left" vertical="center" wrapText="1"/>
    </xf>
    <xf numFmtId="0" fontId="4" fillId="11" borderId="62" xfId="0" applyFont="1" applyFill="1" applyBorder="1" applyAlignment="1">
      <alignment horizontal="center" vertical="center" wrapText="1"/>
    </xf>
    <xf numFmtId="0" fontId="6" fillId="9" borderId="26" xfId="0" applyFont="1" applyFill="1" applyBorder="1" applyAlignment="1">
      <alignment vertical="top" wrapText="1"/>
    </xf>
    <xf numFmtId="0" fontId="32" fillId="7" borderId="0" xfId="0" applyFont="1" applyFill="1" applyBorder="1" applyAlignment="1">
      <alignment horizontal="right" vertical="top" wrapText="1"/>
    </xf>
    <xf numFmtId="0" fontId="4" fillId="12" borderId="0" xfId="0" applyFont="1" applyFill="1" applyBorder="1" applyAlignment="1">
      <alignment vertical="center" wrapText="1"/>
    </xf>
    <xf numFmtId="0" fontId="4" fillId="12" borderId="0"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32" fillId="7" borderId="0" xfId="0" applyFont="1" applyFill="1" applyBorder="1" applyAlignment="1">
      <alignment horizontal="center" vertical="top" wrapText="1"/>
    </xf>
    <xf numFmtId="0" fontId="4" fillId="11" borderId="32" xfId="0" applyFont="1" applyFill="1" applyBorder="1" applyAlignment="1">
      <alignment horizontal="center" vertical="center" wrapText="1"/>
    </xf>
    <xf numFmtId="0" fontId="0" fillId="12" borderId="0" xfId="0" applyFill="1" applyBorder="1"/>
    <xf numFmtId="0" fontId="32" fillId="7" borderId="0" xfId="0" applyFont="1" applyFill="1" applyBorder="1" applyAlignment="1">
      <alignment vertical="top" wrapText="1"/>
    </xf>
    <xf numFmtId="0" fontId="6" fillId="9" borderId="7" xfId="0" applyFont="1" applyFill="1" applyBorder="1" applyAlignment="1">
      <alignment vertical="top" wrapText="1"/>
    </xf>
    <xf numFmtId="0" fontId="32" fillId="7" borderId="22" xfId="0" applyFont="1" applyFill="1" applyBorder="1" applyAlignment="1">
      <alignment vertical="top" wrapText="1"/>
    </xf>
    <xf numFmtId="0" fontId="32" fillId="8" borderId="7" xfId="0" applyFont="1" applyFill="1" applyBorder="1" applyAlignment="1">
      <alignment horizontal="center" vertical="center" wrapText="1"/>
    </xf>
    <xf numFmtId="0" fontId="6" fillId="9" borderId="25" xfId="0" applyFont="1" applyFill="1" applyBorder="1" applyAlignment="1">
      <alignment vertical="top" wrapText="1"/>
    </xf>
    <xf numFmtId="0" fontId="32" fillId="8" borderId="5" xfId="0" applyFont="1" applyFill="1" applyBorder="1" applyAlignment="1">
      <alignment horizontal="right" vertical="center" wrapText="1"/>
    </xf>
    <xf numFmtId="0" fontId="6" fillId="0" borderId="0" xfId="0" applyFont="1"/>
    <xf numFmtId="0" fontId="37" fillId="12" borderId="35" xfId="0" applyFont="1" applyFill="1" applyBorder="1" applyAlignment="1" applyProtection="1">
      <alignment vertical="center" wrapText="1"/>
    </xf>
    <xf numFmtId="0" fontId="27" fillId="13" borderId="87" xfId="0" applyFont="1" applyFill="1" applyBorder="1" applyAlignment="1">
      <alignment horizontal="center" vertical="center"/>
    </xf>
    <xf numFmtId="0" fontId="0" fillId="12" borderId="0" xfId="0" applyFont="1" applyFill="1" applyBorder="1" applyAlignment="1">
      <alignment horizontal="left" wrapText="1"/>
    </xf>
    <xf numFmtId="0" fontId="57" fillId="19" borderId="0" xfId="0" applyFont="1" applyFill="1" applyBorder="1" applyAlignment="1">
      <alignment horizontal="left" wrapText="1"/>
    </xf>
    <xf numFmtId="0" fontId="59" fillId="19" borderId="0" xfId="0" applyFont="1" applyFill="1" applyBorder="1" applyAlignment="1">
      <alignment horizontal="left" wrapText="1"/>
    </xf>
    <xf numFmtId="0" fontId="57" fillId="12" borderId="0" xfId="0" applyFont="1" applyFill="1" applyBorder="1" applyAlignment="1">
      <alignment horizontal="left" wrapText="1"/>
    </xf>
    <xf numFmtId="0" fontId="58" fillId="12" borderId="110" xfId="0" applyFont="1" applyFill="1" applyBorder="1" applyAlignment="1">
      <alignment horizontal="left" wrapText="1"/>
    </xf>
    <xf numFmtId="0" fontId="0" fillId="12" borderId="111" xfId="0" applyFont="1" applyFill="1" applyBorder="1" applyAlignment="1">
      <alignment horizontal="left" wrapText="1"/>
    </xf>
    <xf numFmtId="0" fontId="45" fillId="12" borderId="111" xfId="0" applyFont="1" applyFill="1" applyBorder="1" applyAlignment="1">
      <alignment wrapText="1"/>
    </xf>
    <xf numFmtId="0" fontId="63" fillId="12" borderId="111" xfId="0" applyFont="1" applyFill="1" applyBorder="1" applyAlignment="1">
      <alignment horizontal="left" wrapText="1"/>
    </xf>
    <xf numFmtId="0" fontId="64" fillId="12" borderId="111" xfId="0" applyFont="1" applyFill="1" applyBorder="1" applyAlignment="1">
      <alignment vertical="center" wrapText="1"/>
    </xf>
    <xf numFmtId="0" fontId="65" fillId="12" borderId="112" xfId="0" applyFont="1" applyFill="1" applyBorder="1" applyAlignment="1">
      <alignment horizontal="justify" vertical="center" wrapText="1"/>
    </xf>
    <xf numFmtId="0" fontId="63" fillId="12" borderId="0" xfId="0" applyFont="1" applyFill="1" applyBorder="1" applyAlignment="1">
      <alignment horizontal="left" wrapText="1"/>
    </xf>
    <xf numFmtId="0" fontId="63" fillId="12" borderId="0" xfId="0" applyFont="1" applyFill="1" applyAlignment="1">
      <alignment wrapText="1"/>
    </xf>
    <xf numFmtId="0" fontId="63" fillId="12" borderId="0" xfId="0" applyFont="1" applyFill="1"/>
    <xf numFmtId="0" fontId="58" fillId="12" borderId="113" xfId="0" applyFont="1" applyFill="1" applyBorder="1" applyAlignment="1">
      <alignment horizontal="left" wrapText="1"/>
    </xf>
    <xf numFmtId="0" fontId="0" fillId="12" borderId="114" xfId="0" applyFont="1" applyFill="1" applyBorder="1" applyAlignment="1">
      <alignment horizontal="left" vertical="center" wrapText="1"/>
    </xf>
    <xf numFmtId="0" fontId="45" fillId="12" borderId="0" xfId="0" applyFont="1" applyFill="1" applyAlignment="1">
      <alignment wrapText="1"/>
    </xf>
    <xf numFmtId="0" fontId="45" fillId="12" borderId="114" xfId="0" applyFont="1" applyFill="1" applyBorder="1" applyAlignment="1">
      <alignment wrapText="1"/>
    </xf>
    <xf numFmtId="0" fontId="63" fillId="12" borderId="114" xfId="0" applyFont="1" applyFill="1" applyBorder="1" applyAlignment="1">
      <alignment horizontal="left" vertical="center" wrapText="1"/>
    </xf>
    <xf numFmtId="0" fontId="64" fillId="12" borderId="114" xfId="0" applyFont="1" applyFill="1" applyBorder="1" applyAlignment="1">
      <alignment vertical="center" wrapText="1"/>
    </xf>
    <xf numFmtId="0" fontId="63" fillId="12" borderId="115" xfId="0" applyFont="1" applyFill="1" applyBorder="1" applyAlignment="1">
      <alignment horizontal="left" vertical="center" wrapText="1"/>
    </xf>
    <xf numFmtId="0" fontId="63" fillId="12" borderId="0" xfId="0" applyFont="1" applyFill="1" applyBorder="1" applyAlignment="1">
      <alignment horizontal="left" vertical="center"/>
    </xf>
    <xf numFmtId="0" fontId="63" fillId="12" borderId="114" xfId="0" applyFont="1" applyFill="1" applyBorder="1" applyAlignment="1">
      <alignment wrapText="1"/>
    </xf>
    <xf numFmtId="0" fontId="63" fillId="12" borderId="0" xfId="0" applyFont="1" applyFill="1" applyBorder="1" applyAlignment="1">
      <alignment horizontal="left" vertical="center" wrapText="1"/>
    </xf>
    <xf numFmtId="0" fontId="65" fillId="12" borderId="115" xfId="0" applyFont="1" applyFill="1" applyBorder="1" applyAlignment="1">
      <alignment horizontal="justify" vertical="center" wrapText="1"/>
    </xf>
    <xf numFmtId="0" fontId="63" fillId="12" borderId="115" xfId="0" applyFont="1" applyFill="1" applyBorder="1" applyAlignment="1">
      <alignment wrapText="1"/>
    </xf>
    <xf numFmtId="0" fontId="67" fillId="12" borderId="113" xfId="0" applyFont="1" applyFill="1" applyBorder="1" applyAlignment="1">
      <alignment horizontal="left" wrapText="1"/>
    </xf>
    <xf numFmtId="0" fontId="63" fillId="12" borderId="114" xfId="0" applyFont="1" applyFill="1" applyBorder="1" applyAlignment="1">
      <alignment horizontal="left" wrapText="1"/>
    </xf>
    <xf numFmtId="0" fontId="45" fillId="12" borderId="114" xfId="0" applyFont="1" applyFill="1" applyBorder="1" applyAlignment="1">
      <alignment horizontal="left" vertical="center" wrapText="1"/>
    </xf>
    <xf numFmtId="0" fontId="45" fillId="12" borderId="115" xfId="0" applyFont="1" applyFill="1" applyBorder="1" applyAlignment="1">
      <alignment horizontal="left" vertical="center" wrapText="1"/>
    </xf>
    <xf numFmtId="0" fontId="45" fillId="12" borderId="114" xfId="0" applyFont="1" applyFill="1" applyBorder="1" applyAlignment="1">
      <alignment horizontal="left" wrapText="1"/>
    </xf>
    <xf numFmtId="0" fontId="63" fillId="12" borderId="116" xfId="0" applyFont="1" applyFill="1" applyBorder="1" applyAlignment="1">
      <alignment horizontal="left" vertical="center" wrapText="1"/>
    </xf>
    <xf numFmtId="0" fontId="68" fillId="12" borderId="114" xfId="3" applyFont="1" applyFill="1" applyBorder="1" applyAlignment="1">
      <alignment horizontal="left" vertical="center" wrapText="1"/>
    </xf>
    <xf numFmtId="0" fontId="69" fillId="12" borderId="114" xfId="3" applyFont="1" applyFill="1" applyBorder="1" applyAlignment="1">
      <alignment horizontal="left" vertical="center" wrapText="1"/>
    </xf>
    <xf numFmtId="0" fontId="63" fillId="12" borderId="111" xfId="0" applyFont="1" applyFill="1" applyBorder="1" applyAlignment="1">
      <alignment horizontal="left" vertical="center" wrapText="1"/>
    </xf>
    <xf numFmtId="0" fontId="69" fillId="12" borderId="115" xfId="3" applyFont="1" applyFill="1" applyBorder="1" applyAlignment="1">
      <alignment horizontal="left" vertical="center" wrapText="1"/>
    </xf>
    <xf numFmtId="0" fontId="69" fillId="12" borderId="0" xfId="3" applyFont="1" applyFill="1" applyBorder="1" applyAlignment="1">
      <alignment horizontal="left" vertical="center" wrapText="1"/>
    </xf>
    <xf numFmtId="0" fontId="0" fillId="12" borderId="114" xfId="0" applyFont="1" applyFill="1" applyBorder="1" applyAlignment="1">
      <alignment horizontal="left" wrapText="1"/>
    </xf>
    <xf numFmtId="0" fontId="63" fillId="12" borderId="115" xfId="0" applyFont="1" applyFill="1" applyBorder="1" applyAlignment="1">
      <alignment horizontal="left" wrapText="1"/>
    </xf>
    <xf numFmtId="0" fontId="67" fillId="12" borderId="114" xfId="0" applyFont="1" applyFill="1" applyBorder="1" applyAlignment="1">
      <alignment horizontal="left" wrapText="1"/>
    </xf>
    <xf numFmtId="0" fontId="63" fillId="12" borderId="55" xfId="0" applyFont="1" applyFill="1" applyBorder="1" applyAlignment="1">
      <alignment horizontal="left" vertical="center" wrapText="1"/>
    </xf>
    <xf numFmtId="0" fontId="70" fillId="12" borderId="113" xfId="0" applyFont="1" applyFill="1" applyBorder="1" applyAlignment="1">
      <alignment horizontal="left" wrapText="1"/>
    </xf>
    <xf numFmtId="0" fontId="0" fillId="12" borderId="0" xfId="0" applyFill="1" applyAlignment="1">
      <alignment wrapText="1"/>
    </xf>
    <xf numFmtId="0" fontId="63" fillId="12" borderId="114" xfId="0" applyFont="1" applyFill="1" applyBorder="1" applyAlignment="1">
      <alignment vertical="center" wrapText="1"/>
    </xf>
    <xf numFmtId="0" fontId="63" fillId="12" borderId="117" xfId="0" applyFont="1" applyFill="1" applyBorder="1" applyAlignment="1">
      <alignment horizontal="left" wrapText="1"/>
    </xf>
    <xf numFmtId="0" fontId="71" fillId="12" borderId="113" xfId="0" applyFont="1" applyFill="1" applyBorder="1" applyAlignment="1">
      <alignment horizontal="left" wrapText="1"/>
    </xf>
    <xf numFmtId="0" fontId="71" fillId="12" borderId="118" xfId="0" applyFont="1" applyFill="1" applyBorder="1" applyAlignment="1">
      <alignment horizontal="left" wrapText="1"/>
    </xf>
    <xf numFmtId="0" fontId="0" fillId="12" borderId="119" xfId="0" applyFont="1" applyFill="1" applyBorder="1" applyAlignment="1">
      <alignment horizontal="left" wrapText="1"/>
    </xf>
    <xf numFmtId="0" fontId="63" fillId="12" borderId="119" xfId="0" applyFont="1" applyFill="1" applyBorder="1" applyAlignment="1">
      <alignment wrapText="1"/>
    </xf>
    <xf numFmtId="0" fontId="63" fillId="12" borderId="119" xfId="0" applyFont="1" applyFill="1" applyBorder="1" applyAlignment="1">
      <alignment horizontal="left" wrapText="1"/>
    </xf>
    <xf numFmtId="0" fontId="65" fillId="12" borderId="117" xfId="0" applyFont="1" applyFill="1" applyBorder="1" applyAlignment="1">
      <alignment horizontal="justify" vertical="center" wrapText="1"/>
    </xf>
    <xf numFmtId="0" fontId="30" fillId="12" borderId="51" xfId="0" applyFont="1" applyFill="1" applyBorder="1" applyAlignment="1">
      <alignment horizontal="center" vertical="top" wrapText="1"/>
    </xf>
    <xf numFmtId="0" fontId="30" fillId="12" borderId="57" xfId="0" applyFont="1" applyFill="1" applyBorder="1" applyAlignment="1">
      <alignment horizontal="center" vertical="top" wrapText="1"/>
    </xf>
    <xf numFmtId="0" fontId="30" fillId="12" borderId="105" xfId="0" applyFont="1" applyFill="1" applyBorder="1" applyAlignment="1">
      <alignment horizontal="center" vertical="center" wrapText="1"/>
    </xf>
    <xf numFmtId="0" fontId="44" fillId="13" borderId="19" xfId="0" applyFont="1" applyFill="1" applyBorder="1" applyAlignment="1">
      <alignment vertical="center"/>
    </xf>
    <xf numFmtId="0" fontId="44" fillId="13" borderId="20" xfId="0" applyFont="1" applyFill="1" applyBorder="1" applyAlignment="1">
      <alignment horizontal="center" vertical="center"/>
    </xf>
    <xf numFmtId="0" fontId="30" fillId="12" borderId="10" xfId="0" applyFont="1" applyFill="1" applyBorder="1" applyAlignment="1">
      <alignment horizontal="center" vertical="top" wrapText="1"/>
    </xf>
    <xf numFmtId="0" fontId="37" fillId="12" borderId="54" xfId="0" applyFont="1" applyFill="1" applyBorder="1" applyAlignment="1" applyProtection="1">
      <alignment horizontal="center" vertical="center"/>
    </xf>
    <xf numFmtId="0" fontId="37" fillId="12" borderId="56" xfId="0" applyFont="1" applyFill="1" applyBorder="1" applyAlignment="1" applyProtection="1">
      <alignment horizontal="center" vertical="center"/>
    </xf>
    <xf numFmtId="0" fontId="36" fillId="12" borderId="54" xfId="0" applyFont="1" applyFill="1" applyBorder="1" applyAlignment="1" applyProtection="1">
      <alignment horizontal="center" vertical="center" wrapText="1"/>
      <protection locked="0"/>
    </xf>
    <xf numFmtId="0" fontId="36" fillId="12" borderId="56" xfId="0" applyFont="1" applyFill="1" applyBorder="1" applyAlignment="1" applyProtection="1">
      <alignment horizontal="center" vertical="center" wrapText="1"/>
      <protection locked="0"/>
    </xf>
    <xf numFmtId="0" fontId="37" fillId="12" borderId="35" xfId="0" applyFont="1" applyFill="1" applyBorder="1" applyAlignment="1" applyProtection="1">
      <alignment horizontal="center" vertical="center" wrapText="1"/>
    </xf>
    <xf numFmtId="0" fontId="37" fillId="12" borderId="54" xfId="0" applyFont="1" applyFill="1" applyBorder="1" applyAlignment="1" applyProtection="1">
      <alignment horizontal="center" vertical="center" wrapText="1"/>
    </xf>
    <xf numFmtId="0" fontId="37" fillId="12" borderId="56" xfId="0" applyFont="1" applyFill="1" applyBorder="1" applyAlignment="1" applyProtection="1">
      <alignment horizontal="center" vertical="center" wrapText="1"/>
    </xf>
    <xf numFmtId="0" fontId="36" fillId="12" borderId="35" xfId="0" applyFont="1" applyFill="1" applyBorder="1" applyAlignment="1" applyProtection="1">
      <alignment horizontal="center" vertical="center" wrapText="1"/>
      <protection locked="0"/>
    </xf>
    <xf numFmtId="0" fontId="37" fillId="12" borderId="35" xfId="0" applyFont="1" applyFill="1" applyBorder="1" applyAlignment="1" applyProtection="1">
      <alignment horizontal="center" vertical="center"/>
    </xf>
    <xf numFmtId="0" fontId="72" fillId="12" borderId="54" xfId="0" applyFont="1" applyFill="1" applyBorder="1" applyAlignment="1" applyProtection="1">
      <alignment horizontal="left" vertical="center" wrapText="1"/>
      <protection locked="0"/>
    </xf>
    <xf numFmtId="0" fontId="72" fillId="12" borderId="35" xfId="0" applyFont="1" applyFill="1" applyBorder="1" applyAlignment="1" applyProtection="1">
      <alignment horizontal="left" vertical="center" wrapText="1"/>
      <protection locked="0"/>
    </xf>
    <xf numFmtId="0" fontId="23" fillId="3" borderId="56" xfId="0" applyFont="1" applyFill="1" applyBorder="1" applyAlignment="1">
      <alignment horizontal="center" vertical="center" wrapText="1"/>
    </xf>
    <xf numFmtId="0" fontId="72" fillId="12" borderId="56" xfId="0" applyFont="1" applyFill="1" applyBorder="1" applyAlignment="1" applyProtection="1">
      <alignment horizontal="left" vertical="center" wrapText="1"/>
      <protection locked="0"/>
    </xf>
    <xf numFmtId="0" fontId="22" fillId="13" borderId="122" xfId="0" applyFont="1" applyFill="1" applyBorder="1" applyAlignment="1" applyProtection="1">
      <alignment horizontal="center" vertical="center" textRotation="90" wrapText="1"/>
    </xf>
    <xf numFmtId="0" fontId="25" fillId="13" borderId="123" xfId="0" applyFont="1" applyFill="1" applyBorder="1" applyAlignment="1" applyProtection="1">
      <alignment horizontal="center" vertical="center" wrapText="1"/>
    </xf>
    <xf numFmtId="0" fontId="25" fillId="13" borderId="124" xfId="0" applyFont="1" applyFill="1" applyBorder="1" applyAlignment="1" applyProtection="1">
      <alignment horizontal="center" vertical="center" wrapText="1"/>
    </xf>
    <xf numFmtId="0" fontId="26" fillId="13" borderId="124" xfId="0" applyFont="1" applyFill="1" applyBorder="1" applyAlignment="1" applyProtection="1">
      <alignment horizontal="center" vertical="center" wrapText="1"/>
    </xf>
    <xf numFmtId="0" fontId="26" fillId="13" borderId="125" xfId="0" applyFont="1" applyFill="1" applyBorder="1" applyAlignment="1" applyProtection="1">
      <alignment horizontal="center" vertical="center" wrapText="1"/>
    </xf>
    <xf numFmtId="0" fontId="25" fillId="13" borderId="125" xfId="0" applyFont="1" applyFill="1" applyBorder="1" applyAlignment="1" applyProtection="1">
      <alignment vertical="center" wrapText="1"/>
    </xf>
    <xf numFmtId="0" fontId="25" fillId="13" borderId="125" xfId="0" applyFont="1" applyFill="1" applyBorder="1" applyAlignment="1" applyProtection="1">
      <alignment horizontal="center" vertical="center" wrapText="1"/>
    </xf>
    <xf numFmtId="0" fontId="25" fillId="13" borderId="124" xfId="0" applyFont="1" applyFill="1" applyBorder="1" applyAlignment="1">
      <alignment horizontal="center" vertical="center" wrapText="1"/>
    </xf>
    <xf numFmtId="0" fontId="25" fillId="12" borderId="56" xfId="0" applyFont="1" applyFill="1" applyBorder="1" applyAlignment="1" applyProtection="1">
      <alignment horizontal="center" vertical="center" wrapText="1"/>
    </xf>
    <xf numFmtId="1" fontId="25" fillId="12" borderId="56" xfId="0" applyNumberFormat="1" applyFont="1" applyFill="1" applyBorder="1" applyAlignment="1" applyProtection="1">
      <alignment horizontal="center" vertical="center" wrapText="1"/>
    </xf>
    <xf numFmtId="0" fontId="37" fillId="12" borderId="33" xfId="0" applyFont="1" applyFill="1" applyBorder="1" applyAlignment="1" applyProtection="1">
      <alignment vertical="center" wrapText="1"/>
    </xf>
    <xf numFmtId="0" fontId="30" fillId="12" borderId="56" xfId="0" applyFont="1" applyFill="1" applyBorder="1" applyAlignment="1" applyProtection="1">
      <alignment horizontal="center" vertical="center" wrapText="1"/>
    </xf>
    <xf numFmtId="0" fontId="73" fillId="21" borderId="97" xfId="0" applyFont="1" applyFill="1" applyBorder="1" applyAlignment="1">
      <alignment horizontal="center" vertical="center" wrapText="1"/>
    </xf>
    <xf numFmtId="0" fontId="73" fillId="21" borderId="47" xfId="0" applyFont="1" applyFill="1" applyBorder="1" applyAlignment="1">
      <alignment horizontal="center" vertical="center" wrapText="1"/>
    </xf>
    <xf numFmtId="0" fontId="73" fillId="21" borderId="46" xfId="0" applyFont="1" applyFill="1" applyBorder="1" applyAlignment="1">
      <alignment horizontal="center" vertical="center" wrapText="1"/>
    </xf>
    <xf numFmtId="0" fontId="73" fillId="21" borderId="107" xfId="0" applyFont="1" applyFill="1" applyBorder="1" applyAlignment="1">
      <alignment horizontal="center" vertical="center" wrapText="1"/>
    </xf>
    <xf numFmtId="0" fontId="9" fillId="0" borderId="34" xfId="0" applyFont="1" applyFill="1" applyBorder="1" applyAlignment="1">
      <alignment horizontal="left" vertical="center" wrapText="1"/>
    </xf>
    <xf numFmtId="0" fontId="75" fillId="12" borderId="35" xfId="0" applyFont="1" applyFill="1" applyBorder="1" applyAlignment="1">
      <alignment horizontal="left" vertical="center" wrapText="1"/>
    </xf>
    <xf numFmtId="0" fontId="75" fillId="12" borderId="31" xfId="0" applyFont="1" applyFill="1" applyBorder="1" applyAlignment="1">
      <alignment horizontal="left" vertical="center" wrapText="1"/>
    </xf>
    <xf numFmtId="0" fontId="76" fillId="12" borderId="35" xfId="0" applyFont="1" applyFill="1" applyBorder="1" applyAlignment="1">
      <alignment vertical="center" wrapText="1"/>
    </xf>
    <xf numFmtId="0" fontId="9" fillId="0" borderId="96" xfId="0" applyFont="1" applyFill="1" applyBorder="1" applyAlignment="1">
      <alignment horizontal="left" vertical="center" wrapText="1"/>
    </xf>
    <xf numFmtId="0" fontId="75" fillId="12" borderId="54" xfId="0" applyFont="1" applyFill="1" applyBorder="1" applyAlignment="1">
      <alignment horizontal="left" vertical="center" wrapText="1"/>
    </xf>
    <xf numFmtId="0" fontId="75" fillId="12" borderId="62" xfId="0" applyFont="1" applyFill="1" applyBorder="1" applyAlignment="1">
      <alignment horizontal="left" vertical="center" wrapText="1"/>
    </xf>
    <xf numFmtId="0" fontId="76" fillId="12" borderId="54" xfId="0" applyFont="1" applyFill="1" applyBorder="1" applyAlignment="1">
      <alignment vertical="center" wrapText="1"/>
    </xf>
    <xf numFmtId="0" fontId="9" fillId="12" borderId="96" xfId="0" applyFont="1" applyFill="1" applyBorder="1" applyAlignment="1">
      <alignment horizontal="justify" vertical="center" wrapText="1"/>
    </xf>
    <xf numFmtId="0" fontId="9" fillId="12" borderId="96" xfId="0" applyFont="1" applyFill="1" applyBorder="1" applyAlignment="1">
      <alignment horizontal="left" vertical="center" wrapText="1"/>
    </xf>
    <xf numFmtId="0" fontId="9" fillId="0" borderId="36" xfId="0" applyFont="1" applyFill="1" applyBorder="1" applyAlignment="1">
      <alignment horizontal="left" vertical="center" wrapText="1"/>
    </xf>
    <xf numFmtId="0" fontId="0" fillId="12" borderId="56" xfId="0" applyFill="1" applyBorder="1"/>
    <xf numFmtId="0" fontId="75" fillId="12" borderId="32" xfId="0" applyFont="1" applyFill="1" applyBorder="1" applyAlignment="1">
      <alignment horizontal="left" vertical="center" wrapText="1"/>
    </xf>
    <xf numFmtId="0" fontId="76" fillId="12" borderId="56" xfId="0" applyFont="1" applyFill="1" applyBorder="1" applyAlignment="1">
      <alignment vertical="center" wrapText="1"/>
    </xf>
    <xf numFmtId="0" fontId="7" fillId="0" borderId="96" xfId="0" applyFont="1" applyFill="1" applyBorder="1" applyAlignment="1">
      <alignment horizontal="left" vertical="center" wrapText="1"/>
    </xf>
    <xf numFmtId="0" fontId="7" fillId="12" borderId="96" xfId="0" applyFont="1" applyFill="1" applyBorder="1" applyAlignment="1">
      <alignment horizontal="justify" vertical="center" wrapText="1"/>
    </xf>
    <xf numFmtId="0" fontId="9" fillId="12" borderId="36" xfId="0" applyFont="1" applyFill="1" applyBorder="1" applyAlignment="1">
      <alignment horizontal="justify" vertical="center" wrapText="1"/>
    </xf>
    <xf numFmtId="0" fontId="75" fillId="12" borderId="56" xfId="0" applyFont="1" applyFill="1" applyBorder="1" applyAlignment="1">
      <alignment horizontal="left" vertical="center" wrapText="1"/>
    </xf>
    <xf numFmtId="0" fontId="30" fillId="0" borderId="34" xfId="0" applyFont="1" applyFill="1" applyBorder="1" applyAlignment="1">
      <alignment horizontal="left" vertical="center" wrapText="1"/>
    </xf>
    <xf numFmtId="0" fontId="30" fillId="12" borderId="34" xfId="0" applyFont="1" applyFill="1" applyBorder="1" applyAlignment="1">
      <alignment horizontal="left" vertical="center" wrapText="1"/>
    </xf>
    <xf numFmtId="0" fontId="9" fillId="12" borderId="23" xfId="0" applyFont="1" applyFill="1" applyBorder="1" applyAlignment="1">
      <alignment horizontal="center" vertical="center" wrapText="1"/>
    </xf>
    <xf numFmtId="0" fontId="9" fillId="12" borderId="98" xfId="0" applyFont="1" applyFill="1" applyBorder="1" applyAlignment="1">
      <alignment horizontal="left" vertical="center" wrapText="1"/>
    </xf>
    <xf numFmtId="0" fontId="75" fillId="12" borderId="98" xfId="0" applyFont="1" applyFill="1" applyBorder="1" applyAlignment="1">
      <alignment horizontal="left" vertical="center" wrapText="1"/>
    </xf>
    <xf numFmtId="0" fontId="77" fillId="12" borderId="54" xfId="0" applyFont="1" applyFill="1" applyBorder="1"/>
    <xf numFmtId="0" fontId="78" fillId="12" borderId="54" xfId="0" applyFont="1" applyFill="1" applyBorder="1" applyAlignment="1">
      <alignment horizontal="left" vertical="center" wrapText="1"/>
    </xf>
    <xf numFmtId="14" fontId="78" fillId="12" borderId="54" xfId="0" applyNumberFormat="1" applyFont="1" applyFill="1" applyBorder="1" applyAlignment="1">
      <alignment horizontal="center" vertical="center" wrapText="1"/>
    </xf>
    <xf numFmtId="0" fontId="78" fillId="12" borderId="54" xfId="0" applyFont="1" applyFill="1" applyBorder="1"/>
    <xf numFmtId="14" fontId="78" fillId="12" borderId="54" xfId="0" applyNumberFormat="1" applyFont="1" applyFill="1" applyBorder="1" applyAlignment="1">
      <alignment horizontal="center"/>
    </xf>
    <xf numFmtId="0" fontId="19" fillId="12" borderId="54" xfId="0" applyFont="1" applyFill="1" applyBorder="1" applyAlignment="1" applyProtection="1">
      <alignment vertical="top" wrapText="1"/>
      <protection locked="0"/>
    </xf>
    <xf numFmtId="0" fontId="75" fillId="12" borderId="39" xfId="0" applyFont="1" applyFill="1" applyBorder="1" applyAlignment="1">
      <alignment horizontal="left" vertical="center" wrapText="1"/>
    </xf>
    <xf numFmtId="0" fontId="75" fillId="12" borderId="91" xfId="0" applyFont="1" applyFill="1" applyBorder="1" applyAlignment="1">
      <alignment horizontal="left" vertical="center" wrapText="1"/>
    </xf>
    <xf numFmtId="0" fontId="75" fillId="12" borderId="58" xfId="0" applyFont="1" applyFill="1" applyBorder="1" applyAlignment="1">
      <alignment horizontal="left" vertical="center" wrapText="1"/>
    </xf>
    <xf numFmtId="0" fontId="76" fillId="12" borderId="34" xfId="0" applyFont="1" applyFill="1" applyBorder="1" applyAlignment="1">
      <alignment vertical="center" wrapText="1"/>
    </xf>
    <xf numFmtId="0" fontId="76" fillId="12" borderId="96" xfId="0" applyFont="1" applyFill="1" applyBorder="1" applyAlignment="1">
      <alignment vertical="center" wrapText="1"/>
    </xf>
    <xf numFmtId="0" fontId="76" fillId="12" borderId="36" xfId="0" applyFont="1" applyFill="1" applyBorder="1" applyAlignment="1">
      <alignment vertical="center" wrapText="1"/>
    </xf>
    <xf numFmtId="0" fontId="73" fillId="21" borderId="130" xfId="0" applyFont="1" applyFill="1" applyBorder="1" applyAlignment="1">
      <alignment horizontal="center" vertical="center" wrapText="1"/>
    </xf>
    <xf numFmtId="0" fontId="76" fillId="12" borderId="39" xfId="0" applyFont="1" applyFill="1" applyBorder="1" applyAlignment="1">
      <alignment vertical="center" wrapText="1"/>
    </xf>
    <xf numFmtId="0" fontId="76" fillId="12" borderId="91" xfId="0" applyFont="1" applyFill="1" applyBorder="1" applyAlignment="1">
      <alignment vertical="center" wrapText="1"/>
    </xf>
    <xf numFmtId="0" fontId="76" fillId="12" borderId="58" xfId="0" applyFont="1" applyFill="1" applyBorder="1" applyAlignment="1">
      <alignment vertical="center" wrapText="1"/>
    </xf>
    <xf numFmtId="0" fontId="7" fillId="12" borderId="31" xfId="0" applyFont="1" applyFill="1" applyBorder="1" applyAlignment="1">
      <alignment vertical="center" wrapText="1"/>
    </xf>
    <xf numFmtId="0" fontId="7" fillId="12" borderId="62" xfId="0" applyFont="1" applyFill="1" applyBorder="1" applyAlignment="1">
      <alignment vertical="center" wrapText="1"/>
    </xf>
    <xf numFmtId="0" fontId="7" fillId="12" borderId="32" xfId="0" applyFont="1" applyFill="1" applyBorder="1" applyAlignment="1">
      <alignment vertical="center" wrapText="1"/>
    </xf>
    <xf numFmtId="0" fontId="25" fillId="12" borderId="50" xfId="0" applyFont="1" applyFill="1" applyBorder="1" applyAlignment="1" applyProtection="1">
      <alignment horizontal="center" vertical="center" wrapText="1"/>
    </xf>
    <xf numFmtId="0" fontId="30" fillId="12" borderId="50" xfId="0" applyFont="1" applyFill="1" applyBorder="1" applyAlignment="1" applyProtection="1">
      <alignment horizontal="center" vertical="center" wrapText="1"/>
    </xf>
    <xf numFmtId="0" fontId="72" fillId="12" borderId="50" xfId="0" applyFont="1" applyFill="1" applyBorder="1" applyAlignment="1" applyProtection="1">
      <alignment horizontal="left" vertical="center" wrapText="1"/>
      <protection locked="0"/>
    </xf>
    <xf numFmtId="0" fontId="36" fillId="12" borderId="50" xfId="0" applyFont="1" applyFill="1" applyBorder="1" applyAlignment="1" applyProtection="1">
      <alignment horizontal="center" vertical="center"/>
      <protection locked="0"/>
    </xf>
    <xf numFmtId="0" fontId="37" fillId="12" borderId="50" xfId="0" applyFont="1" applyFill="1" applyBorder="1" applyAlignment="1" applyProtection="1">
      <alignment horizontal="center" vertical="center"/>
    </xf>
    <xf numFmtId="1" fontId="37" fillId="12" borderId="50" xfId="0" applyNumberFormat="1" applyFont="1" applyFill="1" applyBorder="1" applyAlignment="1" applyProtection="1">
      <alignment horizontal="center" vertical="center" wrapText="1"/>
    </xf>
    <xf numFmtId="0" fontId="36" fillId="12" borderId="50" xfId="0" applyFont="1" applyFill="1" applyBorder="1" applyProtection="1"/>
    <xf numFmtId="0" fontId="25" fillId="15" borderId="19" xfId="0" applyFont="1" applyFill="1" applyBorder="1" applyAlignment="1">
      <alignment horizontal="center" vertical="top" wrapText="1"/>
    </xf>
    <xf numFmtId="0" fontId="9" fillId="12" borderId="54" xfId="0" applyFont="1" applyFill="1" applyBorder="1" applyAlignment="1">
      <alignment horizontal="left" vertical="center" wrapText="1"/>
    </xf>
    <xf numFmtId="0" fontId="28" fillId="12" borderId="46" xfId="0" applyFont="1" applyFill="1" applyBorder="1" applyAlignment="1">
      <alignment horizontal="center" vertical="center" wrapText="1"/>
    </xf>
    <xf numFmtId="0" fontId="9" fillId="0" borderId="54" xfId="0" applyFont="1" applyBorder="1" applyAlignment="1">
      <alignment vertical="top" wrapText="1"/>
    </xf>
    <xf numFmtId="1" fontId="37" fillId="12" borderId="35" xfId="0" applyNumberFormat="1" applyFont="1" applyFill="1" applyBorder="1" applyAlignment="1">
      <alignment horizontal="center" vertical="center" wrapText="1"/>
    </xf>
    <xf numFmtId="0" fontId="36" fillId="12" borderId="35" xfId="0" applyFont="1" applyFill="1" applyBorder="1"/>
    <xf numFmtId="1" fontId="37" fillId="12" borderId="56" xfId="0" applyNumberFormat="1" applyFont="1" applyFill="1" applyBorder="1" applyAlignment="1">
      <alignment horizontal="center" vertical="center" wrapText="1"/>
    </xf>
    <xf numFmtId="0" fontId="36" fillId="12" borderId="56" xfId="0" applyFont="1" applyFill="1" applyBorder="1"/>
    <xf numFmtId="14" fontId="43" fillId="0" borderId="54" xfId="0" applyNumberFormat="1" applyFont="1" applyBorder="1" applyAlignment="1">
      <alignment horizontal="center" vertical="center"/>
    </xf>
    <xf numFmtId="0" fontId="43" fillId="0" borderId="54" xfId="0" applyFont="1" applyBorder="1" applyAlignment="1">
      <alignment horizontal="center" vertical="center"/>
    </xf>
    <xf numFmtId="0" fontId="19" fillId="12" borderId="96" xfId="0" applyFont="1" applyFill="1" applyBorder="1" applyAlignment="1" applyProtection="1">
      <alignment horizontal="left" vertical="center" wrapText="1"/>
      <protection locked="0"/>
    </xf>
    <xf numFmtId="0" fontId="19" fillId="12" borderId="54" xfId="0" applyFont="1" applyFill="1" applyBorder="1" applyAlignment="1" applyProtection="1">
      <alignment horizontal="left" vertical="center" wrapText="1"/>
      <protection locked="0"/>
    </xf>
    <xf numFmtId="0" fontId="19" fillId="12" borderId="91" xfId="0" applyFont="1" applyFill="1" applyBorder="1" applyAlignment="1" applyProtection="1">
      <alignment horizontal="left" vertical="center" wrapText="1"/>
      <protection locked="0"/>
    </xf>
    <xf numFmtId="0" fontId="30" fillId="12" borderId="96" xfId="0" applyFont="1" applyFill="1" applyBorder="1" applyAlignment="1">
      <alignment horizontal="center" vertical="top" wrapText="1"/>
    </xf>
    <xf numFmtId="0" fontId="30" fillId="12" borderId="62" xfId="0" applyFont="1" applyFill="1" applyBorder="1" applyAlignment="1">
      <alignment horizontal="center" vertical="top" wrapText="1"/>
    </xf>
    <xf numFmtId="0" fontId="19" fillId="12" borderId="36" xfId="0" applyFont="1" applyFill="1" applyBorder="1" applyAlignment="1" applyProtection="1">
      <alignment horizontal="left" vertical="center" wrapText="1"/>
      <protection locked="0"/>
    </xf>
    <xf numFmtId="0" fontId="19" fillId="12" borderId="56" xfId="0" applyFont="1" applyFill="1" applyBorder="1" applyAlignment="1" applyProtection="1">
      <alignment horizontal="left" vertical="center" wrapText="1"/>
      <protection locked="0"/>
    </xf>
    <xf numFmtId="0" fontId="19" fillId="12" borderId="58" xfId="0" applyFont="1" applyFill="1" applyBorder="1" applyAlignment="1" applyProtection="1">
      <alignment horizontal="left" vertical="center" wrapText="1"/>
      <protection locked="0"/>
    </xf>
    <xf numFmtId="0" fontId="30" fillId="12" borderId="36" xfId="0" applyFont="1" applyFill="1" applyBorder="1" applyAlignment="1">
      <alignment horizontal="center" vertical="top" wrapText="1"/>
    </xf>
    <xf numFmtId="0" fontId="30" fillId="12" borderId="32" xfId="0" applyFont="1" applyFill="1" applyBorder="1" applyAlignment="1">
      <alignment horizontal="center" vertical="top" wrapText="1"/>
    </xf>
    <xf numFmtId="0" fontId="25" fillId="15" borderId="41" xfId="0" applyFont="1" applyFill="1" applyBorder="1" applyAlignment="1">
      <alignment horizontal="center" vertical="center" wrapText="1"/>
    </xf>
    <xf numFmtId="0" fontId="25" fillId="15" borderId="28" xfId="0" applyFont="1" applyFill="1" applyBorder="1" applyAlignment="1">
      <alignment horizontal="center" vertical="center" wrapText="1"/>
    </xf>
    <xf numFmtId="0" fontId="25" fillId="15" borderId="17" xfId="0" applyFont="1" applyFill="1" applyBorder="1" applyAlignment="1">
      <alignment horizontal="center" vertical="center" wrapText="1"/>
    </xf>
    <xf numFmtId="0" fontId="25" fillId="15" borderId="18" xfId="0" applyFont="1" applyFill="1" applyBorder="1" applyAlignment="1">
      <alignment horizontal="center" vertical="top" wrapText="1"/>
    </xf>
    <xf numFmtId="0" fontId="25" fillId="15" borderId="19" xfId="0" applyFont="1" applyFill="1" applyBorder="1" applyAlignment="1">
      <alignment horizontal="center" vertical="top" wrapText="1"/>
    </xf>
    <xf numFmtId="0" fontId="25" fillId="15" borderId="20" xfId="0" applyFont="1" applyFill="1" applyBorder="1" applyAlignment="1">
      <alignment horizontal="center" vertical="top" wrapText="1"/>
    </xf>
    <xf numFmtId="14" fontId="30" fillId="12" borderId="62" xfId="0" applyNumberFormat="1" applyFont="1" applyFill="1" applyBorder="1" applyAlignment="1">
      <alignment horizontal="center" vertical="top" wrapText="1"/>
    </xf>
    <xf numFmtId="0" fontId="2" fillId="12" borderId="37" xfId="0" applyFont="1" applyFill="1" applyBorder="1" applyAlignment="1" applyProtection="1">
      <alignment horizontal="center" vertical="top" wrapText="1"/>
      <protection locked="0"/>
    </xf>
    <xf numFmtId="0" fontId="2" fillId="12" borderId="38" xfId="0" applyFont="1" applyFill="1" applyBorder="1" applyAlignment="1" applyProtection="1">
      <alignment horizontal="center" vertical="top" wrapText="1"/>
      <protection locked="0"/>
    </xf>
    <xf numFmtId="14" fontId="30" fillId="12" borderId="53" xfId="0" applyNumberFormat="1" applyFont="1" applyFill="1" applyBorder="1" applyAlignment="1">
      <alignment horizontal="center" vertical="top" wrapText="1"/>
    </xf>
    <xf numFmtId="14" fontId="30" fillId="12" borderId="98" xfId="0" applyNumberFormat="1" applyFont="1" applyFill="1" applyBorder="1" applyAlignment="1">
      <alignment horizontal="center" vertical="top" wrapText="1"/>
    </xf>
    <xf numFmtId="0" fontId="19" fillId="12" borderId="96" xfId="0" applyFont="1" applyFill="1" applyBorder="1" applyAlignment="1" applyProtection="1">
      <alignment horizontal="center" vertical="top" wrapText="1"/>
      <protection locked="0"/>
    </xf>
    <xf numFmtId="0" fontId="19" fillId="12" borderId="62" xfId="0" applyFont="1" applyFill="1" applyBorder="1" applyAlignment="1" applyProtection="1">
      <alignment horizontal="center" vertical="top" wrapText="1"/>
      <protection locked="0"/>
    </xf>
    <xf numFmtId="0" fontId="19" fillId="12" borderId="44" xfId="0" applyFont="1" applyFill="1" applyBorder="1" applyAlignment="1" applyProtection="1">
      <alignment horizontal="center" vertical="center" wrapText="1"/>
      <protection locked="0"/>
    </xf>
    <xf numFmtId="0" fontId="19" fillId="12" borderId="103" xfId="0" applyFont="1" applyFill="1" applyBorder="1" applyAlignment="1" applyProtection="1">
      <alignment horizontal="center" vertical="center" wrapText="1"/>
      <protection locked="0"/>
    </xf>
    <xf numFmtId="0" fontId="19" fillId="12" borderId="99" xfId="0" applyFont="1" applyFill="1" applyBorder="1" applyAlignment="1" applyProtection="1">
      <alignment horizontal="center" vertical="center" wrapText="1"/>
      <protection locked="0"/>
    </xf>
    <xf numFmtId="14" fontId="30" fillId="12" borderId="36" xfId="0" applyNumberFormat="1" applyFont="1" applyFill="1" applyBorder="1" applyAlignment="1">
      <alignment horizontal="center" vertical="top" wrapText="1"/>
    </xf>
    <xf numFmtId="0" fontId="19" fillId="12" borderId="36" xfId="0" applyFont="1" applyFill="1" applyBorder="1" applyAlignment="1" applyProtection="1">
      <alignment horizontal="center" vertical="top" wrapText="1"/>
      <protection locked="0"/>
    </xf>
    <xf numFmtId="0" fontId="19" fillId="12" borderId="32" xfId="0" applyFont="1" applyFill="1" applyBorder="1" applyAlignment="1" applyProtection="1">
      <alignment horizontal="center" vertical="top" wrapText="1"/>
      <protection locked="0"/>
    </xf>
    <xf numFmtId="0" fontId="30" fillId="12" borderId="106" xfId="0" applyFont="1" applyFill="1" applyBorder="1" applyAlignment="1">
      <alignment horizontal="center" vertical="top" wrapText="1"/>
    </xf>
    <xf numFmtId="0" fontId="30" fillId="12" borderId="58" xfId="0" applyFont="1" applyFill="1" applyBorder="1" applyAlignment="1">
      <alignment horizontal="center" vertical="top" wrapText="1"/>
    </xf>
    <xf numFmtId="0" fontId="19" fillId="12" borderId="53" xfId="0" applyFont="1" applyFill="1" applyBorder="1" applyAlignment="1" applyProtection="1">
      <alignment horizontal="center" vertical="center" wrapText="1"/>
      <protection locked="0"/>
    </xf>
    <xf numFmtId="0" fontId="19" fillId="12" borderId="95" xfId="0" applyFont="1" applyFill="1" applyBorder="1" applyAlignment="1" applyProtection="1">
      <alignment horizontal="center" vertical="center" wrapText="1"/>
      <protection locked="0"/>
    </xf>
    <xf numFmtId="0" fontId="19" fillId="12" borderId="98" xfId="0" applyFont="1" applyFill="1" applyBorder="1" applyAlignment="1" applyProtection="1">
      <alignment horizontal="center" vertical="center" wrapText="1"/>
      <protection locked="0"/>
    </xf>
    <xf numFmtId="14" fontId="30" fillId="12" borderId="96" xfId="0" applyNumberFormat="1" applyFont="1" applyFill="1" applyBorder="1" applyAlignment="1">
      <alignment horizontal="center" vertical="top" wrapText="1"/>
    </xf>
    <xf numFmtId="14" fontId="30" fillId="12" borderId="95" xfId="0" applyNumberFormat="1" applyFont="1" applyFill="1" applyBorder="1" applyAlignment="1">
      <alignment horizontal="center" vertical="top" wrapText="1"/>
    </xf>
    <xf numFmtId="0" fontId="30" fillId="12" borderId="52" xfId="0" applyFont="1" applyFill="1" applyBorder="1" applyAlignment="1">
      <alignment horizontal="center" vertical="top" wrapText="1"/>
    </xf>
    <xf numFmtId="0" fontId="30" fillId="12" borderId="91" xfId="0" applyFont="1" applyFill="1" applyBorder="1" applyAlignment="1">
      <alignment horizontal="center" vertical="top" wrapText="1"/>
    </xf>
    <xf numFmtId="0" fontId="19" fillId="12" borderId="53" xfId="0" applyFont="1" applyFill="1" applyBorder="1" applyAlignment="1" applyProtection="1">
      <alignment horizontal="center" vertical="top" wrapText="1"/>
      <protection locked="0"/>
    </xf>
    <xf numFmtId="0" fontId="19" fillId="12" borderId="98" xfId="0" applyFont="1" applyFill="1" applyBorder="1" applyAlignment="1" applyProtection="1">
      <alignment horizontal="center" vertical="top" wrapText="1"/>
      <protection locked="0"/>
    </xf>
    <xf numFmtId="0" fontId="19" fillId="12" borderId="108" xfId="0" applyFont="1" applyFill="1" applyBorder="1" applyAlignment="1" applyProtection="1">
      <alignment horizontal="center" vertical="top" wrapText="1"/>
      <protection locked="0"/>
    </xf>
    <xf numFmtId="0" fontId="19" fillId="12" borderId="90" xfId="0" applyFont="1" applyFill="1" applyBorder="1" applyAlignment="1" applyProtection="1">
      <alignment horizontal="center" vertical="top" wrapText="1"/>
      <protection locked="0"/>
    </xf>
    <xf numFmtId="0" fontId="19" fillId="12" borderId="59" xfId="0" applyFont="1" applyFill="1" applyBorder="1" applyAlignment="1" applyProtection="1">
      <alignment horizontal="center" vertical="top" wrapText="1"/>
      <protection locked="0"/>
    </xf>
    <xf numFmtId="0" fontId="19" fillId="12" borderId="89" xfId="0" applyFont="1" applyFill="1" applyBorder="1" applyAlignment="1" applyProtection="1">
      <alignment horizontal="center" vertical="top" wrapText="1"/>
      <protection locked="0"/>
    </xf>
    <xf numFmtId="0" fontId="2" fillId="12" borderId="105" xfId="0" applyFont="1" applyFill="1" applyBorder="1" applyAlignment="1" applyProtection="1">
      <alignment horizontal="center" vertical="top" wrapText="1"/>
      <protection locked="0"/>
    </xf>
    <xf numFmtId="14" fontId="30" fillId="12" borderId="34" xfId="0" applyNumberFormat="1" applyFont="1" applyFill="1" applyBorder="1" applyAlignment="1">
      <alignment horizontal="center" vertical="top" wrapText="1"/>
    </xf>
    <xf numFmtId="0" fontId="30" fillId="12" borderId="31" xfId="0" applyFont="1" applyFill="1" applyBorder="1" applyAlignment="1">
      <alignment horizontal="center" vertical="top" wrapText="1"/>
    </xf>
    <xf numFmtId="0" fontId="19" fillId="12" borderId="18" xfId="0" applyFont="1" applyFill="1" applyBorder="1" applyAlignment="1" applyProtection="1">
      <alignment horizontal="center" vertical="top" wrapText="1"/>
      <protection locked="0"/>
    </xf>
    <xf numFmtId="0" fontId="19" fillId="12" borderId="20" xfId="0" applyFont="1" applyFill="1" applyBorder="1" applyAlignment="1" applyProtection="1">
      <alignment horizontal="center" vertical="top" wrapText="1"/>
      <protection locked="0"/>
    </xf>
    <xf numFmtId="14" fontId="30" fillId="12" borderId="104" xfId="0" applyNumberFormat="1" applyFont="1" applyFill="1" applyBorder="1" applyAlignment="1">
      <alignment horizontal="center" vertical="top" wrapText="1"/>
    </xf>
    <xf numFmtId="0" fontId="30" fillId="12" borderId="39" xfId="0" applyFont="1" applyFill="1" applyBorder="1" applyAlignment="1">
      <alignment horizontal="center" vertical="top" wrapText="1"/>
    </xf>
    <xf numFmtId="0" fontId="29" fillId="12" borderId="97" xfId="0" applyFont="1" applyFill="1" applyBorder="1" applyAlignment="1">
      <alignment horizontal="center" vertical="top" wrapText="1"/>
    </xf>
    <xf numFmtId="0" fontId="29" fillId="12" borderId="38" xfId="0" applyFont="1" applyFill="1" applyBorder="1" applyAlignment="1">
      <alignment horizontal="center" vertical="top" wrapText="1"/>
    </xf>
    <xf numFmtId="14" fontId="30" fillId="12" borderId="31" xfId="0" applyNumberFormat="1" applyFont="1" applyFill="1" applyBorder="1" applyAlignment="1">
      <alignment horizontal="center" vertical="top" wrapText="1"/>
    </xf>
    <xf numFmtId="0" fontId="9" fillId="12" borderId="54" xfId="0" applyFont="1" applyFill="1" applyBorder="1" applyAlignment="1">
      <alignment horizontal="left" vertical="center" wrapText="1"/>
    </xf>
    <xf numFmtId="0" fontId="9" fillId="0" borderId="54" xfId="0" applyFont="1" applyBorder="1" applyAlignment="1">
      <alignment horizontal="left" vertical="center" wrapText="1"/>
    </xf>
    <xf numFmtId="0" fontId="9" fillId="0" borderId="56" xfId="0" applyFont="1" applyFill="1" applyBorder="1" applyAlignment="1">
      <alignment vertical="center" wrapText="1"/>
    </xf>
    <xf numFmtId="0" fontId="9" fillId="12" borderId="56" xfId="0" applyFont="1" applyFill="1" applyBorder="1" applyAlignment="1">
      <alignment horizontal="left" vertical="top" wrapText="1"/>
    </xf>
    <xf numFmtId="0" fontId="9" fillId="0" borderId="54" xfId="0" applyFont="1" applyFill="1" applyBorder="1" applyAlignment="1">
      <alignment vertical="center" wrapText="1"/>
    </xf>
    <xf numFmtId="0" fontId="9" fillId="0" borderId="54" xfId="0" applyFont="1" applyBorder="1" applyAlignment="1">
      <alignment vertical="center" wrapText="1"/>
    </xf>
    <xf numFmtId="0" fontId="9" fillId="12" borderId="54" xfId="0" applyFont="1" applyFill="1" applyBorder="1" applyAlignment="1">
      <alignment vertical="center" wrapText="1"/>
    </xf>
    <xf numFmtId="0" fontId="25" fillId="14" borderId="31" xfId="0" applyFont="1" applyFill="1" applyBorder="1" applyAlignment="1">
      <alignment horizontal="center" vertical="center" wrapText="1"/>
    </xf>
    <xf numFmtId="0" fontId="25" fillId="14" borderId="62" xfId="0" applyFont="1" applyFill="1" applyBorder="1" applyAlignment="1">
      <alignment horizontal="center" vertical="center" wrapText="1"/>
    </xf>
    <xf numFmtId="0" fontId="25" fillId="14" borderId="51" xfId="0" applyFont="1" applyFill="1" applyBorder="1" applyAlignment="1">
      <alignment horizontal="center" vertical="center" wrapText="1"/>
    </xf>
    <xf numFmtId="0" fontId="9" fillId="12" borderId="35" xfId="0" applyFont="1" applyFill="1" applyBorder="1" applyAlignment="1">
      <alignment vertical="center" wrapText="1"/>
    </xf>
    <xf numFmtId="0" fontId="9" fillId="12" borderId="35" xfId="0" applyFont="1" applyFill="1" applyBorder="1" applyAlignment="1">
      <alignment horizontal="left" vertical="center" wrapText="1"/>
    </xf>
    <xf numFmtId="0" fontId="25" fillId="14" borderId="35" xfId="0" applyFont="1" applyFill="1" applyBorder="1" applyAlignment="1">
      <alignment horizontal="center" vertical="center" wrapText="1"/>
    </xf>
    <xf numFmtId="0" fontId="25" fillId="14" borderId="54" xfId="0" applyFont="1" applyFill="1" applyBorder="1" applyAlignment="1">
      <alignment horizontal="center" vertical="center" wrapText="1"/>
    </xf>
    <xf numFmtId="0" fontId="25" fillId="14" borderId="50" xfId="0" applyFont="1" applyFill="1" applyBorder="1" applyAlignment="1">
      <alignment horizontal="center" vertical="center" wrapText="1"/>
    </xf>
    <xf numFmtId="0" fontId="25" fillId="12" borderId="0" xfId="0" applyFont="1" applyFill="1" applyBorder="1" applyAlignment="1">
      <alignment horizontal="center" vertical="top"/>
    </xf>
    <xf numFmtId="0" fontId="25" fillId="14" borderId="41"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5" fillId="14" borderId="17" xfId="0" applyFont="1" applyFill="1" applyBorder="1" applyAlignment="1">
      <alignment horizontal="center" vertical="center" wrapText="1"/>
    </xf>
    <xf numFmtId="0" fontId="30" fillId="14" borderId="17" xfId="0" applyFont="1" applyFill="1" applyBorder="1" applyAlignment="1">
      <alignment horizontal="center" vertical="center" wrapText="1"/>
    </xf>
    <xf numFmtId="0" fontId="29" fillId="12" borderId="41"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17" xfId="0" applyFont="1" applyFill="1" applyBorder="1" applyAlignment="1">
      <alignment horizontal="center" vertical="center" wrapText="1"/>
    </xf>
    <xf numFmtId="0" fontId="2" fillId="0" borderId="0" xfId="0" applyFont="1" applyAlignment="1">
      <alignment horizontal="left" vertical="top" wrapText="1"/>
    </xf>
    <xf numFmtId="0" fontId="48" fillId="0" borderId="0" xfId="0" applyFont="1" applyAlignment="1">
      <alignment horizontal="left" vertical="top" wrapText="1"/>
    </xf>
    <xf numFmtId="0" fontId="25" fillId="14" borderId="18" xfId="0" applyFont="1" applyFill="1" applyBorder="1" applyAlignment="1">
      <alignment horizontal="center" vertical="center" wrapText="1"/>
    </xf>
    <xf numFmtId="0" fontId="25" fillId="14" borderId="21" xfId="0" applyFont="1" applyFill="1" applyBorder="1" applyAlignment="1">
      <alignment horizontal="center" vertical="center" wrapText="1"/>
    </xf>
    <xf numFmtId="0" fontId="25" fillId="12" borderId="64" xfId="0" applyFont="1" applyFill="1" applyBorder="1" applyAlignment="1">
      <alignment horizontal="center" vertical="center"/>
    </xf>
    <xf numFmtId="0" fontId="25" fillId="12" borderId="67" xfId="0" applyFont="1" applyFill="1" applyBorder="1" applyAlignment="1">
      <alignment horizontal="center" vertical="center"/>
    </xf>
    <xf numFmtId="0" fontId="25" fillId="12" borderId="65" xfId="0" applyFont="1" applyFill="1" applyBorder="1" applyAlignment="1">
      <alignment horizontal="center" vertical="center"/>
    </xf>
    <xf numFmtId="0" fontId="25" fillId="12" borderId="42" xfId="0" applyFont="1" applyFill="1" applyBorder="1" applyAlignment="1">
      <alignment horizontal="center" vertical="center"/>
    </xf>
    <xf numFmtId="0" fontId="25" fillId="12" borderId="104" xfId="0" applyFont="1" applyFill="1" applyBorder="1" applyAlignment="1">
      <alignment horizontal="center" vertical="center"/>
    </xf>
    <xf numFmtId="0" fontId="30" fillId="12" borderId="67" xfId="0" applyFont="1" applyFill="1" applyBorder="1" applyAlignment="1">
      <alignment horizontal="center" vertical="center"/>
    </xf>
    <xf numFmtId="0" fontId="25" fillId="12" borderId="68" xfId="0" applyFont="1" applyFill="1" applyBorder="1" applyAlignment="1">
      <alignment horizontal="center" vertical="center"/>
    </xf>
    <xf numFmtId="0" fontId="25" fillId="12" borderId="95" xfId="0" applyFont="1" applyFill="1" applyBorder="1" applyAlignment="1">
      <alignment horizontal="center" vertical="center"/>
    </xf>
    <xf numFmtId="0" fontId="25" fillId="12" borderId="52" xfId="0" applyFont="1" applyFill="1" applyBorder="1" applyAlignment="1">
      <alignment horizontal="center" vertical="center"/>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7" xfId="0" applyFont="1" applyBorder="1" applyAlignment="1">
      <alignment horizontal="center" vertical="center" wrapText="1"/>
    </xf>
    <xf numFmtId="0" fontId="26" fillId="12" borderId="91" xfId="0" applyFont="1" applyFill="1" applyBorder="1" applyAlignment="1">
      <alignment horizontal="center" vertical="center" wrapText="1"/>
    </xf>
    <xf numFmtId="0" fontId="26" fillId="12" borderId="95" xfId="0" applyFont="1" applyFill="1" applyBorder="1" applyAlignment="1">
      <alignment horizontal="center" vertical="center" wrapText="1"/>
    </xf>
    <xf numFmtId="0" fontId="26" fillId="12" borderId="52" xfId="0" applyFont="1" applyFill="1" applyBorder="1" applyAlignment="1">
      <alignment horizontal="center" vertical="center" wrapText="1"/>
    </xf>
    <xf numFmtId="0" fontId="23" fillId="12" borderId="95" xfId="0" applyFont="1" applyFill="1" applyBorder="1" applyAlignment="1">
      <alignment wrapText="1"/>
    </xf>
    <xf numFmtId="0" fontId="23" fillId="12" borderId="52" xfId="0" applyFont="1" applyFill="1" applyBorder="1" applyAlignment="1">
      <alignment wrapText="1"/>
    </xf>
    <xf numFmtId="0" fontId="4" fillId="6" borderId="97" xfId="0" applyFont="1" applyFill="1" applyBorder="1" applyAlignment="1">
      <alignment horizontal="center" vertical="center" wrapText="1"/>
    </xf>
    <xf numFmtId="0" fontId="4" fillId="6" borderId="105" xfId="0" applyFont="1" applyFill="1" applyBorder="1" applyAlignment="1">
      <alignment horizontal="center" vertical="center" wrapText="1"/>
    </xf>
    <xf numFmtId="0" fontId="4" fillId="6" borderId="38"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7" xfId="0" applyFont="1" applyBorder="1" applyAlignment="1">
      <alignment horizontal="center" vertical="center" wrapText="1"/>
    </xf>
    <xf numFmtId="0" fontId="4" fillId="9" borderId="37" xfId="0" applyFont="1" applyFill="1" applyBorder="1" applyAlignment="1">
      <alignment horizontal="center" vertical="center" wrapText="1"/>
    </xf>
    <xf numFmtId="0" fontId="4" fillId="9" borderId="105" xfId="0" applyFont="1" applyFill="1" applyBorder="1" applyAlignment="1">
      <alignment horizontal="center" vertical="center" wrapText="1"/>
    </xf>
    <xf numFmtId="0" fontId="0" fillId="0" borderId="54" xfId="0" applyBorder="1" applyAlignment="1">
      <alignment horizontal="center"/>
    </xf>
    <xf numFmtId="0" fontId="1" fillId="0" borderId="54" xfId="0" applyFont="1" applyBorder="1" applyAlignment="1">
      <alignment horizontal="center"/>
    </xf>
    <xf numFmtId="0" fontId="4" fillId="7" borderId="37" xfId="0" applyFont="1" applyFill="1" applyBorder="1" applyAlignment="1">
      <alignment horizontal="center" vertical="center" wrapText="1"/>
    </xf>
    <xf numFmtId="0" fontId="4" fillId="7" borderId="105" xfId="0" applyFont="1" applyFill="1" applyBorder="1" applyAlignment="1">
      <alignment horizontal="center" vertical="center" wrapText="1"/>
    </xf>
    <xf numFmtId="0" fontId="4" fillId="7" borderId="38" xfId="0" applyFont="1" applyFill="1" applyBorder="1" applyAlignment="1">
      <alignment horizontal="center" vertical="center" wrapText="1"/>
    </xf>
    <xf numFmtId="0" fontId="4" fillId="11" borderId="37" xfId="0" applyFont="1" applyFill="1" applyBorder="1" applyAlignment="1">
      <alignment horizontal="center" vertical="center" wrapText="1"/>
    </xf>
    <xf numFmtId="0" fontId="4" fillId="11" borderId="105" xfId="0" applyFont="1" applyFill="1" applyBorder="1" applyAlignment="1">
      <alignment horizontal="center" vertical="center" wrapText="1"/>
    </xf>
    <xf numFmtId="0" fontId="4" fillId="11" borderId="109" xfId="0" applyFont="1" applyFill="1" applyBorder="1" applyAlignment="1">
      <alignment horizontal="center" vertical="center" wrapText="1"/>
    </xf>
    <xf numFmtId="0" fontId="53" fillId="12" borderId="57" xfId="0" applyFont="1" applyFill="1" applyBorder="1" applyAlignment="1" applyProtection="1">
      <alignment horizontal="center" vertical="center" wrapText="1"/>
      <protection locked="0"/>
    </xf>
    <xf numFmtId="0" fontId="53" fillId="12" borderId="10" xfId="0" applyFont="1" applyFill="1" applyBorder="1" applyAlignment="1" applyProtection="1">
      <alignment horizontal="center" vertical="center" wrapText="1"/>
      <protection locked="0"/>
    </xf>
    <xf numFmtId="0" fontId="53" fillId="12" borderId="11" xfId="0" applyFont="1" applyFill="1" applyBorder="1" applyAlignment="1" applyProtection="1">
      <alignment horizontal="center" vertical="center" wrapText="1"/>
      <protection locked="0"/>
    </xf>
    <xf numFmtId="0" fontId="53" fillId="12" borderId="13" xfId="0" applyFont="1" applyFill="1" applyBorder="1" applyAlignment="1" applyProtection="1">
      <alignment horizontal="center" vertical="center" wrapText="1"/>
      <protection locked="0"/>
    </xf>
    <xf numFmtId="14" fontId="53" fillId="12" borderId="62" xfId="0" applyNumberFormat="1" applyFont="1" applyFill="1" applyBorder="1" applyAlignment="1" applyProtection="1">
      <alignment horizontal="center" vertical="top" wrapText="1"/>
      <protection locked="0"/>
    </xf>
    <xf numFmtId="0" fontId="53" fillId="12" borderId="62" xfId="0" applyFont="1" applyFill="1" applyBorder="1" applyAlignment="1" applyProtection="1">
      <alignment horizontal="center" vertical="top" wrapText="1"/>
      <protection locked="0"/>
    </xf>
    <xf numFmtId="0" fontId="53" fillId="12" borderId="51" xfId="0" applyFont="1" applyFill="1" applyBorder="1" applyAlignment="1" applyProtection="1">
      <alignment horizontal="center" vertical="top" wrapText="1"/>
      <protection locked="0"/>
    </xf>
    <xf numFmtId="0" fontId="53" fillId="12" borderId="48" xfId="0" applyFont="1" applyFill="1" applyBorder="1" applyAlignment="1" applyProtection="1">
      <alignment horizontal="center" vertical="top" wrapText="1"/>
      <protection locked="0"/>
    </xf>
    <xf numFmtId="0" fontId="23" fillId="0" borderId="51" xfId="0" applyFont="1" applyBorder="1" applyAlignment="1">
      <alignment horizontal="center"/>
    </xf>
    <xf numFmtId="0" fontId="23" fillId="0" borderId="48" xfId="0" applyFont="1" applyBorder="1" applyAlignment="1">
      <alignment horizontal="center"/>
    </xf>
    <xf numFmtId="0" fontId="24" fillId="18" borderId="27" xfId="0" applyFont="1" applyFill="1" applyBorder="1" applyAlignment="1">
      <alignment horizontal="center" vertical="center" wrapText="1"/>
    </xf>
    <xf numFmtId="0" fontId="24" fillId="18" borderId="24" xfId="0" applyFont="1" applyFill="1" applyBorder="1" applyAlignment="1">
      <alignment horizontal="center" vertical="center" wrapText="1"/>
    </xf>
    <xf numFmtId="0" fontId="23" fillId="12" borderId="34" xfId="0" applyFont="1" applyFill="1" applyBorder="1" applyAlignment="1">
      <alignment horizontal="left" vertical="top" wrapText="1"/>
    </xf>
    <xf numFmtId="0" fontId="23" fillId="12" borderId="35" xfId="0" applyFont="1" applyFill="1" applyBorder="1" applyAlignment="1">
      <alignment horizontal="left" vertical="top" wrapText="1"/>
    </xf>
    <xf numFmtId="0" fontId="23" fillId="12" borderId="31" xfId="0" applyFont="1" applyFill="1" applyBorder="1" applyAlignment="1">
      <alignment horizontal="left" vertical="top" wrapText="1"/>
    </xf>
    <xf numFmtId="0" fontId="23" fillId="12" borderId="36" xfId="0" applyFont="1" applyFill="1" applyBorder="1" applyAlignment="1">
      <alignment horizontal="left" vertical="top" wrapText="1"/>
    </xf>
    <xf numFmtId="0" fontId="23" fillId="12" borderId="56" xfId="0" applyFont="1" applyFill="1" applyBorder="1" applyAlignment="1">
      <alignment horizontal="left" vertical="top" wrapText="1"/>
    </xf>
    <xf numFmtId="0" fontId="23" fillId="12" borderId="32" xfId="0" applyFont="1" applyFill="1" applyBorder="1" applyAlignment="1">
      <alignment horizontal="left" vertical="top" wrapText="1"/>
    </xf>
    <xf numFmtId="0" fontId="23" fillId="18" borderId="19" xfId="0" applyFont="1" applyFill="1" applyBorder="1" applyAlignment="1">
      <alignment horizontal="center" vertical="center" wrapText="1"/>
    </xf>
    <xf numFmtId="0" fontId="23" fillId="18" borderId="2" xfId="0" applyFont="1" applyFill="1" applyBorder="1" applyAlignment="1">
      <alignment horizontal="center" vertical="center" wrapText="1"/>
    </xf>
    <xf numFmtId="0" fontId="23" fillId="3" borderId="25" xfId="0" applyFont="1" applyFill="1" applyBorder="1" applyAlignment="1">
      <alignment horizontal="center" vertical="center" wrapText="1"/>
    </xf>
    <xf numFmtId="0" fontId="23" fillId="3" borderId="7" xfId="0" applyFont="1" applyFill="1" applyBorder="1" applyAlignment="1">
      <alignment horizontal="center" vertical="center" wrapText="1"/>
    </xf>
    <xf numFmtId="1" fontId="55" fillId="0" borderId="53" xfId="0" applyNumberFormat="1" applyFont="1" applyBorder="1" applyAlignment="1" applyProtection="1">
      <alignment horizontal="center" vertical="center" wrapText="1"/>
      <protection locked="0"/>
    </xf>
    <xf numFmtId="1" fontId="55" fillId="0" borderId="95" xfId="0" applyNumberFormat="1" applyFont="1" applyBorder="1" applyAlignment="1" applyProtection="1">
      <alignment horizontal="center" vertical="center" wrapText="1"/>
      <protection locked="0"/>
    </xf>
    <xf numFmtId="1" fontId="55" fillId="0" borderId="52" xfId="0" applyNumberFormat="1" applyFont="1" applyBorder="1" applyAlignment="1" applyProtection="1">
      <alignment horizontal="center" vertical="center" wrapText="1"/>
      <protection locked="0"/>
    </xf>
    <xf numFmtId="1" fontId="35" fillId="0" borderId="53" xfId="0" applyNumberFormat="1" applyFont="1" applyBorder="1" applyAlignment="1" applyProtection="1">
      <alignment horizontal="center" vertical="center" wrapText="1"/>
      <protection locked="0"/>
    </xf>
    <xf numFmtId="1" fontId="35" fillId="0" borderId="95" xfId="0" applyNumberFormat="1" applyFont="1" applyBorder="1" applyAlignment="1" applyProtection="1">
      <alignment horizontal="center" vertical="center" wrapText="1"/>
      <protection locked="0"/>
    </xf>
    <xf numFmtId="1" fontId="35" fillId="0" borderId="52" xfId="0" applyNumberFormat="1" applyFont="1" applyBorder="1" applyAlignment="1" applyProtection="1">
      <alignment horizontal="center" vertical="center" wrapText="1"/>
      <protection locked="0"/>
    </xf>
    <xf numFmtId="0" fontId="53" fillId="0" borderId="43" xfId="0" applyFont="1" applyBorder="1" applyAlignment="1" applyProtection="1">
      <alignment horizontal="center" vertical="top" wrapText="1"/>
      <protection locked="0"/>
    </xf>
    <xf numFmtId="0" fontId="53" fillId="0" borderId="42" xfId="0" applyFont="1" applyBorder="1" applyAlignment="1" applyProtection="1">
      <alignment horizontal="center" vertical="top" wrapText="1"/>
      <protection locked="0"/>
    </xf>
    <xf numFmtId="0" fontId="53" fillId="0" borderId="23" xfId="0" applyFont="1" applyBorder="1" applyAlignment="1" applyProtection="1">
      <alignment horizontal="center" vertical="top" wrapText="1"/>
      <protection locked="0"/>
    </xf>
    <xf numFmtId="0" fontId="53" fillId="0" borderId="38" xfId="0" applyFont="1" applyBorder="1" applyAlignment="1" applyProtection="1">
      <alignment horizontal="center" vertical="top" wrapText="1"/>
      <protection locked="0"/>
    </xf>
    <xf numFmtId="0" fontId="53" fillId="0" borderId="48" xfId="0" applyFont="1" applyBorder="1" applyAlignment="1" applyProtection="1">
      <alignment horizontal="center" vertical="top" wrapText="1"/>
      <protection locked="0"/>
    </xf>
    <xf numFmtId="0" fontId="53" fillId="0" borderId="0" xfId="0" applyFont="1" applyBorder="1" applyAlignment="1" applyProtection="1">
      <alignment horizontal="center" vertical="top" wrapText="1"/>
      <protection locked="0"/>
    </xf>
    <xf numFmtId="0" fontId="53" fillId="0" borderId="12" xfId="0" applyFont="1" applyBorder="1" applyAlignment="1" applyProtection="1">
      <alignment horizontal="center" vertical="top" wrapText="1"/>
      <protection locked="0"/>
    </xf>
    <xf numFmtId="0" fontId="25" fillId="12" borderId="0" xfId="0" applyFont="1" applyFill="1" applyBorder="1" applyAlignment="1">
      <alignment horizontal="left" vertical="center" wrapText="1"/>
    </xf>
    <xf numFmtId="0" fontId="23" fillId="12" borderId="0" xfId="0" applyFont="1" applyFill="1" applyBorder="1" applyAlignment="1">
      <alignment horizontal="left" vertical="center" wrapText="1"/>
    </xf>
    <xf numFmtId="0" fontId="29" fillId="12" borderId="0" xfId="0" applyFont="1" applyFill="1" applyBorder="1" applyAlignment="1">
      <alignment horizontal="left" vertical="center" wrapText="1"/>
    </xf>
    <xf numFmtId="0" fontId="25" fillId="16" borderId="91" xfId="0" applyFont="1" applyFill="1" applyBorder="1" applyAlignment="1">
      <alignment horizontal="center" vertical="center" wrapText="1"/>
    </xf>
    <xf numFmtId="0" fontId="25" fillId="16" borderId="95" xfId="0" applyFont="1" applyFill="1" applyBorder="1" applyAlignment="1">
      <alignment horizontal="center" vertical="center" wrapText="1"/>
    </xf>
    <xf numFmtId="0" fontId="23" fillId="16" borderId="95" xfId="0" applyFont="1" applyFill="1" applyBorder="1" applyAlignment="1">
      <alignment horizontal="center" vertical="center" wrapText="1"/>
    </xf>
    <xf numFmtId="0" fontId="23" fillId="16" borderId="52" xfId="0" applyFont="1" applyFill="1" applyBorder="1" applyAlignment="1">
      <alignment horizontal="center" vertical="center" wrapText="1"/>
    </xf>
    <xf numFmtId="0" fontId="29" fillId="17" borderId="57" xfId="0" applyFont="1" applyFill="1" applyBorder="1" applyAlignment="1">
      <alignment horizontal="left" vertical="center" wrapText="1"/>
    </xf>
    <xf numFmtId="0" fontId="29" fillId="17" borderId="61" xfId="0" applyFont="1" applyFill="1" applyBorder="1" applyAlignment="1">
      <alignment horizontal="left" vertical="center" wrapText="1"/>
    </xf>
    <xf numFmtId="0" fontId="23" fillId="17" borderId="61" xfId="0" applyFont="1" applyFill="1" applyBorder="1" applyAlignment="1">
      <alignment wrapText="1"/>
    </xf>
    <xf numFmtId="0" fontId="23" fillId="17" borderId="10" xfId="0" applyFont="1" applyFill="1" applyBorder="1" applyAlignment="1">
      <alignment wrapText="1"/>
    </xf>
    <xf numFmtId="0" fontId="29" fillId="17" borderId="11" xfId="0" applyFont="1" applyFill="1" applyBorder="1" applyAlignment="1">
      <alignment horizontal="left" vertical="center" wrapText="1"/>
    </xf>
    <xf numFmtId="0" fontId="29" fillId="17" borderId="12" xfId="0" applyFont="1" applyFill="1" applyBorder="1" applyAlignment="1">
      <alignment horizontal="left" vertical="center" wrapText="1"/>
    </xf>
    <xf numFmtId="0" fontId="23" fillId="17" borderId="12" xfId="0" applyFont="1" applyFill="1" applyBorder="1" applyAlignment="1">
      <alignment wrapText="1"/>
    </xf>
    <xf numFmtId="0" fontId="23" fillId="17" borderId="13" xfId="0" applyFont="1" applyFill="1" applyBorder="1" applyAlignment="1">
      <alignment wrapText="1"/>
    </xf>
    <xf numFmtId="0" fontId="26" fillId="18" borderId="91" xfId="0" applyFont="1" applyFill="1" applyBorder="1" applyAlignment="1">
      <alignment horizontal="center" vertical="center" wrapText="1"/>
    </xf>
    <xf numFmtId="0" fontId="26" fillId="18" borderId="95" xfId="0" applyFont="1" applyFill="1" applyBorder="1" applyAlignment="1">
      <alignment horizontal="center" vertical="center" wrapText="1"/>
    </xf>
    <xf numFmtId="0" fontId="23" fillId="18" borderId="95" xfId="0" applyFont="1" applyFill="1" applyBorder="1" applyAlignment="1">
      <alignment horizontal="center" vertical="center" wrapText="1"/>
    </xf>
    <xf numFmtId="0" fontId="23" fillId="18" borderId="52" xfId="0" applyFont="1" applyFill="1" applyBorder="1" applyAlignment="1">
      <alignment horizontal="center" vertical="center" wrapText="1"/>
    </xf>
    <xf numFmtId="0" fontId="23" fillId="18" borderId="95" xfId="0" applyFont="1" applyFill="1" applyBorder="1" applyAlignment="1">
      <alignment wrapText="1"/>
    </xf>
    <xf numFmtId="0" fontId="23" fillId="18" borderId="52" xfId="0" applyFont="1" applyFill="1" applyBorder="1" applyAlignment="1">
      <alignment wrapText="1"/>
    </xf>
    <xf numFmtId="0" fontId="25" fillId="12" borderId="54" xfId="0" applyFont="1" applyFill="1" applyBorder="1" applyAlignment="1">
      <alignment horizontal="center"/>
    </xf>
    <xf numFmtId="0" fontId="23" fillId="12" borderId="91" xfId="0" applyFont="1" applyFill="1" applyBorder="1" applyAlignment="1">
      <alignment vertical="top"/>
    </xf>
    <xf numFmtId="0" fontId="23" fillId="12" borderId="52" xfId="0" applyFont="1" applyFill="1" applyBorder="1" applyAlignment="1">
      <alignment vertical="top"/>
    </xf>
    <xf numFmtId="0" fontId="19" fillId="0" borderId="96" xfId="0" applyFont="1" applyBorder="1" applyAlignment="1" applyProtection="1">
      <alignment horizontal="center" vertical="center" wrapText="1"/>
      <protection locked="0"/>
    </xf>
    <xf numFmtId="0" fontId="19" fillId="0" borderId="54" xfId="0" applyFont="1" applyBorder="1" applyAlignment="1" applyProtection="1">
      <alignment horizontal="center" vertical="center" wrapText="1"/>
      <protection locked="0"/>
    </xf>
    <xf numFmtId="0" fontId="19" fillId="0" borderId="62" xfId="0" applyFont="1" applyBorder="1" applyAlignment="1" applyProtection="1">
      <alignment horizontal="center" vertical="center" wrapText="1"/>
      <protection locked="0"/>
    </xf>
    <xf numFmtId="0" fontId="19" fillId="0" borderId="95" xfId="0" applyFont="1" applyBorder="1" applyAlignment="1" applyProtection="1">
      <alignment horizontal="center" vertical="center" wrapText="1"/>
      <protection locked="0"/>
    </xf>
    <xf numFmtId="0" fontId="19" fillId="0" borderId="98" xfId="0" applyFont="1" applyBorder="1" applyAlignment="1" applyProtection="1">
      <alignment horizontal="center" vertical="center" wrapText="1"/>
      <protection locked="0"/>
    </xf>
    <xf numFmtId="0" fontId="53" fillId="0" borderId="53" xfId="0" applyFont="1" applyBorder="1" applyAlignment="1" applyProtection="1">
      <alignment horizontal="center" vertical="top" wrapText="1"/>
      <protection locked="0"/>
    </xf>
    <xf numFmtId="0" fontId="53" fillId="0" borderId="95" xfId="0" applyFont="1" applyBorder="1" applyAlignment="1" applyProtection="1">
      <alignment horizontal="center" vertical="top" wrapText="1"/>
      <protection locked="0"/>
    </xf>
    <xf numFmtId="0" fontId="53" fillId="0" borderId="98" xfId="0" applyFont="1" applyBorder="1" applyAlignment="1" applyProtection="1">
      <alignment horizontal="center" vertical="top" wrapText="1"/>
      <protection locked="0"/>
    </xf>
    <xf numFmtId="0" fontId="53" fillId="0" borderId="96" xfId="0" applyFont="1" applyBorder="1" applyAlignment="1" applyProtection="1">
      <alignment horizontal="center" vertical="top" wrapText="1"/>
      <protection locked="0"/>
    </xf>
    <xf numFmtId="0" fontId="53" fillId="0" borderId="62" xfId="0" applyFont="1" applyBorder="1" applyAlignment="1" applyProtection="1">
      <alignment horizontal="center" vertical="top" wrapText="1"/>
      <protection locked="0"/>
    </xf>
    <xf numFmtId="0" fontId="53" fillId="0" borderId="61" xfId="0" applyFont="1" applyBorder="1" applyAlignment="1" applyProtection="1">
      <alignment horizontal="center" vertical="top" wrapText="1"/>
      <protection locked="0"/>
    </xf>
    <xf numFmtId="0" fontId="53" fillId="0" borderId="60" xfId="0" applyFont="1" applyBorder="1" applyAlignment="1" applyProtection="1">
      <alignment horizontal="center" vertical="top" wrapText="1"/>
      <protection locked="0"/>
    </xf>
    <xf numFmtId="0" fontId="53" fillId="0" borderId="40" xfId="0" applyFont="1" applyBorder="1" applyAlignment="1" applyProtection="1">
      <alignment horizontal="center" vertical="top" wrapText="1"/>
      <protection locked="0"/>
    </xf>
    <xf numFmtId="0" fontId="23" fillId="12" borderId="91" xfId="0" applyFont="1" applyFill="1" applyBorder="1" applyAlignment="1">
      <alignment vertical="top" wrapText="1"/>
    </xf>
    <xf numFmtId="0" fontId="23" fillId="12" borderId="52" xfId="0" applyFont="1" applyFill="1" applyBorder="1" applyAlignment="1">
      <alignment vertical="top" wrapText="1"/>
    </xf>
    <xf numFmtId="0" fontId="28" fillId="12" borderId="61" xfId="0" applyFont="1" applyFill="1" applyBorder="1" applyAlignment="1">
      <alignment horizontal="center" vertical="top"/>
    </xf>
    <xf numFmtId="14" fontId="26" fillId="12" borderId="57" xfId="0" applyNumberFormat="1" applyFont="1" applyFill="1" applyBorder="1" applyAlignment="1">
      <alignment horizontal="left" vertical="center" wrapText="1"/>
    </xf>
    <xf numFmtId="0" fontId="24" fillId="12" borderId="61" xfId="0" applyFont="1" applyFill="1" applyBorder="1" applyAlignment="1">
      <alignment horizontal="left" vertical="center" wrapText="1"/>
    </xf>
    <xf numFmtId="0" fontId="24" fillId="12" borderId="10" xfId="0" applyFont="1" applyFill="1" applyBorder="1" applyAlignment="1">
      <alignment horizontal="left" vertical="center" wrapText="1"/>
    </xf>
    <xf numFmtId="0" fontId="25" fillId="16" borderId="41" xfId="0" applyFont="1" applyFill="1" applyBorder="1" applyAlignment="1">
      <alignment horizontal="center" vertical="center" wrapText="1"/>
    </xf>
    <xf numFmtId="0" fontId="24" fillId="16" borderId="28" xfId="0" applyFont="1" applyFill="1" applyBorder="1" applyAlignment="1">
      <alignment horizontal="center" vertical="center" wrapText="1"/>
    </xf>
    <xf numFmtId="0" fontId="24" fillId="16" borderId="17" xfId="0" applyFont="1" applyFill="1" applyBorder="1" applyAlignment="1">
      <alignment horizontal="center" vertical="center" wrapText="1"/>
    </xf>
    <xf numFmtId="0" fontId="23" fillId="16" borderId="28" xfId="0" applyFont="1" applyFill="1" applyBorder="1" applyAlignment="1">
      <alignment horizontal="center" vertical="center" wrapText="1"/>
    </xf>
    <xf numFmtId="0" fontId="23" fillId="16" borderId="17" xfId="0" applyFont="1" applyFill="1" applyBorder="1" applyAlignment="1">
      <alignment horizontal="center" vertical="center" wrapText="1"/>
    </xf>
    <xf numFmtId="0" fontId="53" fillId="12" borderId="41" xfId="0" applyFont="1" applyFill="1" applyBorder="1" applyAlignment="1">
      <alignment horizontal="left" vertical="center" wrapText="1"/>
    </xf>
    <xf numFmtId="0" fontId="53" fillId="12" borderId="28" xfId="0" applyFont="1" applyFill="1" applyBorder="1" applyAlignment="1">
      <alignment horizontal="left" vertical="center" wrapText="1"/>
    </xf>
    <xf numFmtId="0" fontId="53" fillId="12" borderId="17" xfId="0" applyFont="1" applyFill="1" applyBorder="1" applyAlignment="1">
      <alignment horizontal="left" vertical="center" wrapText="1"/>
    </xf>
    <xf numFmtId="0" fontId="52" fillId="12" borderId="54" xfId="0" applyFont="1" applyFill="1" applyBorder="1" applyAlignment="1">
      <alignment horizontal="center" vertical="center"/>
    </xf>
    <xf numFmtId="0" fontId="26" fillId="18" borderId="52" xfId="0" applyFont="1" applyFill="1" applyBorder="1" applyAlignment="1">
      <alignment horizontal="center" vertical="center" wrapText="1"/>
    </xf>
    <xf numFmtId="0" fontId="26" fillId="18" borderId="54" xfId="0" applyFont="1" applyFill="1" applyBorder="1" applyAlignment="1">
      <alignment horizontal="center" vertical="center" wrapText="1"/>
    </xf>
    <xf numFmtId="0" fontId="23" fillId="12" borderId="91" xfId="0" applyFont="1" applyFill="1" applyBorder="1" applyAlignment="1">
      <alignment horizontal="center" vertical="center" wrapText="1"/>
    </xf>
    <xf numFmtId="0" fontId="23" fillId="12" borderId="95" xfId="0" applyFont="1" applyFill="1" applyBorder="1" applyAlignment="1">
      <alignment horizontal="center" vertical="center" wrapText="1"/>
    </xf>
    <xf numFmtId="0" fontId="23" fillId="12" borderId="52" xfId="0" applyFont="1" applyFill="1" applyBorder="1" applyAlignment="1">
      <alignment horizontal="center" vertical="center" wrapText="1"/>
    </xf>
    <xf numFmtId="0" fontId="0" fillId="0" borderId="91" xfId="0" applyBorder="1" applyAlignment="1">
      <alignment horizontal="center" vertical="center"/>
    </xf>
    <xf numFmtId="0" fontId="0" fillId="0" borderId="95" xfId="0" applyBorder="1" applyAlignment="1">
      <alignment horizontal="center" vertical="center"/>
    </xf>
    <xf numFmtId="0" fontId="0" fillId="0" borderId="52" xfId="0" applyBorder="1" applyAlignment="1">
      <alignment horizontal="center" vertical="center"/>
    </xf>
    <xf numFmtId="0" fontId="7" fillId="0" borderId="91" xfId="0" applyFont="1" applyBorder="1" applyAlignment="1">
      <alignment horizontal="center" vertical="center"/>
    </xf>
    <xf numFmtId="0" fontId="7" fillId="0" borderId="95" xfId="0" applyFont="1" applyBorder="1" applyAlignment="1">
      <alignment horizontal="center" vertical="center"/>
    </xf>
    <xf numFmtId="0" fontId="7" fillId="0" borderId="52" xfId="0" applyFont="1" applyBorder="1" applyAlignment="1">
      <alignment horizontal="center" vertical="center"/>
    </xf>
    <xf numFmtId="0" fontId="23" fillId="12" borderId="54" xfId="0" applyFont="1" applyFill="1" applyBorder="1" applyAlignment="1">
      <alignment horizontal="center" vertical="center" wrapText="1"/>
    </xf>
    <xf numFmtId="0" fontId="23" fillId="18" borderId="55" xfId="0" applyFont="1" applyFill="1" applyBorder="1" applyAlignment="1">
      <alignment horizontal="center" vertical="center" wrapText="1"/>
    </xf>
    <xf numFmtId="0" fontId="23" fillId="18" borderId="24" xfId="0" applyFont="1" applyFill="1" applyBorder="1" applyAlignment="1">
      <alignment horizontal="center" vertical="center" wrapText="1"/>
    </xf>
    <xf numFmtId="0" fontId="28" fillId="18" borderId="104" xfId="0" applyFont="1" applyFill="1" applyBorder="1" applyAlignment="1">
      <alignment horizontal="center" vertical="center" wrapText="1"/>
    </xf>
    <xf numFmtId="0" fontId="53" fillId="18" borderId="35" xfId="0" applyFont="1" applyFill="1" applyBorder="1" applyAlignment="1">
      <alignment horizontal="center" vertical="center" wrapText="1"/>
    </xf>
    <xf numFmtId="0" fontId="53" fillId="18" borderId="39" xfId="0" applyFont="1" applyFill="1" applyBorder="1" applyAlignment="1">
      <alignment horizontal="center" vertical="center" wrapText="1"/>
    </xf>
    <xf numFmtId="0" fontId="53" fillId="18" borderId="52" xfId="0" applyFont="1" applyFill="1" applyBorder="1" applyAlignment="1">
      <alignment horizontal="center" vertical="center" wrapText="1"/>
    </xf>
    <xf numFmtId="0" fontId="53" fillId="18" borderId="54" xfId="0" applyFont="1" applyFill="1" applyBorder="1" applyAlignment="1">
      <alignment horizontal="center" vertical="center" wrapText="1"/>
    </xf>
    <xf numFmtId="0" fontId="53" fillId="18" borderId="91" xfId="0" applyFont="1" applyFill="1" applyBorder="1" applyAlignment="1">
      <alignment horizontal="center" vertical="center" wrapText="1"/>
    </xf>
    <xf numFmtId="0" fontId="53" fillId="18" borderId="106" xfId="0" applyFont="1" applyFill="1" applyBorder="1" applyAlignment="1">
      <alignment horizontal="center" vertical="center" wrapText="1"/>
    </xf>
    <xf numFmtId="0" fontId="53" fillId="18" borderId="56" xfId="0" applyFont="1" applyFill="1" applyBorder="1" applyAlignment="1">
      <alignment horizontal="center" vertical="center" wrapText="1"/>
    </xf>
    <xf numFmtId="0" fontId="53" fillId="18" borderId="58" xfId="0" applyFont="1" applyFill="1" applyBorder="1" applyAlignment="1">
      <alignment horizontal="center" vertical="center" wrapText="1"/>
    </xf>
    <xf numFmtId="0" fontId="28" fillId="18" borderId="27" xfId="0" applyFont="1" applyFill="1" applyBorder="1" applyAlignment="1">
      <alignment horizontal="center" vertical="center" textRotation="90" wrapText="1"/>
    </xf>
    <xf numFmtId="0" fontId="28" fillId="18" borderId="55" xfId="0" applyFont="1" applyFill="1" applyBorder="1" applyAlignment="1">
      <alignment horizontal="center" vertical="center" wrapText="1"/>
    </xf>
    <xf numFmtId="0" fontId="28" fillId="18" borderId="24" xfId="0" applyFont="1" applyFill="1" applyBorder="1" applyAlignment="1">
      <alignment horizontal="center" vertical="center" wrapText="1"/>
    </xf>
    <xf numFmtId="0" fontId="24" fillId="18" borderId="18" xfId="0" applyFont="1" applyFill="1" applyBorder="1" applyAlignment="1">
      <alignment horizontal="center" vertical="center" wrapText="1"/>
    </xf>
    <xf numFmtId="0" fontId="24" fillId="18" borderId="19" xfId="0" applyFont="1" applyFill="1" applyBorder="1" applyAlignment="1">
      <alignment horizontal="center" vertical="center" wrapText="1"/>
    </xf>
    <xf numFmtId="0" fontId="24" fillId="18" borderId="20" xfId="0" applyFont="1" applyFill="1" applyBorder="1" applyAlignment="1">
      <alignment horizontal="center" vertical="center" wrapText="1"/>
    </xf>
    <xf numFmtId="0" fontId="24" fillId="18" borderId="22" xfId="0" applyFont="1" applyFill="1" applyBorder="1" applyAlignment="1">
      <alignment horizontal="center" vertical="center" wrapText="1"/>
    </xf>
    <xf numFmtId="0" fontId="24" fillId="18" borderId="2" xfId="0" applyFont="1" applyFill="1" applyBorder="1" applyAlignment="1">
      <alignment horizontal="center" vertical="center" wrapText="1"/>
    </xf>
    <xf numFmtId="0" fontId="24" fillId="18" borderId="6" xfId="0" applyFont="1" applyFill="1" applyBorder="1" applyAlignment="1">
      <alignment horizontal="center" vertical="center" wrapText="1"/>
    </xf>
    <xf numFmtId="0" fontId="24" fillId="18" borderId="27" xfId="0" applyFont="1" applyFill="1" applyBorder="1" applyAlignment="1">
      <alignment horizontal="center" vertical="center" textRotation="90" wrapText="1"/>
    </xf>
    <xf numFmtId="0" fontId="24" fillId="18" borderId="55" xfId="0" applyFont="1" applyFill="1" applyBorder="1" applyAlignment="1">
      <alignment horizontal="center" vertical="center" wrapText="1"/>
    </xf>
    <xf numFmtId="0" fontId="24" fillId="18" borderId="60" xfId="0" applyFont="1" applyFill="1" applyBorder="1" applyAlignment="1">
      <alignment horizontal="center" vertical="center" wrapText="1"/>
    </xf>
    <xf numFmtId="0" fontId="24" fillId="18" borderId="42" xfId="0" applyFont="1" applyFill="1" applyBorder="1" applyAlignment="1">
      <alignment horizontal="center" vertical="center" textRotation="90" wrapText="1"/>
    </xf>
    <xf numFmtId="0" fontId="24" fillId="18" borderId="95" xfId="0" applyFont="1" applyFill="1" applyBorder="1" applyAlignment="1">
      <alignment horizontal="center" vertical="center" wrapText="1"/>
    </xf>
    <xf numFmtId="0" fontId="24" fillId="18" borderId="103" xfId="0" applyFont="1" applyFill="1" applyBorder="1" applyAlignment="1">
      <alignment horizontal="center" vertical="center" wrapText="1"/>
    </xf>
    <xf numFmtId="0" fontId="24" fillId="18" borderId="23" xfId="0" applyFont="1" applyFill="1" applyBorder="1" applyAlignment="1">
      <alignment horizontal="center" vertical="center" textRotation="90" wrapText="1"/>
    </xf>
    <xf numFmtId="0" fontId="24" fillId="18" borderId="98" xfId="0" applyFont="1" applyFill="1" applyBorder="1" applyAlignment="1">
      <alignment horizontal="center" vertical="center" wrapText="1"/>
    </xf>
    <xf numFmtId="0" fontId="24" fillId="18" borderId="99" xfId="0" applyFont="1" applyFill="1" applyBorder="1" applyAlignment="1">
      <alignment horizontal="center" vertical="center" wrapText="1"/>
    </xf>
    <xf numFmtId="0" fontId="23" fillId="12" borderId="0" xfId="0" applyFont="1" applyFill="1" applyBorder="1" applyAlignment="1">
      <alignment horizontal="center" vertical="center" wrapText="1"/>
    </xf>
    <xf numFmtId="1" fontId="55" fillId="12" borderId="44" xfId="0" applyNumberFormat="1" applyFont="1" applyFill="1" applyBorder="1" applyAlignment="1" applyProtection="1">
      <alignment horizontal="center" vertical="center" wrapText="1"/>
      <protection locked="0"/>
    </xf>
    <xf numFmtId="1" fontId="55" fillId="12" borderId="103" xfId="0" applyNumberFormat="1" applyFont="1" applyFill="1" applyBorder="1" applyAlignment="1" applyProtection="1">
      <alignment horizontal="center" vertical="center" wrapText="1"/>
      <protection locked="0"/>
    </xf>
    <xf numFmtId="1" fontId="55" fillId="12" borderId="99" xfId="0" applyNumberFormat="1" applyFont="1" applyFill="1" applyBorder="1" applyAlignment="1" applyProtection="1">
      <alignment horizontal="center" vertical="center" wrapText="1"/>
      <protection locked="0"/>
    </xf>
    <xf numFmtId="0" fontId="24" fillId="18" borderId="40" xfId="0" applyFont="1" applyFill="1" applyBorder="1" applyAlignment="1">
      <alignment horizontal="center" vertical="center" wrapText="1"/>
    </xf>
    <xf numFmtId="0" fontId="23" fillId="12" borderId="38" xfId="0" applyFont="1" applyFill="1" applyBorder="1" applyAlignment="1">
      <alignment horizontal="left" vertical="top" wrapText="1"/>
    </xf>
    <xf numFmtId="0" fontId="23" fillId="12" borderId="15" xfId="0" applyFont="1" applyFill="1" applyBorder="1" applyAlignment="1">
      <alignment horizontal="left" vertical="top" wrapText="1"/>
    </xf>
    <xf numFmtId="0" fontId="23" fillId="12" borderId="48" xfId="0" applyFont="1" applyFill="1" applyBorder="1" applyAlignment="1">
      <alignment horizontal="left" vertical="top" wrapText="1"/>
    </xf>
    <xf numFmtId="0" fontId="23" fillId="12" borderId="37" xfId="0" applyFont="1" applyFill="1" applyBorder="1" applyAlignment="1">
      <alignment horizontal="left" vertical="top" wrapText="1"/>
    </xf>
    <xf numFmtId="0" fontId="23" fillId="12" borderId="50" xfId="0" applyFont="1" applyFill="1" applyBorder="1" applyAlignment="1">
      <alignment horizontal="left" vertical="top" wrapText="1"/>
    </xf>
    <xf numFmtId="0" fontId="23" fillId="12" borderId="51" xfId="0" applyFont="1" applyFill="1" applyBorder="1" applyAlignment="1">
      <alignment horizontal="left" vertical="top" wrapText="1"/>
    </xf>
    <xf numFmtId="0" fontId="23" fillId="18" borderId="0" xfId="0" applyFont="1" applyFill="1" applyBorder="1" applyAlignment="1">
      <alignment horizontal="center" vertical="center" wrapText="1"/>
    </xf>
    <xf numFmtId="0" fontId="23" fillId="12" borderId="26" xfId="0" applyFont="1" applyFill="1" applyBorder="1" applyAlignment="1">
      <alignment horizontal="center" vertical="center" wrapText="1"/>
    </xf>
    <xf numFmtId="1" fontId="55" fillId="12" borderId="59" xfId="0" applyNumberFormat="1" applyFont="1" applyFill="1" applyBorder="1" applyAlignment="1" applyProtection="1">
      <alignment horizontal="center" vertical="center" wrapText="1"/>
      <protection locked="0"/>
    </xf>
    <xf numFmtId="1" fontId="55" fillId="12" borderId="61" xfId="0" applyNumberFormat="1" applyFont="1" applyFill="1" applyBorder="1" applyAlignment="1" applyProtection="1">
      <alignment horizontal="center" vertical="center" wrapText="1"/>
      <protection locked="0"/>
    </xf>
    <xf numFmtId="1" fontId="55" fillId="12" borderId="89" xfId="0" applyNumberFormat="1" applyFont="1" applyFill="1" applyBorder="1" applyAlignment="1" applyProtection="1">
      <alignment horizontal="center" vertical="center" wrapText="1"/>
      <protection locked="0"/>
    </xf>
    <xf numFmtId="0" fontId="53" fillId="0" borderId="26" xfId="0" applyFont="1" applyBorder="1" applyAlignment="1" applyProtection="1">
      <alignment horizontal="center" vertical="top" wrapText="1"/>
      <protection locked="0"/>
    </xf>
    <xf numFmtId="0" fontId="19" fillId="0" borderId="38" xfId="0" applyFont="1" applyBorder="1" applyAlignment="1" applyProtection="1">
      <alignment horizontal="center" vertical="top" wrapText="1"/>
      <protection locked="0"/>
    </xf>
    <xf numFmtId="0" fontId="19" fillId="0" borderId="15" xfId="0" applyFont="1" applyBorder="1" applyAlignment="1" applyProtection="1">
      <alignment horizontal="center" vertical="top" wrapText="1"/>
      <protection locked="0"/>
    </xf>
    <xf numFmtId="0" fontId="19" fillId="0" borderId="48" xfId="0" applyFont="1" applyBorder="1" applyAlignment="1" applyProtection="1">
      <alignment horizontal="center" vertical="top" wrapText="1"/>
      <protection locked="0"/>
    </xf>
    <xf numFmtId="0" fontId="19" fillId="0" borderId="12" xfId="0" applyFont="1" applyBorder="1" applyAlignment="1" applyProtection="1">
      <alignment horizontal="center" vertical="center" wrapText="1"/>
      <protection locked="0"/>
    </xf>
    <xf numFmtId="0" fontId="19" fillId="0" borderId="90" xfId="0" applyFont="1" applyBorder="1" applyAlignment="1" applyProtection="1">
      <alignment horizontal="center" vertical="center" wrapText="1"/>
      <protection locked="0"/>
    </xf>
    <xf numFmtId="0" fontId="28" fillId="15" borderId="18" xfId="0" applyFont="1" applyFill="1" applyBorder="1" applyAlignment="1">
      <alignment horizontal="center" vertical="center" wrapText="1"/>
    </xf>
    <xf numFmtId="0" fontId="28" fillId="15" borderId="19" xfId="0" applyFont="1" applyFill="1" applyBorder="1" applyAlignment="1">
      <alignment horizontal="center" vertical="center" wrapText="1"/>
    </xf>
    <xf numFmtId="0" fontId="28" fillId="15" borderId="20" xfId="0" applyFont="1" applyFill="1" applyBorder="1" applyAlignment="1">
      <alignment horizontal="center" vertical="center" wrapText="1"/>
    </xf>
    <xf numFmtId="0" fontId="28" fillId="12" borderId="97" xfId="0" applyFont="1" applyFill="1" applyBorder="1" applyAlignment="1">
      <alignment horizontal="center" vertical="center" wrapText="1"/>
    </xf>
    <xf numFmtId="0" fontId="28" fillId="12" borderId="47" xfId="0" applyFont="1" applyFill="1" applyBorder="1" applyAlignment="1">
      <alignment horizontal="center" vertical="center" wrapText="1"/>
    </xf>
    <xf numFmtId="0" fontId="28" fillId="12" borderId="46" xfId="0" applyFont="1" applyFill="1" applyBorder="1" applyAlignment="1">
      <alignment horizontal="center" vertical="center" wrapText="1"/>
    </xf>
    <xf numFmtId="0" fontId="28" fillId="12" borderId="107" xfId="0" applyFont="1" applyFill="1" applyBorder="1" applyAlignment="1">
      <alignment horizontal="center" vertical="center" wrapText="1"/>
    </xf>
    <xf numFmtId="0" fontId="19" fillId="12" borderId="96" xfId="0" applyFont="1" applyFill="1" applyBorder="1" applyAlignment="1" applyProtection="1">
      <alignment horizontal="center" vertical="center" wrapText="1"/>
      <protection locked="0"/>
    </xf>
    <xf numFmtId="0" fontId="19" fillId="12" borderId="54" xfId="0" applyFont="1" applyFill="1" applyBorder="1" applyAlignment="1" applyProtection="1">
      <alignment horizontal="center" vertical="center" wrapText="1"/>
      <protection locked="0"/>
    </xf>
    <xf numFmtId="14" fontId="19" fillId="12" borderId="54" xfId="0" applyNumberFormat="1" applyFont="1" applyFill="1" applyBorder="1" applyAlignment="1" applyProtection="1">
      <alignment horizontal="center" vertical="center" wrapText="1"/>
      <protection locked="0"/>
    </xf>
    <xf numFmtId="0" fontId="19" fillId="12" borderId="91" xfId="0" applyFont="1" applyFill="1" applyBorder="1" applyAlignment="1" applyProtection="1">
      <alignment horizontal="center" vertical="top" wrapText="1"/>
      <protection locked="0"/>
    </xf>
    <xf numFmtId="0" fontId="19" fillId="12" borderId="95" xfId="0" applyFont="1" applyFill="1" applyBorder="1" applyAlignment="1" applyProtection="1">
      <alignment horizontal="center" vertical="top" wrapText="1"/>
      <protection locked="0"/>
    </xf>
    <xf numFmtId="0" fontId="19" fillId="12" borderId="52" xfId="0" applyFont="1" applyFill="1" applyBorder="1" applyAlignment="1" applyProtection="1">
      <alignment horizontal="center" vertical="top" wrapText="1"/>
      <protection locked="0"/>
    </xf>
    <xf numFmtId="14" fontId="53" fillId="12" borderId="54" xfId="0" applyNumberFormat="1" applyFont="1" applyFill="1" applyBorder="1" applyAlignment="1" applyProtection="1">
      <alignment horizontal="center" vertical="top" wrapText="1"/>
      <protection locked="0"/>
    </xf>
    <xf numFmtId="0" fontId="53" fillId="12" borderId="54" xfId="0" applyFont="1" applyFill="1" applyBorder="1" applyAlignment="1" applyProtection="1">
      <alignment horizontal="center" vertical="top" wrapText="1"/>
      <protection locked="0"/>
    </xf>
    <xf numFmtId="0" fontId="53" fillId="12" borderId="54" xfId="0" applyFont="1" applyFill="1" applyBorder="1" applyAlignment="1" applyProtection="1">
      <alignment horizontal="center" vertical="center" wrapText="1"/>
      <protection locked="0"/>
    </xf>
    <xf numFmtId="0" fontId="19" fillId="12" borderId="52" xfId="0" applyFont="1" applyFill="1" applyBorder="1" applyAlignment="1" applyProtection="1">
      <alignment horizontal="center" vertical="center" wrapText="1"/>
      <protection locked="0"/>
    </xf>
    <xf numFmtId="0" fontId="19" fillId="12" borderId="54" xfId="0" applyFont="1" applyFill="1" applyBorder="1" applyAlignment="1" applyProtection="1">
      <alignment horizontal="center" vertical="top" wrapText="1"/>
      <protection locked="0"/>
    </xf>
    <xf numFmtId="0" fontId="19" fillId="12" borderId="54" xfId="0" applyFont="1" applyFill="1" applyBorder="1" applyAlignment="1" applyProtection="1">
      <alignment vertical="center" wrapText="1"/>
      <protection locked="0"/>
    </xf>
    <xf numFmtId="1" fontId="55" fillId="0" borderId="44" xfId="0" applyNumberFormat="1" applyFont="1" applyBorder="1" applyAlignment="1" applyProtection="1">
      <alignment horizontal="center" vertical="center" wrapText="1"/>
      <protection locked="0"/>
    </xf>
    <xf numFmtId="1" fontId="55" fillId="0" borderId="103" xfId="0" applyNumberFormat="1" applyFont="1" applyBorder="1" applyAlignment="1" applyProtection="1">
      <alignment horizontal="center" vertical="center" wrapText="1"/>
      <protection locked="0"/>
    </xf>
    <xf numFmtId="1" fontId="55" fillId="0" borderId="106" xfId="0" applyNumberFormat="1" applyFont="1" applyBorder="1" applyAlignment="1" applyProtection="1">
      <alignment horizontal="center" vertical="center" wrapText="1"/>
      <protection locked="0"/>
    </xf>
    <xf numFmtId="0" fontId="53" fillId="12" borderId="56" xfId="0" applyFont="1" applyFill="1" applyBorder="1" applyAlignment="1" applyProtection="1">
      <alignment horizontal="center" vertical="center" wrapText="1"/>
      <protection locked="0"/>
    </xf>
    <xf numFmtId="0" fontId="53" fillId="12" borderId="32" xfId="0" applyFont="1" applyFill="1" applyBorder="1" applyAlignment="1" applyProtection="1">
      <alignment horizontal="center" vertical="top" wrapText="1"/>
      <protection locked="0"/>
    </xf>
    <xf numFmtId="0" fontId="23" fillId="12" borderId="56" xfId="0" applyFont="1" applyFill="1" applyBorder="1" applyAlignment="1">
      <alignment horizontal="center"/>
    </xf>
    <xf numFmtId="0" fontId="19" fillId="12" borderId="56" xfId="0" applyFont="1" applyFill="1" applyBorder="1" applyAlignment="1" applyProtection="1">
      <alignment horizontal="center" vertical="center" wrapText="1"/>
      <protection locked="0"/>
    </xf>
    <xf numFmtId="0" fontId="53" fillId="12" borderId="56" xfId="0" applyFont="1" applyFill="1" applyBorder="1" applyAlignment="1" applyProtection="1">
      <alignment horizontal="center" vertical="top" wrapText="1"/>
      <protection locked="0"/>
    </xf>
    <xf numFmtId="0" fontId="34" fillId="0" borderId="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15"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16" xfId="0" applyFont="1" applyBorder="1" applyAlignment="1">
      <alignment horizontal="center" vertical="center" wrapText="1"/>
    </xf>
    <xf numFmtId="0" fontId="41" fillId="0" borderId="15" xfId="0" applyFont="1" applyBorder="1" applyAlignment="1">
      <alignment horizontal="center"/>
    </xf>
    <xf numFmtId="0" fontId="2" fillId="3" borderId="3"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0" fillId="3" borderId="16"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3"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0" fillId="3" borderId="3" xfId="0" applyFill="1" applyBorder="1" applyAlignment="1">
      <alignment horizontal="center" vertical="center" wrapText="1"/>
    </xf>
    <xf numFmtId="0" fontId="16" fillId="0" borderId="3" xfId="0" applyFont="1" applyBorder="1" applyAlignment="1">
      <alignment horizontal="center" vertical="center" textRotation="90" wrapText="1"/>
    </xf>
    <xf numFmtId="0" fontId="16" fillId="0" borderId="16" xfId="0" applyFont="1" applyBorder="1" applyAlignment="1">
      <alignment horizontal="center" vertical="center" textRotation="90" wrapText="1"/>
    </xf>
    <xf numFmtId="0" fontId="16" fillId="0" borderId="15" xfId="0" applyFont="1" applyBorder="1" applyAlignment="1">
      <alignment horizontal="center" vertical="center" textRotation="90" wrapText="1"/>
    </xf>
    <xf numFmtId="0" fontId="7" fillId="0" borderId="1" xfId="0" applyFont="1" applyBorder="1" applyAlignment="1">
      <alignment vertical="top"/>
    </xf>
    <xf numFmtId="0" fontId="1" fillId="0" borderId="14" xfId="0" applyFont="1" applyBorder="1" applyAlignment="1">
      <alignment horizontal="center" vertical="center"/>
    </xf>
    <xf numFmtId="0" fontId="1" fillId="0" borderId="30" xfId="0" applyFont="1" applyBorder="1" applyAlignment="1">
      <alignment horizontal="center" vertical="center"/>
    </xf>
    <xf numFmtId="0" fontId="1" fillId="0" borderId="8" xfId="0" applyFont="1" applyBorder="1" applyAlignment="1">
      <alignment horizontal="center" vertical="center"/>
    </xf>
    <xf numFmtId="0" fontId="8" fillId="5" borderId="3"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12" borderId="1" xfId="0" applyFont="1" applyFill="1" applyBorder="1" applyAlignment="1">
      <alignment vertical="top"/>
    </xf>
    <xf numFmtId="0" fontId="18" fillId="4" borderId="41"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9" fillId="0" borderId="41" xfId="0" applyFont="1" applyBorder="1" applyAlignment="1">
      <alignment horizontal="center" vertical="top" wrapText="1"/>
    </xf>
    <xf numFmtId="0" fontId="19" fillId="0" borderId="28" xfId="0" applyFont="1" applyBorder="1" applyAlignment="1">
      <alignment horizontal="center" vertical="top" wrapText="1"/>
    </xf>
    <xf numFmtId="0" fontId="19" fillId="0" borderId="17" xfId="0" applyFont="1" applyBorder="1" applyAlignment="1">
      <alignment horizontal="center" vertical="top" wrapText="1"/>
    </xf>
    <xf numFmtId="0" fontId="18" fillId="4" borderId="41" xfId="0" applyFont="1" applyFill="1" applyBorder="1" applyAlignment="1">
      <alignment horizontal="center" vertical="top" wrapText="1"/>
    </xf>
    <xf numFmtId="0" fontId="18" fillId="4" borderId="28" xfId="0" applyFont="1" applyFill="1" applyBorder="1" applyAlignment="1">
      <alignment horizontal="center" vertical="top" wrapText="1"/>
    </xf>
    <xf numFmtId="0" fontId="18" fillId="4" borderId="17" xfId="0" applyFont="1" applyFill="1" applyBorder="1" applyAlignment="1">
      <alignment horizontal="center" vertical="top" wrapText="1"/>
    </xf>
    <xf numFmtId="0" fontId="7" fillId="12" borderId="1" xfId="0" applyFont="1" applyFill="1" applyBorder="1" applyAlignment="1">
      <alignment vertical="top" wrapText="1"/>
    </xf>
    <xf numFmtId="0" fontId="7" fillId="0" borderId="1" xfId="0" applyFont="1" applyBorder="1" applyAlignment="1">
      <alignment vertical="top" wrapText="1"/>
    </xf>
    <xf numFmtId="0" fontId="0" fillId="3" borderId="1" xfId="0" applyFill="1" applyBorder="1" applyAlignment="1">
      <alignment horizontal="center" vertical="center" wrapText="1"/>
    </xf>
    <xf numFmtId="0" fontId="42" fillId="0" borderId="1" xfId="0" applyFont="1" applyBorder="1" applyAlignment="1">
      <alignment horizontal="center" vertical="center"/>
    </xf>
    <xf numFmtId="0" fontId="8" fillId="5" borderId="1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 fillId="6" borderId="1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16" fillId="12" borderId="91" xfId="0" applyFont="1" applyFill="1" applyBorder="1" applyAlignment="1" applyProtection="1">
      <alignment horizontal="center" vertical="center" wrapText="1"/>
      <protection locked="0"/>
    </xf>
    <xf numFmtId="0" fontId="16" fillId="12" borderId="95" xfId="0" applyFont="1" applyFill="1" applyBorder="1" applyAlignment="1" applyProtection="1">
      <alignment horizontal="center" vertical="center" wrapText="1"/>
      <protection locked="0"/>
    </xf>
    <xf numFmtId="0" fontId="16" fillId="12" borderId="52" xfId="0" applyFont="1" applyFill="1" applyBorder="1" applyAlignment="1" applyProtection="1">
      <alignment horizontal="center" vertical="center" wrapText="1"/>
      <protection locked="0"/>
    </xf>
    <xf numFmtId="0" fontId="9" fillId="12" borderId="91" xfId="0" applyFont="1" applyFill="1" applyBorder="1" applyAlignment="1" applyProtection="1">
      <alignment horizontal="center" vertical="center" wrapText="1"/>
      <protection locked="0"/>
    </xf>
    <xf numFmtId="0" fontId="9" fillId="12" borderId="95" xfId="0" applyFont="1" applyFill="1" applyBorder="1" applyAlignment="1" applyProtection="1">
      <alignment horizontal="center" vertical="center" wrapText="1"/>
      <protection locked="0"/>
    </xf>
    <xf numFmtId="0" fontId="9" fillId="12" borderId="52" xfId="0" applyFont="1" applyFill="1" applyBorder="1" applyAlignment="1" applyProtection="1">
      <alignment horizontal="center" vertical="center" wrapText="1"/>
      <protection locked="0"/>
    </xf>
    <xf numFmtId="0" fontId="19" fillId="12" borderId="91" xfId="0" applyFont="1" applyFill="1" applyBorder="1" applyAlignment="1" applyProtection="1">
      <alignment horizontal="center" vertical="center" wrapText="1"/>
      <protection locked="0"/>
    </xf>
    <xf numFmtId="0" fontId="43" fillId="0" borderId="91" xfId="0" applyFont="1" applyBorder="1" applyAlignment="1">
      <alignment horizontal="center" vertical="center"/>
    </xf>
    <xf numFmtId="0" fontId="43" fillId="0" borderId="95" xfId="0" applyFont="1" applyBorder="1" applyAlignment="1">
      <alignment horizontal="center" vertical="center"/>
    </xf>
    <xf numFmtId="0" fontId="43" fillId="0" borderId="52" xfId="0" applyFont="1" applyBorder="1" applyAlignment="1">
      <alignment horizontal="center" vertical="center"/>
    </xf>
    <xf numFmtId="0" fontId="36" fillId="12" borderId="47" xfId="0" applyFont="1" applyFill="1" applyBorder="1" applyAlignment="1" applyProtection="1">
      <alignment horizontal="center" vertical="center" wrapText="1"/>
      <protection locked="0"/>
    </xf>
    <xf numFmtId="0" fontId="36" fillId="12" borderId="33" xfId="0" applyFont="1" applyFill="1" applyBorder="1" applyAlignment="1" applyProtection="1">
      <alignment horizontal="center" vertical="center" wrapText="1"/>
      <protection locked="0"/>
    </xf>
    <xf numFmtId="0" fontId="36" fillId="12" borderId="130" xfId="0" applyFont="1" applyFill="1" applyBorder="1" applyAlignment="1" applyProtection="1">
      <alignment horizontal="center" vertical="center" wrapText="1"/>
      <protection locked="0"/>
    </xf>
    <xf numFmtId="0" fontId="36" fillId="12" borderId="19" xfId="0" applyFont="1" applyFill="1" applyBorder="1" applyAlignment="1" applyProtection="1">
      <alignment horizontal="center" vertical="center" wrapText="1"/>
      <protection locked="0"/>
    </xf>
    <xf numFmtId="0" fontId="36" fillId="12" borderId="20" xfId="0" applyFont="1" applyFill="1" applyBorder="1" applyAlignment="1" applyProtection="1">
      <alignment horizontal="center" vertical="center" wrapText="1"/>
      <protection locked="0"/>
    </xf>
    <xf numFmtId="0" fontId="36" fillId="12" borderId="131" xfId="0" applyFont="1" applyFill="1" applyBorder="1" applyAlignment="1" applyProtection="1">
      <alignment horizontal="center" vertical="center" wrapText="1"/>
      <protection locked="0"/>
    </xf>
    <xf numFmtId="0" fontId="36" fillId="12" borderId="2" xfId="0" applyFont="1" applyFill="1" applyBorder="1" applyAlignment="1" applyProtection="1">
      <alignment horizontal="center" vertical="center" wrapText="1"/>
      <protection locked="0"/>
    </xf>
    <xf numFmtId="0" fontId="36" fillId="12" borderId="6" xfId="0" applyFont="1" applyFill="1" applyBorder="1" applyAlignment="1" applyProtection="1">
      <alignment horizontal="center" vertical="center" wrapText="1"/>
      <protection locked="0"/>
    </xf>
    <xf numFmtId="0" fontId="36" fillId="12" borderId="49" xfId="0" applyFont="1" applyFill="1" applyBorder="1" applyAlignment="1" applyProtection="1">
      <alignment horizontal="center" vertical="center" wrapText="1"/>
      <protection locked="0"/>
    </xf>
    <xf numFmtId="0" fontId="36" fillId="12" borderId="0" xfId="0" applyFont="1" applyFill="1" applyBorder="1" applyAlignment="1" applyProtection="1">
      <alignment horizontal="center" vertical="center" wrapText="1"/>
      <protection locked="0"/>
    </xf>
    <xf numFmtId="0" fontId="36" fillId="12" borderId="5" xfId="0" applyFont="1" applyFill="1" applyBorder="1" applyAlignment="1" applyProtection="1">
      <alignment horizontal="center" vertical="center" wrapText="1"/>
      <protection locked="0"/>
    </xf>
    <xf numFmtId="0" fontId="36" fillId="12" borderId="39" xfId="0" applyFont="1" applyFill="1" applyBorder="1" applyAlignment="1" applyProtection="1">
      <alignment horizontal="center" vertical="center" wrapText="1"/>
      <protection locked="0"/>
    </xf>
    <xf numFmtId="0" fontId="36" fillId="12" borderId="42" xfId="0" applyFont="1" applyFill="1" applyBorder="1" applyAlignment="1" applyProtection="1">
      <alignment horizontal="center" vertical="center" wrapText="1"/>
      <protection locked="0"/>
    </xf>
    <xf numFmtId="0" fontId="36" fillId="12" borderId="23" xfId="0" applyFont="1" applyFill="1" applyBorder="1" applyAlignment="1" applyProtection="1">
      <alignment horizontal="center" vertical="center" wrapText="1"/>
      <protection locked="0"/>
    </xf>
    <xf numFmtId="0" fontId="36" fillId="0" borderId="130"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20" xfId="0" applyFont="1" applyBorder="1" applyAlignment="1">
      <alignment horizontal="center" vertical="center" wrapText="1"/>
    </xf>
    <xf numFmtId="0" fontId="36" fillId="0" borderId="13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6" xfId="0" applyFont="1" applyBorder="1" applyAlignment="1">
      <alignment horizontal="center" vertical="center" wrapText="1"/>
    </xf>
    <xf numFmtId="0" fontId="16" fillId="12" borderId="53" xfId="0" applyFont="1" applyFill="1" applyBorder="1" applyAlignment="1" applyProtection="1">
      <alignment horizontal="center" vertical="center" wrapText="1"/>
      <protection locked="0"/>
    </xf>
    <xf numFmtId="0" fontId="37" fillId="12" borderId="47" xfId="0" applyFont="1" applyFill="1" applyBorder="1" applyAlignment="1">
      <alignment horizontal="center" vertical="center" wrapText="1"/>
    </xf>
    <xf numFmtId="0" fontId="37" fillId="12" borderId="33" xfId="0" applyFont="1" applyFill="1" applyBorder="1" applyAlignment="1">
      <alignment horizontal="center" vertical="center" wrapText="1"/>
    </xf>
    <xf numFmtId="0" fontId="36" fillId="12" borderId="47" xfId="0" applyFont="1" applyFill="1" applyBorder="1" applyAlignment="1" applyProtection="1">
      <alignment horizontal="center" vertical="center"/>
      <protection locked="0"/>
    </xf>
    <xf numFmtId="0" fontId="36" fillId="12" borderId="33" xfId="0" applyFont="1" applyFill="1" applyBorder="1" applyAlignment="1" applyProtection="1">
      <alignment horizontal="center" vertical="center"/>
      <protection locked="0"/>
    </xf>
    <xf numFmtId="0" fontId="37" fillId="12" borderId="47" xfId="0" applyFont="1" applyFill="1" applyBorder="1" applyAlignment="1">
      <alignment horizontal="center" vertical="center"/>
    </xf>
    <xf numFmtId="0" fontId="37" fillId="12" borderId="33" xfId="0" applyFont="1" applyFill="1" applyBorder="1" applyAlignment="1">
      <alignment horizontal="center" vertical="center"/>
    </xf>
    <xf numFmtId="14" fontId="43" fillId="0" borderId="54" xfId="0" applyNumberFormat="1" applyFont="1" applyBorder="1" applyAlignment="1">
      <alignment horizontal="center" vertical="center"/>
    </xf>
    <xf numFmtId="0" fontId="43" fillId="0" borderId="54" xfId="0" applyFont="1" applyBorder="1" applyAlignment="1">
      <alignment horizontal="center" vertical="center"/>
    </xf>
    <xf numFmtId="0" fontId="82" fillId="0" borderId="91" xfId="0" applyFont="1" applyBorder="1" applyAlignment="1">
      <alignment horizontal="center" vertical="center"/>
    </xf>
    <xf numFmtId="0" fontId="82" fillId="0" borderId="52" xfId="0" applyFont="1" applyBorder="1" applyAlignment="1">
      <alignment horizontal="center" vertical="center"/>
    </xf>
    <xf numFmtId="0" fontId="82" fillId="0" borderId="54" xfId="0" applyFont="1" applyBorder="1" applyAlignment="1">
      <alignment horizontal="center" vertical="center" wrapText="1"/>
    </xf>
    <xf numFmtId="0" fontId="43" fillId="0" borderId="54" xfId="0" applyFont="1" applyBorder="1" applyAlignment="1">
      <alignment horizontal="center" vertical="center" wrapText="1"/>
    </xf>
    <xf numFmtId="0" fontId="25" fillId="12" borderId="54" xfId="0" applyFont="1" applyFill="1" applyBorder="1" applyAlignment="1" applyProtection="1">
      <alignment horizontal="center" vertical="center" wrapText="1"/>
    </xf>
    <xf numFmtId="0" fontId="11" fillId="12" borderId="35" xfId="0" applyFont="1" applyFill="1" applyBorder="1" applyAlignment="1" applyProtection="1">
      <alignment horizontal="center" vertical="center" wrapText="1"/>
      <protection locked="0"/>
    </xf>
    <xf numFmtId="0" fontId="11" fillId="12" borderId="54" xfId="0" applyFont="1" applyFill="1" applyBorder="1" applyAlignment="1" applyProtection="1">
      <alignment horizontal="center" vertical="center" wrapText="1"/>
      <protection locked="0"/>
    </xf>
    <xf numFmtId="0" fontId="37" fillId="12" borderId="35" xfId="0" applyFont="1" applyFill="1" applyBorder="1" applyAlignment="1" applyProtection="1">
      <alignment horizontal="center" vertical="center"/>
    </xf>
    <xf numFmtId="0" fontId="37" fillId="12" borderId="54" xfId="0" applyFont="1" applyFill="1" applyBorder="1" applyAlignment="1" applyProtection="1">
      <alignment horizontal="center" vertical="center"/>
    </xf>
    <xf numFmtId="0" fontId="37" fillId="12" borderId="56" xfId="0" applyFont="1" applyFill="1" applyBorder="1" applyAlignment="1" applyProtection="1">
      <alignment horizontal="center" vertical="center"/>
    </xf>
    <xf numFmtId="0" fontId="45" fillId="13" borderId="92" xfId="0" applyFont="1" applyFill="1" applyBorder="1" applyAlignment="1">
      <alignment horizontal="center" vertical="center" wrapText="1"/>
    </xf>
    <xf numFmtId="0" fontId="45" fillId="13" borderId="93" xfId="0" applyFont="1" applyFill="1" applyBorder="1" applyAlignment="1">
      <alignment horizontal="center" vertical="center" wrapText="1"/>
    </xf>
    <xf numFmtId="0" fontId="45" fillId="13" borderId="41" xfId="0" applyFont="1" applyFill="1" applyBorder="1" applyAlignment="1">
      <alignment horizontal="center" vertical="center" wrapText="1"/>
    </xf>
    <xf numFmtId="0" fontId="45" fillId="13" borderId="28" xfId="0" applyFont="1" applyFill="1" applyBorder="1" applyAlignment="1">
      <alignment horizontal="center" vertical="center" wrapText="1"/>
    </xf>
    <xf numFmtId="0" fontId="45" fillId="13" borderId="17" xfId="0" applyFont="1" applyFill="1" applyBorder="1" applyAlignment="1">
      <alignment horizontal="center" vertical="center" wrapText="1"/>
    </xf>
    <xf numFmtId="0" fontId="44" fillId="13" borderId="102" xfId="0" applyFont="1" applyFill="1" applyBorder="1" applyAlignment="1">
      <alignment horizontal="center" vertical="center"/>
    </xf>
    <xf numFmtId="0" fontId="44" fillId="13" borderId="100" xfId="0" applyFont="1" applyFill="1" applyBorder="1" applyAlignment="1">
      <alignment horizontal="center" vertical="center"/>
    </xf>
    <xf numFmtId="0" fontId="44" fillId="13" borderId="18" xfId="0" applyFont="1" applyFill="1" applyBorder="1" applyAlignment="1">
      <alignment horizontal="center" vertical="center"/>
    </xf>
    <xf numFmtId="0" fontId="44" fillId="13" borderId="19" xfId="0" applyFont="1" applyFill="1" applyBorder="1" applyAlignment="1">
      <alignment horizontal="center" vertical="center"/>
    </xf>
    <xf numFmtId="0" fontId="36" fillId="9" borderId="47" xfId="0" applyFont="1" applyFill="1" applyBorder="1" applyAlignment="1" applyProtection="1">
      <alignment horizontal="center" vertical="center" wrapText="1"/>
      <protection locked="0"/>
    </xf>
    <xf numFmtId="0" fontId="36" fillId="9" borderId="33" xfId="0" applyFont="1" applyFill="1" applyBorder="1" applyAlignment="1" applyProtection="1">
      <alignment horizontal="center" vertical="center" wrapText="1"/>
      <protection locked="0"/>
    </xf>
    <xf numFmtId="0" fontId="45" fillId="13" borderId="94" xfId="0" applyFont="1" applyFill="1" applyBorder="1" applyAlignment="1">
      <alignment horizontal="center" vertical="center" wrapText="1"/>
    </xf>
    <xf numFmtId="0" fontId="25" fillId="12" borderId="34" xfId="0" applyFont="1" applyFill="1" applyBorder="1" applyAlignment="1" applyProtection="1">
      <alignment horizontal="center" vertical="center" wrapText="1"/>
    </xf>
    <xf numFmtId="0" fontId="25" fillId="12" borderId="96" xfId="0" applyFont="1" applyFill="1" applyBorder="1" applyAlignment="1" applyProtection="1">
      <alignment horizontal="center" vertical="center" wrapText="1"/>
    </xf>
    <xf numFmtId="0" fontId="25" fillId="12" borderId="36" xfId="0" applyFont="1" applyFill="1" applyBorder="1" applyAlignment="1" applyProtection="1">
      <alignment horizontal="center" vertical="center" wrapText="1"/>
    </xf>
    <xf numFmtId="0" fontId="25" fillId="12" borderId="35" xfId="0" applyFont="1" applyFill="1" applyBorder="1" applyAlignment="1" applyProtection="1">
      <alignment horizontal="left" vertical="center" wrapText="1"/>
    </xf>
    <xf numFmtId="0" fontId="25" fillId="12" borderId="54" xfId="0" applyFont="1" applyFill="1" applyBorder="1" applyAlignment="1" applyProtection="1">
      <alignment horizontal="left" vertical="center" wrapText="1"/>
    </xf>
    <xf numFmtId="0" fontId="25" fillId="12" borderId="56" xfId="0" applyFont="1" applyFill="1" applyBorder="1" applyAlignment="1" applyProtection="1">
      <alignment horizontal="left" vertical="center" wrapText="1"/>
    </xf>
    <xf numFmtId="0" fontId="39" fillId="12" borderId="35" xfId="0" applyFont="1" applyFill="1" applyBorder="1" applyAlignment="1" applyProtection="1">
      <alignment horizontal="center" vertical="center" wrapText="1"/>
      <protection locked="0"/>
    </xf>
    <xf numFmtId="0" fontId="39" fillId="12" borderId="54" xfId="0" applyFont="1" applyFill="1" applyBorder="1" applyAlignment="1" applyProtection="1">
      <alignment horizontal="center" vertical="center" wrapText="1"/>
      <protection locked="0"/>
    </xf>
    <xf numFmtId="0" fontId="39" fillId="12" borderId="56" xfId="0" applyFont="1" applyFill="1" applyBorder="1" applyAlignment="1" applyProtection="1">
      <alignment horizontal="center" vertical="center" wrapText="1"/>
      <protection locked="0"/>
    </xf>
    <xf numFmtId="0" fontId="36" fillId="12" borderId="35" xfId="0" applyFont="1" applyFill="1" applyBorder="1" applyAlignment="1" applyProtection="1">
      <alignment horizontal="center" vertical="center" wrapText="1"/>
      <protection locked="0"/>
    </xf>
    <xf numFmtId="0" fontId="36" fillId="12" borderId="54" xfId="0" applyFont="1" applyFill="1" applyBorder="1" applyAlignment="1" applyProtection="1">
      <alignment horizontal="center" vertical="center" wrapText="1"/>
      <protection locked="0"/>
    </xf>
    <xf numFmtId="0" fontId="36" fillId="12" borderId="56" xfId="0" applyFont="1" applyFill="1" applyBorder="1" applyAlignment="1" applyProtection="1">
      <alignment horizontal="center" vertical="center" wrapText="1"/>
      <protection locked="0"/>
    </xf>
    <xf numFmtId="14" fontId="36" fillId="12" borderId="35" xfId="0" applyNumberFormat="1" applyFont="1" applyFill="1" applyBorder="1" applyAlignment="1" applyProtection="1">
      <alignment horizontal="center" vertical="center" wrapText="1"/>
      <protection locked="0"/>
    </xf>
    <xf numFmtId="14" fontId="36" fillId="12" borderId="54" xfId="0" applyNumberFormat="1" applyFont="1" applyFill="1" applyBorder="1" applyAlignment="1" applyProtection="1">
      <alignment horizontal="center" vertical="center" wrapText="1"/>
      <protection locked="0"/>
    </xf>
    <xf numFmtId="14" fontId="36" fillId="12" borderId="56" xfId="0" applyNumberFormat="1" applyFont="1" applyFill="1" applyBorder="1" applyAlignment="1" applyProtection="1">
      <alignment horizontal="center" vertical="center" wrapText="1"/>
      <protection locked="0"/>
    </xf>
    <xf numFmtId="0" fontId="82" fillId="0" borderId="54" xfId="0" applyFont="1" applyBorder="1" applyAlignment="1">
      <alignment horizontal="center" vertical="center"/>
    </xf>
    <xf numFmtId="0" fontId="44" fillId="13" borderId="63" xfId="0" applyFont="1" applyFill="1" applyBorder="1" applyAlignment="1">
      <alignment horizontal="center" vertical="center"/>
    </xf>
    <xf numFmtId="0" fontId="44" fillId="13" borderId="43" xfId="0" applyFont="1" applyFill="1" applyBorder="1" applyAlignment="1">
      <alignment horizontal="center" vertical="center"/>
    </xf>
    <xf numFmtId="0" fontId="44" fillId="13" borderId="42" xfId="0" applyFont="1" applyFill="1" applyBorder="1" applyAlignment="1">
      <alignment horizontal="center" vertical="center"/>
    </xf>
    <xf numFmtId="0" fontId="44" fillId="13" borderId="72" xfId="0" applyFont="1" applyFill="1" applyBorder="1" applyAlignment="1">
      <alignment horizontal="center" vertical="center"/>
    </xf>
    <xf numFmtId="0" fontId="44" fillId="13" borderId="65" xfId="0" applyFont="1" applyFill="1" applyBorder="1" applyAlignment="1">
      <alignment horizontal="center" vertical="center"/>
    </xf>
    <xf numFmtId="0" fontId="44" fillId="13" borderId="104" xfId="0" applyFont="1" applyFill="1" applyBorder="1" applyAlignment="1">
      <alignment horizontal="center" vertical="center"/>
    </xf>
    <xf numFmtId="0" fontId="44" fillId="13" borderId="39" xfId="0" applyFont="1" applyFill="1" applyBorder="1" applyAlignment="1">
      <alignment horizontal="center" vertical="center"/>
    </xf>
    <xf numFmtId="0" fontId="37" fillId="12" borderId="35" xfId="0" applyFont="1" applyFill="1" applyBorder="1" applyAlignment="1" applyProtection="1">
      <alignment horizontal="center" vertical="center" wrapText="1"/>
    </xf>
    <xf numFmtId="0" fontId="37" fillId="12" borderId="54" xfId="0" applyFont="1" applyFill="1" applyBorder="1" applyAlignment="1" applyProtection="1">
      <alignment horizontal="center" vertical="center" wrapText="1"/>
    </xf>
    <xf numFmtId="0" fontId="37" fillId="12" borderId="56" xfId="0" applyFont="1" applyFill="1" applyBorder="1" applyAlignment="1" applyProtection="1">
      <alignment horizontal="center" vertical="center" wrapText="1"/>
    </xf>
    <xf numFmtId="9" fontId="36" fillId="12" borderId="35" xfId="0" applyNumberFormat="1" applyFont="1" applyFill="1" applyBorder="1" applyAlignment="1" applyProtection="1">
      <alignment horizontal="center" vertical="center" wrapText="1"/>
      <protection locked="0"/>
    </xf>
    <xf numFmtId="0" fontId="36" fillId="12" borderId="31" xfId="0" applyFont="1" applyFill="1" applyBorder="1" applyAlignment="1" applyProtection="1">
      <alignment horizontal="center" vertical="center" wrapText="1"/>
      <protection locked="0"/>
    </xf>
    <xf numFmtId="9" fontId="36" fillId="12" borderId="54" xfId="0" applyNumberFormat="1" applyFont="1" applyFill="1" applyBorder="1" applyAlignment="1" applyProtection="1">
      <alignment horizontal="center" vertical="center" wrapText="1"/>
      <protection locked="0"/>
    </xf>
    <xf numFmtId="0" fontId="36" fillId="12" borderId="62" xfId="0" applyFont="1" applyFill="1" applyBorder="1" applyAlignment="1" applyProtection="1">
      <alignment horizontal="center" vertical="center" wrapText="1"/>
      <protection locked="0"/>
    </xf>
    <xf numFmtId="0" fontId="36" fillId="12" borderId="32" xfId="0" applyFont="1" applyFill="1" applyBorder="1" applyAlignment="1" applyProtection="1">
      <alignment horizontal="center" vertical="center" wrapText="1"/>
      <protection locked="0"/>
    </xf>
    <xf numFmtId="0" fontId="37" fillId="12" borderId="50" xfId="0" applyFont="1" applyFill="1" applyBorder="1" applyAlignment="1" applyProtection="1">
      <alignment horizontal="center" vertical="center" wrapText="1"/>
    </xf>
    <xf numFmtId="0" fontId="36" fillId="12" borderId="50" xfId="0" applyFont="1" applyFill="1" applyBorder="1" applyAlignment="1" applyProtection="1">
      <alignment horizontal="center" vertical="center" wrapText="1"/>
      <protection locked="0"/>
    </xf>
    <xf numFmtId="0" fontId="36" fillId="12" borderId="35" xfId="0" applyFont="1" applyFill="1" applyBorder="1" applyAlignment="1" applyProtection="1">
      <alignment horizontal="left" vertical="center" wrapText="1"/>
      <protection locked="0"/>
    </xf>
    <xf numFmtId="0" fontId="36" fillId="12" borderId="54" xfId="0" applyFont="1" applyFill="1" applyBorder="1" applyAlignment="1" applyProtection="1">
      <alignment horizontal="left" vertical="center" wrapText="1"/>
      <protection locked="0"/>
    </xf>
    <xf numFmtId="0" fontId="36" fillId="12" borderId="56" xfId="0" applyFont="1" applyFill="1" applyBorder="1" applyAlignment="1" applyProtection="1">
      <alignment horizontal="left" vertical="center" wrapText="1"/>
      <protection locked="0"/>
    </xf>
    <xf numFmtId="0" fontId="25" fillId="12" borderId="18" xfId="0" applyFont="1" applyFill="1" applyBorder="1" applyAlignment="1" applyProtection="1">
      <alignment horizontal="center" vertical="center" wrapText="1"/>
    </xf>
    <xf numFmtId="0" fontId="25" fillId="12" borderId="44" xfId="0" applyFont="1" applyFill="1" applyBorder="1" applyAlignment="1" applyProtection="1">
      <alignment horizontal="center" vertical="center" wrapText="1"/>
    </xf>
    <xf numFmtId="0" fontId="25" fillId="12" borderId="34" xfId="0" applyFont="1" applyFill="1" applyBorder="1" applyAlignment="1" applyProtection="1">
      <alignment horizontal="left" vertical="center" wrapText="1"/>
    </xf>
    <xf numFmtId="0" fontId="25" fillId="12" borderId="36" xfId="0" applyFont="1" applyFill="1" applyBorder="1" applyAlignment="1" applyProtection="1">
      <alignment horizontal="left" vertical="center" wrapText="1"/>
    </xf>
    <xf numFmtId="0" fontId="25" fillId="12" borderId="56" xfId="0" applyFont="1" applyFill="1" applyBorder="1" applyAlignment="1" applyProtection="1">
      <alignment horizontal="center" vertical="center" wrapText="1"/>
    </xf>
    <xf numFmtId="0" fontId="30" fillId="12" borderId="54" xfId="0" applyFont="1" applyFill="1" applyBorder="1" applyAlignment="1" applyProtection="1">
      <alignment horizontal="center" vertical="center" wrapText="1"/>
    </xf>
    <xf numFmtId="0" fontId="30" fillId="12" borderId="56" xfId="0" applyFont="1" applyFill="1" applyBorder="1" applyAlignment="1" applyProtection="1">
      <alignment horizontal="center" vertical="center" wrapText="1"/>
    </xf>
    <xf numFmtId="0" fontId="37" fillId="12" borderId="47" xfId="0" applyFont="1" applyFill="1" applyBorder="1" applyAlignment="1" applyProtection="1">
      <alignment horizontal="center" vertical="center" wrapText="1"/>
    </xf>
    <xf numFmtId="0" fontId="37" fillId="12" borderId="16" xfId="0" applyFont="1" applyFill="1" applyBorder="1" applyAlignment="1" applyProtection="1">
      <alignment horizontal="center" vertical="center" wrapText="1"/>
    </xf>
    <xf numFmtId="0" fontId="37" fillId="12" borderId="33" xfId="0" applyFont="1" applyFill="1" applyBorder="1" applyAlignment="1" applyProtection="1">
      <alignment horizontal="center" vertical="center" wrapText="1"/>
    </xf>
    <xf numFmtId="0" fontId="25" fillId="12" borderId="43" xfId="0" applyFont="1" applyFill="1" applyBorder="1" applyAlignment="1" applyProtection="1">
      <alignment horizontal="center" vertical="center" wrapText="1"/>
    </xf>
    <xf numFmtId="0" fontId="25" fillId="12" borderId="53" xfId="0" applyFont="1" applyFill="1" applyBorder="1" applyAlignment="1" applyProtection="1">
      <alignment horizontal="center" vertical="center" wrapText="1"/>
    </xf>
    <xf numFmtId="0" fontId="25" fillId="12" borderId="96" xfId="0" applyFont="1" applyFill="1" applyBorder="1" applyAlignment="1" applyProtection="1">
      <alignment horizontal="left" vertical="center" wrapText="1"/>
    </xf>
    <xf numFmtId="0" fontId="36" fillId="12" borderId="16" xfId="0" applyFont="1" applyFill="1" applyBorder="1" applyAlignment="1" applyProtection="1">
      <alignment horizontal="center" vertical="center" wrapText="1"/>
      <protection locked="0"/>
    </xf>
    <xf numFmtId="0" fontId="38" fillId="12" borderId="35" xfId="0" applyFont="1" applyFill="1" applyBorder="1" applyAlignment="1" applyProtection="1">
      <alignment horizontal="center" vertical="center" wrapText="1"/>
      <protection locked="0"/>
    </xf>
    <xf numFmtId="0" fontId="38" fillId="12" borderId="56" xfId="0" applyFont="1" applyFill="1" applyBorder="1" applyAlignment="1" applyProtection="1">
      <alignment horizontal="center" vertical="center" wrapText="1"/>
      <protection locked="0"/>
    </xf>
    <xf numFmtId="0" fontId="25" fillId="13" borderId="100" xfId="0" applyFont="1" applyFill="1" applyBorder="1" applyAlignment="1" applyProtection="1">
      <alignment horizontal="center" vertical="center"/>
    </xf>
    <xf numFmtId="0" fontId="25" fillId="13" borderId="101" xfId="0" applyFont="1" applyFill="1" applyBorder="1" applyAlignment="1" applyProtection="1">
      <alignment horizontal="center" vertical="center"/>
    </xf>
    <xf numFmtId="0" fontId="27" fillId="0" borderId="70" xfId="0" applyFont="1" applyBorder="1" applyAlignment="1">
      <alignment horizontal="center" vertical="center"/>
    </xf>
    <xf numFmtId="0" fontId="25" fillId="13" borderId="19" xfId="0" applyFont="1" applyFill="1" applyBorder="1" applyAlignment="1" applyProtection="1">
      <alignment horizontal="center" vertical="center"/>
    </xf>
    <xf numFmtId="0" fontId="25" fillId="13" borderId="63" xfId="0" applyFont="1" applyFill="1" applyBorder="1" applyAlignment="1" applyProtection="1">
      <alignment horizontal="center" vertical="center"/>
    </xf>
    <xf numFmtId="0" fontId="25" fillId="13" borderId="0" xfId="0" applyFont="1" applyFill="1" applyBorder="1" applyAlignment="1" applyProtection="1">
      <alignment horizontal="center" vertical="center"/>
    </xf>
    <xf numFmtId="0" fontId="25" fillId="13" borderId="66" xfId="0" applyFont="1" applyFill="1" applyBorder="1" applyAlignment="1" applyProtection="1">
      <alignment horizontal="center" vertical="center"/>
    </xf>
    <xf numFmtId="0" fontId="25" fillId="13" borderId="100" xfId="0" applyFont="1" applyFill="1" applyBorder="1" applyAlignment="1" applyProtection="1">
      <alignment horizontal="center" vertical="center" wrapText="1"/>
    </xf>
    <xf numFmtId="0" fontId="25" fillId="13" borderId="63" xfId="0" applyFont="1" applyFill="1" applyBorder="1" applyAlignment="1" applyProtection="1">
      <alignment horizontal="center" vertical="center" wrapText="1"/>
    </xf>
    <xf numFmtId="0" fontId="25" fillId="13" borderId="86" xfId="0" applyFont="1" applyFill="1" applyBorder="1" applyAlignment="1" applyProtection="1">
      <alignment horizontal="center" vertical="center" wrapText="1"/>
    </xf>
    <xf numFmtId="0" fontId="25" fillId="13" borderId="66" xfId="0" applyFont="1" applyFill="1" applyBorder="1" applyAlignment="1" applyProtection="1">
      <alignment horizontal="center" vertical="center" wrapText="1"/>
    </xf>
    <xf numFmtId="0" fontId="25" fillId="13" borderId="102" xfId="0" applyFont="1" applyFill="1" applyBorder="1" applyAlignment="1" applyProtection="1">
      <alignment horizontal="center" vertical="center" wrapText="1"/>
    </xf>
    <xf numFmtId="0" fontId="25" fillId="13" borderId="85" xfId="0" applyFont="1" applyFill="1" applyBorder="1" applyAlignment="1" applyProtection="1">
      <alignment horizontal="center" vertical="center" wrapText="1"/>
    </xf>
    <xf numFmtId="0" fontId="25" fillId="13" borderId="125" xfId="0" applyFont="1" applyFill="1" applyBorder="1" applyAlignment="1" applyProtection="1">
      <alignment horizontal="center" vertical="center" wrapText="1"/>
    </xf>
    <xf numFmtId="0" fontId="25" fillId="13" borderId="19" xfId="0" applyFont="1" applyFill="1" applyBorder="1" applyAlignment="1" applyProtection="1">
      <alignment horizontal="center" vertical="center" wrapText="1"/>
    </xf>
    <xf numFmtId="0" fontId="25" fillId="13" borderId="0" xfId="0" applyFont="1" applyFill="1" applyBorder="1" applyAlignment="1" applyProtection="1">
      <alignment horizontal="center" vertical="center" wrapText="1"/>
    </xf>
    <xf numFmtId="0" fontId="11" fillId="12" borderId="56" xfId="0" applyFont="1" applyFill="1" applyBorder="1" applyAlignment="1" applyProtection="1">
      <alignment horizontal="center" vertical="center" wrapText="1"/>
      <protection locked="0"/>
    </xf>
    <xf numFmtId="0" fontId="25" fillId="13" borderId="83" xfId="0" applyFont="1" applyFill="1" applyBorder="1" applyAlignment="1">
      <alignment horizontal="center" vertical="center" wrapText="1"/>
    </xf>
    <xf numFmtId="0" fontId="25" fillId="13" borderId="79" xfId="0" applyFont="1" applyFill="1" applyBorder="1" applyAlignment="1">
      <alignment horizontal="center" vertical="center" wrapText="1"/>
    </xf>
    <xf numFmtId="0" fontId="25" fillId="13" borderId="82" xfId="0" applyFont="1" applyFill="1" applyBorder="1" applyAlignment="1">
      <alignment horizontal="center" vertical="center" wrapText="1"/>
    </xf>
    <xf numFmtId="0" fontId="25" fillId="13" borderId="76" xfId="0" applyFont="1" applyFill="1" applyBorder="1" applyAlignment="1">
      <alignment horizontal="center" vertical="center" wrapText="1"/>
    </xf>
    <xf numFmtId="0" fontId="25" fillId="13" borderId="77" xfId="0" applyFont="1" applyFill="1" applyBorder="1" applyAlignment="1">
      <alignment horizontal="center" vertical="center" wrapText="1"/>
    </xf>
    <xf numFmtId="0" fontId="25" fillId="13" borderId="120" xfId="0" applyFont="1" applyFill="1" applyBorder="1" applyAlignment="1">
      <alignment horizontal="center" vertical="center" wrapText="1"/>
    </xf>
    <xf numFmtId="0" fontId="25" fillId="13" borderId="81" xfId="0" applyFont="1" applyFill="1" applyBorder="1" applyAlignment="1" applyProtection="1">
      <alignment horizontal="center" vertical="center" textRotation="90" wrapText="1"/>
    </xf>
    <xf numFmtId="0" fontId="25" fillId="13" borderId="125" xfId="0" applyFont="1" applyFill="1" applyBorder="1" applyAlignment="1" applyProtection="1">
      <alignment horizontal="center" vertical="center" textRotation="90" wrapText="1"/>
    </xf>
    <xf numFmtId="0" fontId="25" fillId="13" borderId="80" xfId="0" applyFont="1" applyFill="1" applyBorder="1" applyAlignment="1" applyProtection="1">
      <alignment horizontal="center" vertical="center" wrapText="1"/>
    </xf>
    <xf numFmtId="0" fontId="25" fillId="13" borderId="124" xfId="0" applyFont="1" applyFill="1" applyBorder="1" applyAlignment="1" applyProtection="1">
      <alignment horizontal="center" vertical="center" wrapText="1"/>
    </xf>
    <xf numFmtId="0" fontId="25" fillId="13" borderId="80" xfId="0" applyFont="1" applyFill="1" applyBorder="1" applyAlignment="1" applyProtection="1">
      <alignment horizontal="center" vertical="center" textRotation="90" wrapText="1"/>
    </xf>
    <xf numFmtId="0" fontId="25" fillId="13" borderId="124" xfId="0" applyFont="1" applyFill="1" applyBorder="1" applyAlignment="1" applyProtection="1">
      <alignment horizontal="center" vertical="center" textRotation="90" wrapText="1"/>
    </xf>
    <xf numFmtId="0" fontId="25" fillId="13" borderId="81" xfId="0" applyFont="1" applyFill="1" applyBorder="1" applyAlignment="1">
      <alignment horizontal="center" vertical="center" wrapText="1"/>
    </xf>
    <xf numFmtId="0" fontId="25" fillId="13" borderId="125" xfId="0" applyFont="1" applyFill="1" applyBorder="1" applyAlignment="1">
      <alignment horizontal="center" vertical="center" wrapText="1"/>
    </xf>
    <xf numFmtId="0" fontId="25" fillId="13" borderId="84" xfId="0" applyFont="1" applyFill="1" applyBorder="1" applyAlignment="1">
      <alignment horizontal="center" vertical="center" wrapText="1"/>
    </xf>
    <xf numFmtId="0" fontId="25" fillId="13" borderId="121" xfId="0" applyFont="1" applyFill="1" applyBorder="1" applyAlignment="1">
      <alignment horizontal="center" vertical="center" wrapText="1"/>
    </xf>
    <xf numFmtId="0" fontId="25" fillId="13" borderId="126" xfId="0" applyFont="1" applyFill="1" applyBorder="1" applyAlignment="1">
      <alignment horizontal="center" vertical="center" wrapText="1"/>
    </xf>
    <xf numFmtId="0" fontId="25" fillId="13" borderId="6" xfId="0" applyFont="1" applyFill="1" applyBorder="1" applyAlignment="1">
      <alignment horizontal="center" vertical="center" wrapText="1"/>
    </xf>
    <xf numFmtId="0" fontId="27" fillId="13" borderId="41" xfId="0" applyFont="1" applyFill="1" applyBorder="1" applyAlignment="1">
      <alignment horizontal="left" vertical="center" wrapText="1"/>
    </xf>
    <xf numFmtId="0" fontId="27" fillId="13" borderId="28" xfId="0" applyFont="1" applyFill="1" applyBorder="1" applyAlignment="1">
      <alignment horizontal="left" vertical="center" wrapText="1"/>
    </xf>
    <xf numFmtId="0" fontId="27" fillId="13" borderId="17" xfId="0" applyFont="1" applyFill="1" applyBorder="1" applyAlignment="1">
      <alignment horizontal="left" vertical="center" wrapText="1"/>
    </xf>
    <xf numFmtId="0" fontId="31" fillId="12" borderId="41" xfId="0" applyFont="1" applyFill="1" applyBorder="1" applyAlignment="1">
      <alignment horizontal="left" vertical="center" wrapText="1"/>
    </xf>
    <xf numFmtId="0" fontId="31" fillId="12" borderId="28" xfId="0" applyFont="1" applyFill="1" applyBorder="1" applyAlignment="1">
      <alignment horizontal="left" vertical="center" wrapText="1"/>
    </xf>
    <xf numFmtId="0" fontId="31" fillId="12" borderId="17" xfId="0" applyFont="1" applyFill="1" applyBorder="1" applyAlignment="1">
      <alignment horizontal="left" vertical="center" wrapText="1"/>
    </xf>
    <xf numFmtId="0" fontId="25" fillId="12" borderId="41" xfId="0" applyFont="1" applyFill="1" applyBorder="1" applyAlignment="1" applyProtection="1">
      <alignment horizontal="left" vertical="center" wrapText="1"/>
    </xf>
    <xf numFmtId="0" fontId="25" fillId="12" borderId="28" xfId="0" applyFont="1" applyFill="1" applyBorder="1" applyAlignment="1" applyProtection="1">
      <alignment horizontal="left" vertical="center" wrapText="1"/>
    </xf>
    <xf numFmtId="0" fontId="25" fillId="12" borderId="17" xfId="0" applyFont="1" applyFill="1" applyBorder="1" applyAlignment="1" applyProtection="1">
      <alignment horizontal="left" vertical="center" wrapText="1"/>
    </xf>
    <xf numFmtId="0" fontId="25" fillId="12" borderId="0" xfId="0" applyFont="1" applyFill="1" applyBorder="1" applyAlignment="1" applyProtection="1">
      <alignment horizontal="left" vertical="center" wrapText="1"/>
    </xf>
    <xf numFmtId="0" fontId="30" fillId="12" borderId="21" xfId="0" applyFont="1" applyFill="1" applyBorder="1" applyAlignment="1" applyProtection="1">
      <alignment horizontal="left" vertical="center" wrapText="1"/>
    </xf>
    <xf numFmtId="0" fontId="30" fillId="12" borderId="0" xfId="0" applyFont="1" applyFill="1" applyBorder="1" applyAlignment="1" applyProtection="1">
      <alignment horizontal="left" vertical="center" wrapText="1"/>
    </xf>
    <xf numFmtId="0" fontId="30" fillId="12" borderId="5" xfId="0" applyFont="1" applyFill="1" applyBorder="1" applyAlignment="1" applyProtection="1">
      <alignment horizontal="left" vertical="center" wrapText="1"/>
    </xf>
    <xf numFmtId="0" fontId="30" fillId="12" borderId="22" xfId="0" applyFont="1" applyFill="1" applyBorder="1" applyAlignment="1" applyProtection="1">
      <alignment horizontal="left" vertical="center" wrapText="1"/>
    </xf>
    <xf numFmtId="0" fontId="30" fillId="12" borderId="2" xfId="0" applyFont="1" applyFill="1" applyBorder="1" applyAlignment="1" applyProtection="1">
      <alignment horizontal="left" vertical="center" wrapText="1"/>
    </xf>
    <xf numFmtId="0" fontId="30" fillId="12" borderId="6" xfId="0" applyFont="1" applyFill="1" applyBorder="1" applyAlignment="1" applyProtection="1">
      <alignment horizontal="left" vertical="center" wrapText="1"/>
    </xf>
    <xf numFmtId="0" fontId="25" fillId="13" borderId="73" xfId="0" applyFont="1" applyFill="1" applyBorder="1" applyAlignment="1" applyProtection="1">
      <alignment horizontal="center" vertical="center" wrapText="1"/>
    </xf>
    <xf numFmtId="0" fontId="25" fillId="13" borderId="74" xfId="0" applyFont="1" applyFill="1" applyBorder="1" applyAlignment="1" applyProtection="1">
      <alignment horizontal="center" vertical="center" wrapText="1"/>
    </xf>
    <xf numFmtId="0" fontId="25" fillId="13" borderId="75" xfId="0" applyFont="1" applyFill="1" applyBorder="1" applyAlignment="1" applyProtection="1">
      <alignment horizontal="center" vertical="center" wrapText="1"/>
    </xf>
    <xf numFmtId="0" fontId="25" fillId="13" borderId="78" xfId="0" applyFont="1" applyFill="1" applyBorder="1" applyAlignment="1" applyProtection="1">
      <alignment horizontal="center" vertical="center" wrapText="1"/>
    </xf>
    <xf numFmtId="0" fontId="25" fillId="13" borderId="79" xfId="0" applyFont="1" applyFill="1" applyBorder="1" applyAlignment="1" applyProtection="1">
      <alignment horizontal="center" vertical="center" wrapText="1"/>
    </xf>
    <xf numFmtId="0" fontId="25" fillId="13" borderId="75" xfId="0" applyFont="1" applyFill="1" applyBorder="1" applyAlignment="1" applyProtection="1">
      <alignment horizontal="center"/>
    </xf>
    <xf numFmtId="0" fontId="31" fillId="12" borderId="70" xfId="0" applyFont="1" applyFill="1" applyBorder="1" applyAlignment="1">
      <alignment horizontal="center" vertical="center"/>
    </xf>
    <xf numFmtId="0" fontId="31" fillId="12" borderId="71" xfId="0" applyFont="1" applyFill="1" applyBorder="1" applyAlignment="1">
      <alignment horizontal="center" vertical="center"/>
    </xf>
    <xf numFmtId="14" fontId="31" fillId="12" borderId="56" xfId="0" applyNumberFormat="1" applyFont="1" applyFill="1" applyBorder="1" applyAlignment="1">
      <alignment horizontal="center" vertical="center"/>
    </xf>
    <xf numFmtId="0" fontId="30" fillId="12" borderId="0" xfId="0" applyFont="1" applyFill="1" applyBorder="1" applyAlignment="1" applyProtection="1">
      <alignment horizontal="left" vertical="top"/>
    </xf>
    <xf numFmtId="165" fontId="25" fillId="12" borderId="64" xfId="0" applyNumberFormat="1" applyFont="1" applyFill="1" applyBorder="1" applyAlignment="1">
      <alignment horizontal="center" vertical="center"/>
    </xf>
    <xf numFmtId="165" fontId="25" fillId="12" borderId="65" xfId="0" applyNumberFormat="1" applyFont="1" applyFill="1" applyBorder="1" applyAlignment="1">
      <alignment horizontal="center" vertical="center"/>
    </xf>
    <xf numFmtId="0" fontId="27" fillId="13" borderId="41" xfId="0" applyFont="1" applyFill="1" applyBorder="1" applyAlignment="1">
      <alignment horizontal="center" vertical="center"/>
    </xf>
    <xf numFmtId="0" fontId="27" fillId="13" borderId="28" xfId="0" applyFont="1" applyFill="1" applyBorder="1" applyAlignment="1">
      <alignment horizontal="center" vertical="center"/>
    </xf>
    <xf numFmtId="0" fontId="27" fillId="13" borderId="17" xfId="0" applyFont="1" applyFill="1" applyBorder="1" applyAlignment="1">
      <alignment horizontal="center" vertical="center"/>
    </xf>
    <xf numFmtId="0" fontId="27" fillId="13" borderId="88" xfId="0" applyFont="1" applyFill="1" applyBorder="1" applyAlignment="1">
      <alignment horizontal="center" vertical="center"/>
    </xf>
    <xf numFmtId="0" fontId="27" fillId="13" borderId="70" xfId="0" applyFont="1" applyFill="1" applyBorder="1" applyAlignment="1">
      <alignment horizontal="center" vertical="center"/>
    </xf>
    <xf numFmtId="0" fontId="27" fillId="13" borderId="71" xfId="0" applyFont="1" applyFill="1" applyBorder="1" applyAlignment="1">
      <alignment horizontal="center" vertical="center"/>
    </xf>
    <xf numFmtId="49" fontId="31" fillId="12" borderId="41" xfId="0" applyNumberFormat="1" applyFont="1" applyFill="1" applyBorder="1" applyAlignment="1">
      <alignment horizontal="left" vertical="center" wrapText="1"/>
    </xf>
    <xf numFmtId="49" fontId="31" fillId="12" borderId="28" xfId="0" applyNumberFormat="1" applyFont="1" applyFill="1" applyBorder="1" applyAlignment="1">
      <alignment horizontal="left" vertical="center" wrapText="1"/>
    </xf>
    <xf numFmtId="49" fontId="31" fillId="12" borderId="17" xfId="0" applyNumberFormat="1" applyFont="1" applyFill="1" applyBorder="1" applyAlignment="1">
      <alignment horizontal="left" vertical="center" wrapText="1"/>
    </xf>
    <xf numFmtId="0" fontId="40" fillId="0" borderId="18" xfId="0" applyFont="1" applyBorder="1" applyAlignment="1">
      <alignment horizontal="center" vertical="center"/>
    </xf>
    <xf numFmtId="0" fontId="40" fillId="0" borderId="63" xfId="0" applyFont="1" applyBorder="1" applyAlignment="1">
      <alignment horizontal="center" vertical="center"/>
    </xf>
    <xf numFmtId="0" fontId="40" fillId="0" borderId="21" xfId="0" applyFont="1" applyBorder="1" applyAlignment="1">
      <alignment horizontal="center" vertical="center"/>
    </xf>
    <xf numFmtId="0" fontId="40" fillId="0" borderId="66" xfId="0" applyFont="1" applyBorder="1" applyAlignment="1">
      <alignment horizontal="center" vertical="center"/>
    </xf>
    <xf numFmtId="0" fontId="40" fillId="0" borderId="22" xfId="0" applyFont="1" applyBorder="1" applyAlignment="1">
      <alignment horizontal="center" vertical="center"/>
    </xf>
    <xf numFmtId="0" fontId="40" fillId="0" borderId="69" xfId="0" applyFont="1" applyBorder="1" applyAlignment="1">
      <alignment horizontal="center" vertical="center"/>
    </xf>
    <xf numFmtId="0" fontId="27" fillId="0" borderId="64" xfId="0" applyFont="1" applyBorder="1" applyAlignment="1">
      <alignment horizontal="center" vertical="center"/>
    </xf>
    <xf numFmtId="0" fontId="31" fillId="12" borderId="64" xfId="0" applyFont="1" applyFill="1" applyBorder="1" applyAlignment="1">
      <alignment horizontal="center" vertical="center"/>
    </xf>
    <xf numFmtId="0" fontId="31" fillId="12" borderId="65" xfId="0" applyFont="1" applyFill="1" applyBorder="1" applyAlignment="1">
      <alignment horizontal="center" vertical="center"/>
    </xf>
    <xf numFmtId="0" fontId="31" fillId="12" borderId="35" xfId="0" applyFont="1" applyFill="1" applyBorder="1" applyAlignment="1">
      <alignment horizontal="center" vertical="center"/>
    </xf>
    <xf numFmtId="0" fontId="27" fillId="0" borderId="67" xfId="0" applyFont="1" applyBorder="1" applyAlignment="1">
      <alignment horizontal="center" vertical="center"/>
    </xf>
    <xf numFmtId="0" fontId="31" fillId="12" borderId="67" xfId="0" applyFont="1" applyFill="1" applyBorder="1" applyAlignment="1">
      <alignment horizontal="center" vertical="center"/>
    </xf>
    <xf numFmtId="0" fontId="31" fillId="12" borderId="68" xfId="0" applyFont="1" applyFill="1" applyBorder="1" applyAlignment="1">
      <alignment horizontal="center" vertical="center"/>
    </xf>
    <xf numFmtId="164" fontId="31" fillId="12" borderId="54" xfId="0" applyNumberFormat="1" applyFont="1" applyFill="1" applyBorder="1" applyAlignment="1">
      <alignment horizontal="center" vertical="center"/>
    </xf>
    <xf numFmtId="0" fontId="25" fillId="12" borderId="97" xfId="0" applyFont="1" applyFill="1" applyBorder="1" applyAlignment="1" applyProtection="1">
      <alignment horizontal="center" vertical="center" wrapText="1"/>
    </xf>
    <xf numFmtId="0" fontId="25" fillId="12" borderId="109" xfId="0" applyFont="1" applyFill="1" applyBorder="1" applyAlignment="1" applyProtection="1">
      <alignment horizontal="center" vertical="center" wrapText="1"/>
    </xf>
    <xf numFmtId="0" fontId="38" fillId="12" borderId="47" xfId="0" applyFont="1" applyFill="1" applyBorder="1" applyAlignment="1" applyProtection="1">
      <alignment horizontal="center" vertical="center" wrapText="1"/>
      <protection locked="0"/>
    </xf>
    <xf numFmtId="0" fontId="38" fillId="12" borderId="33" xfId="0" applyFont="1" applyFill="1" applyBorder="1" applyAlignment="1" applyProtection="1">
      <alignment horizontal="center" vertical="center" wrapText="1"/>
      <protection locked="0"/>
    </xf>
    <xf numFmtId="9" fontId="36" fillId="12" borderId="58" xfId="0" applyNumberFormat="1" applyFont="1" applyFill="1" applyBorder="1" applyAlignment="1" applyProtection="1">
      <alignment horizontal="center" vertical="center" wrapText="1"/>
      <protection locked="0"/>
    </xf>
    <xf numFmtId="9" fontId="36" fillId="12" borderId="99" xfId="0" applyNumberFormat="1" applyFont="1" applyFill="1" applyBorder="1" applyAlignment="1" applyProtection="1">
      <alignment horizontal="center" vertical="center" wrapText="1"/>
      <protection locked="0"/>
    </xf>
    <xf numFmtId="0" fontId="25" fillId="12" borderId="59" xfId="0" applyFont="1" applyFill="1" applyBorder="1" applyAlignment="1" applyProtection="1">
      <alignment horizontal="center" vertical="center" wrapText="1"/>
    </xf>
    <xf numFmtId="0" fontId="25" fillId="12" borderId="37" xfId="0" applyFont="1" applyFill="1" applyBorder="1" applyAlignment="1" applyProtection="1">
      <alignment horizontal="left" vertical="center" wrapText="1"/>
    </xf>
    <xf numFmtId="0" fontId="39" fillId="12" borderId="50" xfId="0" applyFont="1" applyFill="1" applyBorder="1" applyAlignment="1" applyProtection="1">
      <alignment horizontal="center" vertical="center" wrapText="1"/>
      <protection locked="0"/>
    </xf>
    <xf numFmtId="0" fontId="37" fillId="12" borderId="50" xfId="0" applyFont="1" applyFill="1" applyBorder="1" applyAlignment="1" applyProtection="1">
      <alignment horizontal="center" vertical="center"/>
    </xf>
    <xf numFmtId="0" fontId="25" fillId="12" borderId="25" xfId="0" applyFont="1" applyFill="1" applyBorder="1" applyAlignment="1" applyProtection="1">
      <alignment horizontal="center" vertical="center" wrapText="1"/>
    </xf>
    <xf numFmtId="0" fontId="25" fillId="12" borderId="7" xfId="0" applyFont="1" applyFill="1" applyBorder="1" applyAlignment="1" applyProtection="1">
      <alignment horizontal="center" vertical="center" wrapText="1"/>
    </xf>
    <xf numFmtId="0" fontId="25" fillId="12" borderId="35" xfId="0" applyFont="1" applyFill="1" applyBorder="1" applyAlignment="1" applyProtection="1">
      <alignment horizontal="center" vertical="center" wrapText="1"/>
    </xf>
    <xf numFmtId="1" fontId="25" fillId="12" borderId="35" xfId="0" applyNumberFormat="1" applyFont="1" applyFill="1" applyBorder="1" applyAlignment="1" applyProtection="1">
      <alignment horizontal="center" vertical="center" wrapText="1"/>
    </xf>
    <xf numFmtId="1" fontId="25" fillId="12" borderId="54" xfId="0" applyNumberFormat="1" applyFont="1" applyFill="1" applyBorder="1" applyAlignment="1" applyProtection="1">
      <alignment horizontal="center" vertical="center" wrapText="1"/>
    </xf>
    <xf numFmtId="0" fontId="25" fillId="12" borderId="35" xfId="0" applyFont="1" applyFill="1" applyBorder="1" applyAlignment="1" applyProtection="1">
      <alignment horizontal="center" vertical="center"/>
    </xf>
    <xf numFmtId="0" fontId="25" fillId="12" borderId="54" xfId="0" applyFont="1" applyFill="1" applyBorder="1" applyAlignment="1" applyProtection="1">
      <alignment horizontal="center" vertical="center"/>
    </xf>
    <xf numFmtId="14" fontId="36" fillId="12" borderId="47" xfId="0" applyNumberFormat="1" applyFont="1" applyFill="1" applyBorder="1" applyAlignment="1" applyProtection="1">
      <alignment horizontal="center" vertical="center" wrapText="1"/>
      <protection locked="0"/>
    </xf>
    <xf numFmtId="14" fontId="36" fillId="12" borderId="33" xfId="0" applyNumberFormat="1" applyFont="1" applyFill="1" applyBorder="1" applyAlignment="1" applyProtection="1">
      <alignment horizontal="center" vertical="center" wrapText="1"/>
      <protection locked="0"/>
    </xf>
    <xf numFmtId="0" fontId="74" fillId="20" borderId="127" xfId="0" applyFont="1" applyFill="1" applyBorder="1" applyAlignment="1">
      <alignment horizontal="center"/>
    </xf>
    <xf numFmtId="0" fontId="74" fillId="20" borderId="128" xfId="0" applyFont="1" applyFill="1" applyBorder="1" applyAlignment="1">
      <alignment horizontal="center"/>
    </xf>
    <xf numFmtId="0" fontId="74" fillId="20" borderId="129" xfId="0" applyFont="1" applyFill="1" applyBorder="1" applyAlignment="1">
      <alignment horizontal="center"/>
    </xf>
    <xf numFmtId="0" fontId="7" fillId="21" borderId="37" xfId="0" applyFont="1" applyFill="1" applyBorder="1" applyAlignment="1">
      <alignment horizontal="center" vertical="center" wrapText="1"/>
    </xf>
    <xf numFmtId="0" fontId="7" fillId="21" borderId="50" xfId="0" applyFont="1" applyFill="1" applyBorder="1" applyAlignment="1">
      <alignment horizontal="center" vertical="center" wrapText="1"/>
    </xf>
    <xf numFmtId="0" fontId="7" fillId="21" borderId="51" xfId="0" applyFont="1" applyFill="1" applyBorder="1" applyAlignment="1">
      <alignment horizontal="center" vertical="center" wrapText="1"/>
    </xf>
    <xf numFmtId="0" fontId="73" fillId="12" borderId="0" xfId="0" applyFont="1" applyFill="1" applyAlignment="1">
      <alignment horizontal="center"/>
    </xf>
    <xf numFmtId="0" fontId="73" fillId="21" borderId="18" xfId="0" applyFont="1" applyFill="1" applyBorder="1" applyAlignment="1">
      <alignment horizontal="center" vertical="center" wrapText="1"/>
    </xf>
    <xf numFmtId="0" fontId="73" fillId="21" borderId="19" xfId="0" applyFont="1" applyFill="1" applyBorder="1" applyAlignment="1">
      <alignment horizontal="center" vertical="center" wrapText="1"/>
    </xf>
    <xf numFmtId="0" fontId="73" fillId="21" borderId="20" xfId="0" applyFont="1" applyFill="1" applyBorder="1" applyAlignment="1">
      <alignment horizontal="center" vertical="center" wrapText="1"/>
    </xf>
    <xf numFmtId="0" fontId="6" fillId="21" borderId="18" xfId="0" applyFont="1" applyFill="1" applyBorder="1" applyAlignment="1">
      <alignment horizontal="center" vertical="center" wrapText="1"/>
    </xf>
    <xf numFmtId="0" fontId="6" fillId="21" borderId="19" xfId="0" applyFont="1" applyFill="1" applyBorder="1" applyAlignment="1">
      <alignment horizontal="center" vertical="center" wrapText="1"/>
    </xf>
    <xf numFmtId="0" fontId="6" fillId="21" borderId="20" xfId="0" applyFont="1" applyFill="1" applyBorder="1" applyAlignment="1">
      <alignment horizontal="center" vertical="center" wrapText="1"/>
    </xf>
    <xf numFmtId="0" fontId="0" fillId="20" borderId="22" xfId="0" applyFill="1" applyBorder="1" applyAlignment="1">
      <alignment horizontal="left" vertical="center" wrapText="1"/>
    </xf>
    <xf numFmtId="0" fontId="0" fillId="20" borderId="6" xfId="0" applyFill="1" applyBorder="1" applyAlignment="1">
      <alignment horizontal="left" vertical="center" wrapText="1"/>
    </xf>
    <xf numFmtId="0" fontId="7" fillId="21" borderId="16" xfId="0" applyFont="1" applyFill="1" applyBorder="1" applyAlignment="1">
      <alignment horizontal="center" vertical="center" wrapText="1"/>
    </xf>
    <xf numFmtId="0" fontId="6" fillId="21" borderId="49" xfId="0" applyFont="1" applyFill="1" applyBorder="1" applyAlignment="1">
      <alignment horizontal="center" vertical="center" wrapText="1"/>
    </xf>
    <xf numFmtId="0" fontId="6" fillId="21" borderId="0" xfId="0" applyFont="1" applyFill="1" applyBorder="1" applyAlignment="1">
      <alignment horizontal="center" vertical="center" wrapText="1"/>
    </xf>
    <xf numFmtId="0" fontId="6" fillId="21" borderId="45" xfId="0" applyFont="1" applyFill="1" applyBorder="1" applyAlignment="1">
      <alignment horizontal="center" vertical="center" wrapText="1"/>
    </xf>
    <xf numFmtId="0" fontId="59" fillId="12" borderId="41" xfId="0" applyFont="1" applyFill="1" applyBorder="1" applyAlignment="1">
      <alignment horizontal="center"/>
    </xf>
    <xf numFmtId="0" fontId="59" fillId="12" borderId="17" xfId="0" applyFont="1" applyFill="1" applyBorder="1" applyAlignment="1">
      <alignment horizontal="center"/>
    </xf>
    <xf numFmtId="0" fontId="0" fillId="20" borderId="21" xfId="0" applyFill="1" applyBorder="1" applyAlignment="1">
      <alignment horizontal="left" vertical="center" wrapText="1"/>
    </xf>
    <xf numFmtId="0" fontId="0" fillId="20" borderId="5" xfId="0" applyFill="1" applyBorder="1" applyAlignment="1">
      <alignment horizontal="left" vertical="center" wrapText="1"/>
    </xf>
    <xf numFmtId="0" fontId="59" fillId="12" borderId="91" xfId="0" applyFont="1" applyFill="1" applyBorder="1" applyAlignment="1">
      <alignment horizontal="center"/>
    </xf>
    <xf numFmtId="0" fontId="59" fillId="12" borderId="52" xfId="0" applyFont="1" applyFill="1" applyBorder="1" applyAlignment="1">
      <alignment horizontal="center"/>
    </xf>
    <xf numFmtId="0" fontId="19" fillId="12" borderId="50" xfId="0" applyFont="1" applyFill="1" applyBorder="1" applyAlignment="1" applyProtection="1">
      <alignment horizontal="left" vertical="center" wrapText="1"/>
      <protection locked="0"/>
    </xf>
    <xf numFmtId="0" fontId="19" fillId="12" borderId="16" xfId="0" applyFont="1" applyFill="1" applyBorder="1" applyAlignment="1" applyProtection="1">
      <alignment horizontal="left" vertical="center" wrapText="1"/>
      <protection locked="0"/>
    </xf>
    <xf numFmtId="0" fontId="19" fillId="12" borderId="15" xfId="0" applyFont="1" applyFill="1" applyBorder="1" applyAlignment="1" applyProtection="1">
      <alignment horizontal="left" vertical="center" wrapText="1"/>
      <protection locked="0"/>
    </xf>
    <xf numFmtId="0" fontId="78" fillId="12" borderId="50" xfId="0" applyFont="1" applyFill="1" applyBorder="1" applyAlignment="1">
      <alignment horizontal="center"/>
    </xf>
    <xf numFmtId="0" fontId="78" fillId="12" borderId="16" xfId="0" applyFont="1" applyFill="1" applyBorder="1" applyAlignment="1">
      <alignment horizontal="center"/>
    </xf>
    <xf numFmtId="0" fontId="78" fillId="12" borderId="15" xfId="0" applyFont="1" applyFill="1" applyBorder="1" applyAlignment="1">
      <alignment horizontal="center"/>
    </xf>
  </cellXfs>
  <cellStyles count="4">
    <cellStyle name="Hipervínculo" xfId="3" builtinId="8"/>
    <cellStyle name="Normal" xfId="0" builtinId="0"/>
    <cellStyle name="Normal 2" xfId="1" xr:uid="{00000000-0005-0000-0000-000001000000}"/>
    <cellStyle name="Porcentaje" xfId="2" builtinId="5"/>
  </cellStyles>
  <dxfs count="164">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A50021"/>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0</xdr:row>
      <xdr:rowOff>0</xdr:rowOff>
    </xdr:from>
    <xdr:to>
      <xdr:col>0</xdr:col>
      <xdr:colOff>1725706</xdr:colOff>
      <xdr:row>2</xdr:row>
      <xdr:rowOff>170332</xdr:rowOff>
    </xdr:to>
    <xdr:pic>
      <xdr:nvPicPr>
        <xdr:cNvPr id="2" name="Picture 2" descr="D:\Manual de Identidad Corporativa\Manual JPG\MANUAL ANI FINAL PRIMERA PARTE-02.jpg">
          <a:extLst>
            <a:ext uri="{FF2B5EF4-FFF2-40B4-BE49-F238E27FC236}">
              <a16:creationId xmlns:a16="http://schemas.microsoft.com/office/drawing/2014/main" id="{DC13BFFC-1831-40AF-81B6-730D64C36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304800" y="0"/>
          <a:ext cx="1420906" cy="6185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704850</xdr:colOff>
      <xdr:row>4</xdr:row>
      <xdr:rowOff>114300</xdr:rowOff>
    </xdr:from>
    <xdr:to>
      <xdr:col>3</xdr:col>
      <xdr:colOff>0</xdr:colOff>
      <xdr:row>7</xdr:row>
      <xdr:rowOff>257175</xdr:rowOff>
    </xdr:to>
    <xdr:pic>
      <xdr:nvPicPr>
        <xdr:cNvPr id="2" name="Picture 2" descr="D:\Manual de Identidad Corporativa\Manual JPG\MANUAL ANI FINAL PRIMERA PARTE-02.jpg">
          <a:extLst>
            <a:ext uri="{FF2B5EF4-FFF2-40B4-BE49-F238E27FC236}">
              <a16:creationId xmlns:a16="http://schemas.microsoft.com/office/drawing/2014/main" id="{29EA92E7-50A6-4C93-8D48-39687DBC1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1152525" y="762000"/>
          <a:ext cx="16097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4</xdr:row>
      <xdr:rowOff>85725</xdr:rowOff>
    </xdr:to>
    <xdr:pic>
      <xdr:nvPicPr>
        <xdr:cNvPr id="44062" name="Picture 11" descr="colombia bn">
          <a:extLst>
            <a:ext uri="{FF2B5EF4-FFF2-40B4-BE49-F238E27FC236}">
              <a16:creationId xmlns:a16="http://schemas.microsoft.com/office/drawing/2014/main" id="{9F65C49A-B89B-43C9-926B-216B27A9A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646339</xdr:colOff>
      <xdr:row>1</xdr:row>
      <xdr:rowOff>231322</xdr:rowOff>
    </xdr:from>
    <xdr:to>
      <xdr:col>4</xdr:col>
      <xdr:colOff>299356</xdr:colOff>
      <xdr:row>5</xdr:row>
      <xdr:rowOff>9133</xdr:rowOff>
    </xdr:to>
    <xdr:pic>
      <xdr:nvPicPr>
        <xdr:cNvPr id="3" name="Imagen 1">
          <a:extLst>
            <a:ext uri="{FF2B5EF4-FFF2-40B4-BE49-F238E27FC236}">
              <a16:creationId xmlns:a16="http://schemas.microsoft.com/office/drawing/2014/main" id="{6715E9F2-67BA-4303-A892-390DA6C79FD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3232" y="394608"/>
          <a:ext cx="1204231" cy="8663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xdr:row>
      <xdr:rowOff>0</xdr:rowOff>
    </xdr:from>
    <xdr:to>
      <xdr:col>1</xdr:col>
      <xdr:colOff>0</xdr:colOff>
      <xdr:row>4</xdr:row>
      <xdr:rowOff>85725</xdr:rowOff>
    </xdr:to>
    <xdr:pic>
      <xdr:nvPicPr>
        <xdr:cNvPr id="4" name="Picture 11" descr="colombia bn">
          <a:extLst>
            <a:ext uri="{FF2B5EF4-FFF2-40B4-BE49-F238E27FC236}">
              <a16:creationId xmlns:a16="http://schemas.microsoft.com/office/drawing/2014/main" id="{7811CFFC-4961-46A9-ADB9-26AB5E949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457200</xdr:colOff>
      <xdr:row>0</xdr:row>
      <xdr:rowOff>133350</xdr:rowOff>
    </xdr:from>
    <xdr:to>
      <xdr:col>2</xdr:col>
      <xdr:colOff>238125</xdr:colOff>
      <xdr:row>3</xdr:row>
      <xdr:rowOff>38100</xdr:rowOff>
    </xdr:to>
    <xdr:pic>
      <xdr:nvPicPr>
        <xdr:cNvPr id="17504" name="Picture 2" descr="D:\Manual de Identidad Corporativa\Manual JPG\MANUAL ANI FINAL PRIMERA PARTE-02.jpg">
          <a:extLst>
            <a:ext uri="{FF2B5EF4-FFF2-40B4-BE49-F238E27FC236}">
              <a16:creationId xmlns:a16="http://schemas.microsoft.com/office/drawing/2014/main" id="{E4C4EAC9-114F-4F06-9759-89AB6D0B1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457200" y="133350"/>
          <a:ext cx="895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69273</xdr:colOff>
      <xdr:row>4</xdr:row>
      <xdr:rowOff>152400</xdr:rowOff>
    </xdr:from>
    <xdr:to>
      <xdr:col>1</xdr:col>
      <xdr:colOff>1457325</xdr:colOff>
      <xdr:row>6</xdr:row>
      <xdr:rowOff>542834</xdr:rowOff>
    </xdr:to>
    <xdr:pic>
      <xdr:nvPicPr>
        <xdr:cNvPr id="2" name="Imagen 1">
          <a:extLst>
            <a:ext uri="{FF2B5EF4-FFF2-40B4-BE49-F238E27FC236}">
              <a16:creationId xmlns:a16="http://schemas.microsoft.com/office/drawing/2014/main" id="{80397C04-511C-4361-8CBB-C726AE75B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409" y="221673"/>
          <a:ext cx="1388052" cy="1013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ldonado/Downloads/Matriz%20de%20Riesgos%20de%20Seguridad%20de%20la%20informacio&#769;n%20DAF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maldonado/Downloads/Matriz%20de%20riesgos%20anticorrupcio&#769;n%20procesos%20misionales%202018%20(versio&#769;n%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maldonado/Downloads/matriz_de_riesgos_anticorrupcion_procesos_misionales_31012018%2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maldonado.ANI/Downloads/mapa_de_riesgos_anticorrupcion_procesos_misionales_2020%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PASO 1. ACTIVOS"/>
      <sheetName val="PASO 2. RIESGOS SD"/>
      <sheetName val="Mapa de riesgos"/>
      <sheetName val="PASO 3. TRATAMIENTO RIESGO"/>
      <sheetName val="Fm-20 "/>
      <sheetName val="DB"/>
      <sheetName val="Hoja1"/>
    </sheetNames>
    <sheetDataSet>
      <sheetData sheetId="0"/>
      <sheetData sheetId="1"/>
      <sheetData sheetId="2"/>
      <sheetData sheetId="3"/>
      <sheetData sheetId="4"/>
      <sheetData sheetId="5"/>
      <sheetData sheetId="6">
        <row r="5">
          <cell r="B5" t="str">
            <v>ESTRATEGICO</v>
          </cell>
        </row>
        <row r="6">
          <cell r="B6" t="str">
            <v>OPERATIVO</v>
          </cell>
        </row>
        <row r="7">
          <cell r="B7" t="str">
            <v>FINANCIERO</v>
          </cell>
        </row>
        <row r="8">
          <cell r="B8" t="str">
            <v>CUMPLIMIENTO</v>
          </cell>
        </row>
        <row r="9">
          <cell r="B9" t="str">
            <v>IMAGEN</v>
          </cell>
        </row>
        <row r="10">
          <cell r="B10" t="str">
            <v>TECNOLOGIA</v>
          </cell>
        </row>
        <row r="11">
          <cell r="B11" t="str">
            <v>TECNICO</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ID"/>
      <sheetName val="DANNA"/>
      <sheetName val="NANCY"/>
      <sheetName val="OMAR"/>
      <sheetName val="JUAN CAMILO"/>
      <sheetName val="CESAR"/>
      <sheetName val="LAURA"/>
      <sheetName val="Ponderación"/>
      <sheetName val="Fuente del Riesgo"/>
      <sheetName val="SEPG-F-057"/>
      <sheetName val="SEPG-F-061"/>
      <sheetName val="SEPG-F-059"/>
      <sheetName val="SEPG-F-030"/>
      <sheetName val="CAMB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B5" t="str">
            <v>Cambios y/o ajustes en el  diseño y/o desarrollo de los proyectos motivados por personas con poder o intereses particulares</v>
          </cell>
        </row>
        <row r="6">
          <cell r="B6" t="str">
            <v>Manipulación de la información para la elaboración de avaluos</v>
          </cell>
        </row>
        <row r="8">
          <cell r="B8" t="str">
            <v>Filtración de información  contenida en los  expedientes prediales, que permita que personas inescrupulosas se beneficien de la información contenida en ellos.</v>
          </cell>
        </row>
        <row r="9">
          <cell r="B9" t="str">
            <v>Revelar información sensible para la Entidad que pueda beneficiar a un tercero en la estructuración, contratación y/o ejecución de un proyecto</v>
          </cell>
        </row>
      </sheetData>
      <sheetData sheetId="8" refreshError="1">
        <row r="4">
          <cell r="B4" t="str">
            <v>1. Calidad y acceso a la información pública.</v>
          </cell>
        </row>
        <row r="7">
          <cell r="B7" t="str">
            <v>1. Calidad y acceso a la información pública.</v>
          </cell>
        </row>
        <row r="8">
          <cell r="B8" t="str">
            <v>1. Calidad y acceso a la información pública.</v>
          </cell>
        </row>
        <row r="10">
          <cell r="B10" t="str">
            <v>2. Gestión para mejorar el ejercicio de la función pública y prevenir la corrupción.</v>
          </cell>
        </row>
        <row r="11">
          <cell r="B11" t="str">
            <v>2. Gestión para mejorar el ejercicio de la función pública y prevenir la corrupción.</v>
          </cell>
        </row>
        <row r="26">
          <cell r="B26" t="str">
            <v>2. Gestión para mejorar el ejercicio de la función pública y prevenir la corrupción.</v>
          </cell>
        </row>
        <row r="27">
          <cell r="B27" t="str">
            <v>2. Gestión para mejorar el ejercicio de la función pública y prevenir la corrupción.</v>
          </cell>
        </row>
        <row r="40">
          <cell r="B40" t="str">
            <v>3. Aumentar la incidencia del control social.</v>
          </cell>
        </row>
      </sheetData>
      <sheetData sheetId="9" refreshError="1">
        <row r="15">
          <cell r="C15" t="str">
            <v>Intervención negativa de sujetos externos inherentes a los procesos de expropiación judicial por intereses indebidos</v>
          </cell>
        </row>
        <row r="16">
          <cell r="C16" t="str">
            <v>Cambios y/o ajustes en el  diseño y/o desarrollo de los proyectos motivados por personas con poder o intereses particulares</v>
          </cell>
        </row>
        <row r="17">
          <cell r="C17" t="str">
            <v>Manipulación de la información para la elaboración de avaluos</v>
          </cell>
        </row>
        <row r="19">
          <cell r="C19" t="str">
            <v>Manipulación de informes de seguimiento a contratos para favorecer a un tercero.</v>
          </cell>
        </row>
        <row r="20">
          <cell r="C20" t="str">
            <v>Revelar información sensible para la Entidad que pueda beneficiar a un tercero en la estructuración, contratación y/o ejecución de un proyecto</v>
          </cell>
        </row>
        <row r="21">
          <cell r="C21" t="str">
            <v xml:space="preserve">Entrega de recursos por parte de la fiducia sin los respectivos soportes. </v>
          </cell>
        </row>
        <row r="22">
          <cell r="C22" t="str">
            <v>Manipulación de liquidaciones de pagos de concesiones</v>
          </cell>
        </row>
      </sheetData>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ente del Riesgo"/>
      <sheetName val="SEPG-F-057"/>
      <sheetName val="SEPG-F-059"/>
      <sheetName val="SEPG-F-061"/>
      <sheetName val="SEPG-F-030"/>
      <sheetName val="Cambios2017-2018"/>
      <sheetName val="CAMBIOS 2014-2015"/>
      <sheetName val="CAMBIOS 2015 - 2016"/>
      <sheetName val="DB"/>
      <sheetName val="Hoja1"/>
    </sheetNames>
    <sheetDataSet>
      <sheetData sheetId="0"/>
      <sheetData sheetId="1">
        <row r="19">
          <cell r="B19" t="str">
            <v>2. Gestión para mejorar el ejercicio de la función pública y prevenir la corrupción.</v>
          </cell>
          <cell r="C19" t="str">
            <v>Manipulación de informes de seguimiento a contratos para favorecer a un tercero.</v>
          </cell>
        </row>
        <row r="20">
          <cell r="B20" t="str">
            <v>1. Calidad y acceso a la información pública.</v>
          </cell>
          <cell r="C20" t="str">
            <v>Revelar información sensible para la Entidad que pueda beneficiar a un tercero en la estructuración, contratación y/o ejecución de un proyecto</v>
          </cell>
        </row>
      </sheetData>
      <sheetData sheetId="2"/>
      <sheetData sheetId="3"/>
      <sheetData sheetId="4"/>
      <sheetData sheetId="5"/>
      <sheetData sheetId="6"/>
      <sheetData sheetId="7"/>
      <sheetData sheetId="8">
        <row r="37">
          <cell r="B37">
            <v>7</v>
          </cell>
          <cell r="C37" t="str">
            <v>Riesgo Bajo (Z-1)</v>
          </cell>
          <cell r="D37" t="str">
            <v>Riesgo Bajo</v>
          </cell>
        </row>
        <row r="38">
          <cell r="B38">
            <v>11</v>
          </cell>
          <cell r="C38" t="str">
            <v>Riesgo Bajo (Z-3)</v>
          </cell>
          <cell r="D38" t="str">
            <v>Riesgo Moderado</v>
          </cell>
        </row>
        <row r="39">
          <cell r="B39">
            <v>13</v>
          </cell>
          <cell r="C39" t="str">
            <v>Riesgo Moderado (Z-8)</v>
          </cell>
          <cell r="D39" t="str">
            <v>Riesgo Alto</v>
          </cell>
        </row>
        <row r="40">
          <cell r="B40">
            <v>14</v>
          </cell>
          <cell r="C40" t="str">
            <v>Riesgo Bajo (Z-2)</v>
          </cell>
          <cell r="D40" t="str">
            <v>Riesgo Extremo</v>
          </cell>
        </row>
        <row r="41">
          <cell r="B41">
            <v>21</v>
          </cell>
          <cell r="C41" t="str">
            <v>Riesgo Moderado (Z-4)</v>
          </cell>
        </row>
        <row r="42">
          <cell r="B42">
            <v>22</v>
          </cell>
          <cell r="C42" t="str">
            <v>Riesgo Moderado (Z-7)</v>
          </cell>
        </row>
        <row r="43">
          <cell r="B43">
            <v>26</v>
          </cell>
          <cell r="C43" t="str">
            <v>Riesgo Alto (Z-12)</v>
          </cell>
        </row>
        <row r="44">
          <cell r="B44">
            <v>28</v>
          </cell>
          <cell r="C44" t="str">
            <v>Riesgo Moderado (Z-5)</v>
          </cell>
        </row>
        <row r="45">
          <cell r="B45">
            <v>33</v>
          </cell>
          <cell r="C45" t="str">
            <v>Riesgo Alto (Z-9)</v>
          </cell>
        </row>
        <row r="46">
          <cell r="B46">
            <v>35</v>
          </cell>
          <cell r="C46" t="str">
            <v>Riesgo Moderado (Z-6)</v>
          </cell>
        </row>
        <row r="47">
          <cell r="B47">
            <v>39</v>
          </cell>
          <cell r="C47" t="str">
            <v>Riesgo Extremo (Z-13)</v>
          </cell>
        </row>
        <row r="48">
          <cell r="B48">
            <v>44</v>
          </cell>
          <cell r="C48" t="str">
            <v>Riesgo Alto (Z-10)</v>
          </cell>
        </row>
        <row r="49">
          <cell r="B49">
            <v>52</v>
          </cell>
          <cell r="C49" t="str">
            <v>Riesgo Extremo (Z-14)</v>
          </cell>
        </row>
        <row r="50">
          <cell r="B50">
            <v>55</v>
          </cell>
          <cell r="C50" t="str">
            <v>Riesgo Alto (Z-11)</v>
          </cell>
        </row>
        <row r="51">
          <cell r="B51">
            <v>65</v>
          </cell>
          <cell r="C51" t="str">
            <v>Riesgo Extremo (Z-15)</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ente del riesgo"/>
      <sheetName val="SEPG-F-057"/>
      <sheetName val="SEPG-F-061"/>
      <sheetName val="SEPG-F-059"/>
      <sheetName val="Fm-20 "/>
      <sheetName val="DB"/>
      <sheetName val="SEPG-F-030 "/>
      <sheetName val="Matriz de Cambios"/>
      <sheetName val="Hoja1"/>
    </sheetNames>
    <sheetDataSet>
      <sheetData sheetId="0"/>
      <sheetData sheetId="1"/>
      <sheetData sheetId="2"/>
      <sheetData sheetId="3">
        <row r="16">
          <cell r="L16" t="str">
            <v>valor</v>
          </cell>
        </row>
        <row r="17">
          <cell r="L17">
            <v>7</v>
          </cell>
        </row>
        <row r="18">
          <cell r="L18">
            <v>11</v>
          </cell>
        </row>
        <row r="19">
          <cell r="L19">
            <v>13</v>
          </cell>
        </row>
      </sheetData>
      <sheetData sheetId="4"/>
      <sheetData sheetId="5">
        <row r="37">
          <cell r="B37">
            <v>1</v>
          </cell>
          <cell r="C37" t="str">
            <v>Riesgo Bajo (Z-1)</v>
          </cell>
          <cell r="D37" t="str">
            <v>Riesgo Bajo</v>
          </cell>
        </row>
        <row r="38">
          <cell r="B38">
            <v>2</v>
          </cell>
          <cell r="C38" t="str">
            <v>Riesgo Bajo (Z-1)</v>
          </cell>
          <cell r="D38" t="str">
            <v>Riesgo Moderado</v>
          </cell>
        </row>
        <row r="39">
          <cell r="B39">
            <v>3</v>
          </cell>
          <cell r="C39" t="str">
            <v>Riesgo Bajo (Z-1)</v>
          </cell>
          <cell r="D39" t="str">
            <v>Riesgo Alto</v>
          </cell>
        </row>
        <row r="40">
          <cell r="B40">
            <v>4</v>
          </cell>
          <cell r="C40" t="str">
            <v>Riesgo Bajo (Z-1)</v>
          </cell>
          <cell r="D40" t="str">
            <v>Riesgo Extremo</v>
          </cell>
        </row>
        <row r="41">
          <cell r="B41">
            <v>5</v>
          </cell>
          <cell r="C41" t="str">
            <v>Riesgo Bajo (Z-1)</v>
          </cell>
        </row>
        <row r="42">
          <cell r="B42">
            <v>6</v>
          </cell>
          <cell r="C42" t="str">
            <v>Riesgo Bajo (Z-1)</v>
          </cell>
        </row>
        <row r="43">
          <cell r="B43">
            <v>7</v>
          </cell>
          <cell r="C43" t="str">
            <v>Riesgo Bajo (Z-3)</v>
          </cell>
        </row>
        <row r="44">
          <cell r="B44">
            <v>11</v>
          </cell>
          <cell r="C44" t="str">
            <v>Riesgo Bajo (Z-3)</v>
          </cell>
        </row>
        <row r="45">
          <cell r="B45">
            <v>12</v>
          </cell>
          <cell r="C45" t="str">
            <v>Riesgo Bajo (Z-2)</v>
          </cell>
        </row>
        <row r="46">
          <cell r="B46">
            <v>13</v>
          </cell>
          <cell r="C46" t="str">
            <v>Riesgo Moderado (Z-8)</v>
          </cell>
        </row>
        <row r="47">
          <cell r="B47">
            <v>14</v>
          </cell>
          <cell r="C47" t="str">
            <v>Riesgo Bajo (Z-2)</v>
          </cell>
        </row>
        <row r="48">
          <cell r="B48">
            <v>18</v>
          </cell>
          <cell r="C48" t="str">
            <v>Riesgo Moderado (Z-4)</v>
          </cell>
        </row>
        <row r="49">
          <cell r="B49">
            <v>21</v>
          </cell>
          <cell r="C49" t="str">
            <v>Riesgo Moderado (Z-4)</v>
          </cell>
        </row>
        <row r="50">
          <cell r="B50">
            <v>22</v>
          </cell>
          <cell r="C50" t="str">
            <v>Riesgo Moderado (Z-7)</v>
          </cell>
        </row>
        <row r="51">
          <cell r="B51">
            <v>24</v>
          </cell>
          <cell r="C51" t="str">
            <v>Riesgo Moderado (Z-5)</v>
          </cell>
        </row>
        <row r="52">
          <cell r="B52">
            <v>26</v>
          </cell>
          <cell r="C52" t="str">
            <v>Riesgo Alto (Z-12)</v>
          </cell>
        </row>
        <row r="53">
          <cell r="B53">
            <v>28</v>
          </cell>
          <cell r="C53" t="str">
            <v>Riesgo Moderado (Z-5)</v>
          </cell>
        </row>
        <row r="54">
          <cell r="B54">
            <v>30</v>
          </cell>
          <cell r="C54" t="str">
            <v>Riesgo Alto (Z-9)</v>
          </cell>
        </row>
        <row r="55">
          <cell r="B55">
            <v>33</v>
          </cell>
          <cell r="C55" t="str">
            <v>Riesgo Alto (Z-9)</v>
          </cell>
        </row>
        <row r="56">
          <cell r="B56">
            <v>35</v>
          </cell>
          <cell r="C56" t="str">
            <v>Riesgo Moderado (Z-6)</v>
          </cell>
        </row>
        <row r="57">
          <cell r="B57">
            <v>39</v>
          </cell>
          <cell r="C57" t="str">
            <v>Riesgo Extremo (Z-13)</v>
          </cell>
        </row>
        <row r="58">
          <cell r="B58">
            <v>44</v>
          </cell>
          <cell r="C58" t="str">
            <v>Riesgo Alto (Z-10)</v>
          </cell>
        </row>
        <row r="59">
          <cell r="B59">
            <v>52</v>
          </cell>
          <cell r="C59" t="str">
            <v>Riesgo Extremo (Z-14)</v>
          </cell>
        </row>
        <row r="60">
          <cell r="B60">
            <v>55</v>
          </cell>
          <cell r="C60" t="str">
            <v>Riesgo Alto (Z-11)</v>
          </cell>
        </row>
        <row r="61">
          <cell r="B61">
            <v>65</v>
          </cell>
          <cell r="C61" t="str">
            <v>Riesgo Extremo (Z-15)</v>
          </cell>
        </row>
        <row r="74">
          <cell r="F74">
            <v>0</v>
          </cell>
          <cell r="G74">
            <v>50</v>
          </cell>
          <cell r="H74">
            <v>0</v>
          </cell>
        </row>
        <row r="75">
          <cell r="F75">
            <v>51</v>
          </cell>
          <cell r="G75">
            <v>75</v>
          </cell>
          <cell r="H75">
            <v>-1</v>
          </cell>
        </row>
        <row r="76">
          <cell r="F76">
            <v>76</v>
          </cell>
          <cell r="G76">
            <v>100</v>
          </cell>
          <cell r="H76">
            <v>-2</v>
          </cell>
        </row>
      </sheetData>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2.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DAFDB-F41D-4DD4-BA1D-327A496871DE}">
  <dimension ref="A1:N52"/>
  <sheetViews>
    <sheetView workbookViewId="0">
      <selection activeCell="N5" sqref="N5"/>
    </sheetView>
  </sheetViews>
  <sheetFormatPr baseColWidth="10" defaultColWidth="10.85546875" defaultRowHeight="12.75" x14ac:dyDescent="0.2"/>
  <cols>
    <col min="1" max="1" width="1.28515625" style="98" customWidth="1"/>
    <col min="2" max="2" width="40.85546875" style="98" customWidth="1"/>
    <col min="3" max="3" width="1.28515625" style="98" customWidth="1"/>
    <col min="4" max="4" width="29.7109375" style="98" customWidth="1"/>
    <col min="5" max="5" width="1" style="98" customWidth="1"/>
    <col min="6" max="6" width="34.42578125" style="98" customWidth="1"/>
    <col min="7" max="7" width="1.28515625" style="98" customWidth="1"/>
    <col min="8" max="8" width="34.7109375" style="98" customWidth="1"/>
    <col min="9" max="9" width="1.42578125" style="98" customWidth="1"/>
    <col min="10" max="10" width="24.42578125" style="98" customWidth="1"/>
    <col min="11" max="11" width="1.42578125" style="98" customWidth="1"/>
    <col min="12" max="12" width="35.85546875" style="98" customWidth="1"/>
    <col min="13" max="13" width="1.42578125" style="98" customWidth="1"/>
    <col min="14" max="14" width="25.85546875" style="98" customWidth="1"/>
    <col min="15" max="256" width="10.85546875" style="98"/>
    <col min="257" max="257" width="1.28515625" style="98" customWidth="1"/>
    <col min="258" max="258" width="40.85546875" style="98" customWidth="1"/>
    <col min="259" max="259" width="1.28515625" style="98" customWidth="1"/>
    <col min="260" max="260" width="29.7109375" style="98" customWidth="1"/>
    <col min="261" max="261" width="1" style="98" customWidth="1"/>
    <col min="262" max="262" width="34.42578125" style="98" customWidth="1"/>
    <col min="263" max="263" width="1.28515625" style="98" customWidth="1"/>
    <col min="264" max="264" width="34.7109375" style="98" customWidth="1"/>
    <col min="265" max="265" width="1.42578125" style="98" customWidth="1"/>
    <col min="266" max="266" width="24.42578125" style="98" customWidth="1"/>
    <col min="267" max="267" width="1.42578125" style="98" customWidth="1"/>
    <col min="268" max="268" width="35.85546875" style="98" customWidth="1"/>
    <col min="269" max="269" width="1.42578125" style="98" customWidth="1"/>
    <col min="270" max="270" width="25.85546875" style="98" customWidth="1"/>
    <col min="271" max="512" width="10.85546875" style="98"/>
    <col min="513" max="513" width="1.28515625" style="98" customWidth="1"/>
    <col min="514" max="514" width="40.85546875" style="98" customWidth="1"/>
    <col min="515" max="515" width="1.28515625" style="98" customWidth="1"/>
    <col min="516" max="516" width="29.7109375" style="98" customWidth="1"/>
    <col min="517" max="517" width="1" style="98" customWidth="1"/>
    <col min="518" max="518" width="34.42578125" style="98" customWidth="1"/>
    <col min="519" max="519" width="1.28515625" style="98" customWidth="1"/>
    <col min="520" max="520" width="34.7109375" style="98" customWidth="1"/>
    <col min="521" max="521" width="1.42578125" style="98" customWidth="1"/>
    <col min="522" max="522" width="24.42578125" style="98" customWidth="1"/>
    <col min="523" max="523" width="1.42578125" style="98" customWidth="1"/>
    <col min="524" max="524" width="35.85546875" style="98" customWidth="1"/>
    <col min="525" max="525" width="1.42578125" style="98" customWidth="1"/>
    <col min="526" max="526" width="25.85546875" style="98" customWidth="1"/>
    <col min="527" max="768" width="10.85546875" style="98"/>
    <col min="769" max="769" width="1.28515625" style="98" customWidth="1"/>
    <col min="770" max="770" width="40.85546875" style="98" customWidth="1"/>
    <col min="771" max="771" width="1.28515625" style="98" customWidth="1"/>
    <col min="772" max="772" width="29.7109375" style="98" customWidth="1"/>
    <col min="773" max="773" width="1" style="98" customWidth="1"/>
    <col min="774" max="774" width="34.42578125" style="98" customWidth="1"/>
    <col min="775" max="775" width="1.28515625" style="98" customWidth="1"/>
    <col min="776" max="776" width="34.7109375" style="98" customWidth="1"/>
    <col min="777" max="777" width="1.42578125" style="98" customWidth="1"/>
    <col min="778" max="778" width="24.42578125" style="98" customWidth="1"/>
    <col min="779" max="779" width="1.42578125" style="98" customWidth="1"/>
    <col min="780" max="780" width="35.85546875" style="98" customWidth="1"/>
    <col min="781" max="781" width="1.42578125" style="98" customWidth="1"/>
    <col min="782" max="782" width="25.85546875" style="98" customWidth="1"/>
    <col min="783" max="1024" width="10.85546875" style="98"/>
    <col min="1025" max="1025" width="1.28515625" style="98" customWidth="1"/>
    <col min="1026" max="1026" width="40.85546875" style="98" customWidth="1"/>
    <col min="1027" max="1027" width="1.28515625" style="98" customWidth="1"/>
    <col min="1028" max="1028" width="29.7109375" style="98" customWidth="1"/>
    <col min="1029" max="1029" width="1" style="98" customWidth="1"/>
    <col min="1030" max="1030" width="34.42578125" style="98" customWidth="1"/>
    <col min="1031" max="1031" width="1.28515625" style="98" customWidth="1"/>
    <col min="1032" max="1032" width="34.7109375" style="98" customWidth="1"/>
    <col min="1033" max="1033" width="1.42578125" style="98" customWidth="1"/>
    <col min="1034" max="1034" width="24.42578125" style="98" customWidth="1"/>
    <col min="1035" max="1035" width="1.42578125" style="98" customWidth="1"/>
    <col min="1036" max="1036" width="35.85546875" style="98" customWidth="1"/>
    <col min="1037" max="1037" width="1.42578125" style="98" customWidth="1"/>
    <col min="1038" max="1038" width="25.85546875" style="98" customWidth="1"/>
    <col min="1039" max="1280" width="10.85546875" style="98"/>
    <col min="1281" max="1281" width="1.28515625" style="98" customWidth="1"/>
    <col min="1282" max="1282" width="40.85546875" style="98" customWidth="1"/>
    <col min="1283" max="1283" width="1.28515625" style="98" customWidth="1"/>
    <col min="1284" max="1284" width="29.7109375" style="98" customWidth="1"/>
    <col min="1285" max="1285" width="1" style="98" customWidth="1"/>
    <col min="1286" max="1286" width="34.42578125" style="98" customWidth="1"/>
    <col min="1287" max="1287" width="1.28515625" style="98" customWidth="1"/>
    <col min="1288" max="1288" width="34.7109375" style="98" customWidth="1"/>
    <col min="1289" max="1289" width="1.42578125" style="98" customWidth="1"/>
    <col min="1290" max="1290" width="24.42578125" style="98" customWidth="1"/>
    <col min="1291" max="1291" width="1.42578125" style="98" customWidth="1"/>
    <col min="1292" max="1292" width="35.85546875" style="98" customWidth="1"/>
    <col min="1293" max="1293" width="1.42578125" style="98" customWidth="1"/>
    <col min="1294" max="1294" width="25.85546875" style="98" customWidth="1"/>
    <col min="1295" max="1536" width="10.85546875" style="98"/>
    <col min="1537" max="1537" width="1.28515625" style="98" customWidth="1"/>
    <col min="1538" max="1538" width="40.85546875" style="98" customWidth="1"/>
    <col min="1539" max="1539" width="1.28515625" style="98" customWidth="1"/>
    <col min="1540" max="1540" width="29.7109375" style="98" customWidth="1"/>
    <col min="1541" max="1541" width="1" style="98" customWidth="1"/>
    <col min="1542" max="1542" width="34.42578125" style="98" customWidth="1"/>
    <col min="1543" max="1543" width="1.28515625" style="98" customWidth="1"/>
    <col min="1544" max="1544" width="34.7109375" style="98" customWidth="1"/>
    <col min="1545" max="1545" width="1.42578125" style="98" customWidth="1"/>
    <col min="1546" max="1546" width="24.42578125" style="98" customWidth="1"/>
    <col min="1547" max="1547" width="1.42578125" style="98" customWidth="1"/>
    <col min="1548" max="1548" width="35.85546875" style="98" customWidth="1"/>
    <col min="1549" max="1549" width="1.42578125" style="98" customWidth="1"/>
    <col min="1550" max="1550" width="25.85546875" style="98" customWidth="1"/>
    <col min="1551" max="1792" width="10.85546875" style="98"/>
    <col min="1793" max="1793" width="1.28515625" style="98" customWidth="1"/>
    <col min="1794" max="1794" width="40.85546875" style="98" customWidth="1"/>
    <col min="1795" max="1795" width="1.28515625" style="98" customWidth="1"/>
    <col min="1796" max="1796" width="29.7109375" style="98" customWidth="1"/>
    <col min="1797" max="1797" width="1" style="98" customWidth="1"/>
    <col min="1798" max="1798" width="34.42578125" style="98" customWidth="1"/>
    <col min="1799" max="1799" width="1.28515625" style="98" customWidth="1"/>
    <col min="1800" max="1800" width="34.7109375" style="98" customWidth="1"/>
    <col min="1801" max="1801" width="1.42578125" style="98" customWidth="1"/>
    <col min="1802" max="1802" width="24.42578125" style="98" customWidth="1"/>
    <col min="1803" max="1803" width="1.42578125" style="98" customWidth="1"/>
    <col min="1804" max="1804" width="35.85546875" style="98" customWidth="1"/>
    <col min="1805" max="1805" width="1.42578125" style="98" customWidth="1"/>
    <col min="1806" max="1806" width="25.85546875" style="98" customWidth="1"/>
    <col min="1807" max="2048" width="10.85546875" style="98"/>
    <col min="2049" max="2049" width="1.28515625" style="98" customWidth="1"/>
    <col min="2050" max="2050" width="40.85546875" style="98" customWidth="1"/>
    <col min="2051" max="2051" width="1.28515625" style="98" customWidth="1"/>
    <col min="2052" max="2052" width="29.7109375" style="98" customWidth="1"/>
    <col min="2053" max="2053" width="1" style="98" customWidth="1"/>
    <col min="2054" max="2054" width="34.42578125" style="98" customWidth="1"/>
    <col min="2055" max="2055" width="1.28515625" style="98" customWidth="1"/>
    <col min="2056" max="2056" width="34.7109375" style="98" customWidth="1"/>
    <col min="2057" max="2057" width="1.42578125" style="98" customWidth="1"/>
    <col min="2058" max="2058" width="24.42578125" style="98" customWidth="1"/>
    <col min="2059" max="2059" width="1.42578125" style="98" customWidth="1"/>
    <col min="2060" max="2060" width="35.85546875" style="98" customWidth="1"/>
    <col min="2061" max="2061" width="1.42578125" style="98" customWidth="1"/>
    <col min="2062" max="2062" width="25.85546875" style="98" customWidth="1"/>
    <col min="2063" max="2304" width="10.85546875" style="98"/>
    <col min="2305" max="2305" width="1.28515625" style="98" customWidth="1"/>
    <col min="2306" max="2306" width="40.85546875" style="98" customWidth="1"/>
    <col min="2307" max="2307" width="1.28515625" style="98" customWidth="1"/>
    <col min="2308" max="2308" width="29.7109375" style="98" customWidth="1"/>
    <col min="2309" max="2309" width="1" style="98" customWidth="1"/>
    <col min="2310" max="2310" width="34.42578125" style="98" customWidth="1"/>
    <col min="2311" max="2311" width="1.28515625" style="98" customWidth="1"/>
    <col min="2312" max="2312" width="34.7109375" style="98" customWidth="1"/>
    <col min="2313" max="2313" width="1.42578125" style="98" customWidth="1"/>
    <col min="2314" max="2314" width="24.42578125" style="98" customWidth="1"/>
    <col min="2315" max="2315" width="1.42578125" style="98" customWidth="1"/>
    <col min="2316" max="2316" width="35.85546875" style="98" customWidth="1"/>
    <col min="2317" max="2317" width="1.42578125" style="98" customWidth="1"/>
    <col min="2318" max="2318" width="25.85546875" style="98" customWidth="1"/>
    <col min="2319" max="2560" width="10.85546875" style="98"/>
    <col min="2561" max="2561" width="1.28515625" style="98" customWidth="1"/>
    <col min="2562" max="2562" width="40.85546875" style="98" customWidth="1"/>
    <col min="2563" max="2563" width="1.28515625" style="98" customWidth="1"/>
    <col min="2564" max="2564" width="29.7109375" style="98" customWidth="1"/>
    <col min="2565" max="2565" width="1" style="98" customWidth="1"/>
    <col min="2566" max="2566" width="34.42578125" style="98" customWidth="1"/>
    <col min="2567" max="2567" width="1.28515625" style="98" customWidth="1"/>
    <col min="2568" max="2568" width="34.7109375" style="98" customWidth="1"/>
    <col min="2569" max="2569" width="1.42578125" style="98" customWidth="1"/>
    <col min="2570" max="2570" width="24.42578125" style="98" customWidth="1"/>
    <col min="2571" max="2571" width="1.42578125" style="98" customWidth="1"/>
    <col min="2572" max="2572" width="35.85546875" style="98" customWidth="1"/>
    <col min="2573" max="2573" width="1.42578125" style="98" customWidth="1"/>
    <col min="2574" max="2574" width="25.85546875" style="98" customWidth="1"/>
    <col min="2575" max="2816" width="10.85546875" style="98"/>
    <col min="2817" max="2817" width="1.28515625" style="98" customWidth="1"/>
    <col min="2818" max="2818" width="40.85546875" style="98" customWidth="1"/>
    <col min="2819" max="2819" width="1.28515625" style="98" customWidth="1"/>
    <col min="2820" max="2820" width="29.7109375" style="98" customWidth="1"/>
    <col min="2821" max="2821" width="1" style="98" customWidth="1"/>
    <col min="2822" max="2822" width="34.42578125" style="98" customWidth="1"/>
    <col min="2823" max="2823" width="1.28515625" style="98" customWidth="1"/>
    <col min="2824" max="2824" width="34.7109375" style="98" customWidth="1"/>
    <col min="2825" max="2825" width="1.42578125" style="98" customWidth="1"/>
    <col min="2826" max="2826" width="24.42578125" style="98" customWidth="1"/>
    <col min="2827" max="2827" width="1.42578125" style="98" customWidth="1"/>
    <col min="2828" max="2828" width="35.85546875" style="98" customWidth="1"/>
    <col min="2829" max="2829" width="1.42578125" style="98" customWidth="1"/>
    <col min="2830" max="2830" width="25.85546875" style="98" customWidth="1"/>
    <col min="2831" max="3072" width="10.85546875" style="98"/>
    <col min="3073" max="3073" width="1.28515625" style="98" customWidth="1"/>
    <col min="3074" max="3074" width="40.85546875" style="98" customWidth="1"/>
    <col min="3075" max="3075" width="1.28515625" style="98" customWidth="1"/>
    <col min="3076" max="3076" width="29.7109375" style="98" customWidth="1"/>
    <col min="3077" max="3077" width="1" style="98" customWidth="1"/>
    <col min="3078" max="3078" width="34.42578125" style="98" customWidth="1"/>
    <col min="3079" max="3079" width="1.28515625" style="98" customWidth="1"/>
    <col min="3080" max="3080" width="34.7109375" style="98" customWidth="1"/>
    <col min="3081" max="3081" width="1.42578125" style="98" customWidth="1"/>
    <col min="3082" max="3082" width="24.42578125" style="98" customWidth="1"/>
    <col min="3083" max="3083" width="1.42578125" style="98" customWidth="1"/>
    <col min="3084" max="3084" width="35.85546875" style="98" customWidth="1"/>
    <col min="3085" max="3085" width="1.42578125" style="98" customWidth="1"/>
    <col min="3086" max="3086" width="25.85546875" style="98" customWidth="1"/>
    <col min="3087" max="3328" width="10.85546875" style="98"/>
    <col min="3329" max="3329" width="1.28515625" style="98" customWidth="1"/>
    <col min="3330" max="3330" width="40.85546875" style="98" customWidth="1"/>
    <col min="3331" max="3331" width="1.28515625" style="98" customWidth="1"/>
    <col min="3332" max="3332" width="29.7109375" style="98" customWidth="1"/>
    <col min="3333" max="3333" width="1" style="98" customWidth="1"/>
    <col min="3334" max="3334" width="34.42578125" style="98" customWidth="1"/>
    <col min="3335" max="3335" width="1.28515625" style="98" customWidth="1"/>
    <col min="3336" max="3336" width="34.7109375" style="98" customWidth="1"/>
    <col min="3337" max="3337" width="1.42578125" style="98" customWidth="1"/>
    <col min="3338" max="3338" width="24.42578125" style="98" customWidth="1"/>
    <col min="3339" max="3339" width="1.42578125" style="98" customWidth="1"/>
    <col min="3340" max="3340" width="35.85546875" style="98" customWidth="1"/>
    <col min="3341" max="3341" width="1.42578125" style="98" customWidth="1"/>
    <col min="3342" max="3342" width="25.85546875" style="98" customWidth="1"/>
    <col min="3343" max="3584" width="10.85546875" style="98"/>
    <col min="3585" max="3585" width="1.28515625" style="98" customWidth="1"/>
    <col min="3586" max="3586" width="40.85546875" style="98" customWidth="1"/>
    <col min="3587" max="3587" width="1.28515625" style="98" customWidth="1"/>
    <col min="3588" max="3588" width="29.7109375" style="98" customWidth="1"/>
    <col min="3589" max="3589" width="1" style="98" customWidth="1"/>
    <col min="3590" max="3590" width="34.42578125" style="98" customWidth="1"/>
    <col min="3591" max="3591" width="1.28515625" style="98" customWidth="1"/>
    <col min="3592" max="3592" width="34.7109375" style="98" customWidth="1"/>
    <col min="3593" max="3593" width="1.42578125" style="98" customWidth="1"/>
    <col min="3594" max="3594" width="24.42578125" style="98" customWidth="1"/>
    <col min="3595" max="3595" width="1.42578125" style="98" customWidth="1"/>
    <col min="3596" max="3596" width="35.85546875" style="98" customWidth="1"/>
    <col min="3597" max="3597" width="1.42578125" style="98" customWidth="1"/>
    <col min="3598" max="3598" width="25.85546875" style="98" customWidth="1"/>
    <col min="3599" max="3840" width="10.85546875" style="98"/>
    <col min="3841" max="3841" width="1.28515625" style="98" customWidth="1"/>
    <col min="3842" max="3842" width="40.85546875" style="98" customWidth="1"/>
    <col min="3843" max="3843" width="1.28515625" style="98" customWidth="1"/>
    <col min="3844" max="3844" width="29.7109375" style="98" customWidth="1"/>
    <col min="3845" max="3845" width="1" style="98" customWidth="1"/>
    <col min="3846" max="3846" width="34.42578125" style="98" customWidth="1"/>
    <col min="3847" max="3847" width="1.28515625" style="98" customWidth="1"/>
    <col min="3848" max="3848" width="34.7109375" style="98" customWidth="1"/>
    <col min="3849" max="3849" width="1.42578125" style="98" customWidth="1"/>
    <col min="3850" max="3850" width="24.42578125" style="98" customWidth="1"/>
    <col min="3851" max="3851" width="1.42578125" style="98" customWidth="1"/>
    <col min="3852" max="3852" width="35.85546875" style="98" customWidth="1"/>
    <col min="3853" max="3853" width="1.42578125" style="98" customWidth="1"/>
    <col min="3854" max="3854" width="25.85546875" style="98" customWidth="1"/>
    <col min="3855" max="4096" width="10.85546875" style="98"/>
    <col min="4097" max="4097" width="1.28515625" style="98" customWidth="1"/>
    <col min="4098" max="4098" width="40.85546875" style="98" customWidth="1"/>
    <col min="4099" max="4099" width="1.28515625" style="98" customWidth="1"/>
    <col min="4100" max="4100" width="29.7109375" style="98" customWidth="1"/>
    <col min="4101" max="4101" width="1" style="98" customWidth="1"/>
    <col min="4102" max="4102" width="34.42578125" style="98" customWidth="1"/>
    <col min="4103" max="4103" width="1.28515625" style="98" customWidth="1"/>
    <col min="4104" max="4104" width="34.7109375" style="98" customWidth="1"/>
    <col min="4105" max="4105" width="1.42578125" style="98" customWidth="1"/>
    <col min="4106" max="4106" width="24.42578125" style="98" customWidth="1"/>
    <col min="4107" max="4107" width="1.42578125" style="98" customWidth="1"/>
    <col min="4108" max="4108" width="35.85546875" style="98" customWidth="1"/>
    <col min="4109" max="4109" width="1.42578125" style="98" customWidth="1"/>
    <col min="4110" max="4110" width="25.85546875" style="98" customWidth="1"/>
    <col min="4111" max="4352" width="10.85546875" style="98"/>
    <col min="4353" max="4353" width="1.28515625" style="98" customWidth="1"/>
    <col min="4354" max="4354" width="40.85546875" style="98" customWidth="1"/>
    <col min="4355" max="4355" width="1.28515625" style="98" customWidth="1"/>
    <col min="4356" max="4356" width="29.7109375" style="98" customWidth="1"/>
    <col min="4357" max="4357" width="1" style="98" customWidth="1"/>
    <col min="4358" max="4358" width="34.42578125" style="98" customWidth="1"/>
    <col min="4359" max="4359" width="1.28515625" style="98" customWidth="1"/>
    <col min="4360" max="4360" width="34.7109375" style="98" customWidth="1"/>
    <col min="4361" max="4361" width="1.42578125" style="98" customWidth="1"/>
    <col min="4362" max="4362" width="24.42578125" style="98" customWidth="1"/>
    <col min="4363" max="4363" width="1.42578125" style="98" customWidth="1"/>
    <col min="4364" max="4364" width="35.85546875" style="98" customWidth="1"/>
    <col min="4365" max="4365" width="1.42578125" style="98" customWidth="1"/>
    <col min="4366" max="4366" width="25.85546875" style="98" customWidth="1"/>
    <col min="4367" max="4608" width="10.85546875" style="98"/>
    <col min="4609" max="4609" width="1.28515625" style="98" customWidth="1"/>
    <col min="4610" max="4610" width="40.85546875" style="98" customWidth="1"/>
    <col min="4611" max="4611" width="1.28515625" style="98" customWidth="1"/>
    <col min="4612" max="4612" width="29.7109375" style="98" customWidth="1"/>
    <col min="4613" max="4613" width="1" style="98" customWidth="1"/>
    <col min="4614" max="4614" width="34.42578125" style="98" customWidth="1"/>
    <col min="4615" max="4615" width="1.28515625" style="98" customWidth="1"/>
    <col min="4616" max="4616" width="34.7109375" style="98" customWidth="1"/>
    <col min="4617" max="4617" width="1.42578125" style="98" customWidth="1"/>
    <col min="4618" max="4618" width="24.42578125" style="98" customWidth="1"/>
    <col min="4619" max="4619" width="1.42578125" style="98" customWidth="1"/>
    <col min="4620" max="4620" width="35.85546875" style="98" customWidth="1"/>
    <col min="4621" max="4621" width="1.42578125" style="98" customWidth="1"/>
    <col min="4622" max="4622" width="25.85546875" style="98" customWidth="1"/>
    <col min="4623" max="4864" width="10.85546875" style="98"/>
    <col min="4865" max="4865" width="1.28515625" style="98" customWidth="1"/>
    <col min="4866" max="4866" width="40.85546875" style="98" customWidth="1"/>
    <col min="4867" max="4867" width="1.28515625" style="98" customWidth="1"/>
    <col min="4868" max="4868" width="29.7109375" style="98" customWidth="1"/>
    <col min="4869" max="4869" width="1" style="98" customWidth="1"/>
    <col min="4870" max="4870" width="34.42578125" style="98" customWidth="1"/>
    <col min="4871" max="4871" width="1.28515625" style="98" customWidth="1"/>
    <col min="4872" max="4872" width="34.7109375" style="98" customWidth="1"/>
    <col min="4873" max="4873" width="1.42578125" style="98" customWidth="1"/>
    <col min="4874" max="4874" width="24.42578125" style="98" customWidth="1"/>
    <col min="4875" max="4875" width="1.42578125" style="98" customWidth="1"/>
    <col min="4876" max="4876" width="35.85546875" style="98" customWidth="1"/>
    <col min="4877" max="4877" width="1.42578125" style="98" customWidth="1"/>
    <col min="4878" max="4878" width="25.85546875" style="98" customWidth="1"/>
    <col min="4879" max="5120" width="10.85546875" style="98"/>
    <col min="5121" max="5121" width="1.28515625" style="98" customWidth="1"/>
    <col min="5122" max="5122" width="40.85546875" style="98" customWidth="1"/>
    <col min="5123" max="5123" width="1.28515625" style="98" customWidth="1"/>
    <col min="5124" max="5124" width="29.7109375" style="98" customWidth="1"/>
    <col min="5125" max="5125" width="1" style="98" customWidth="1"/>
    <col min="5126" max="5126" width="34.42578125" style="98" customWidth="1"/>
    <col min="5127" max="5127" width="1.28515625" style="98" customWidth="1"/>
    <col min="5128" max="5128" width="34.7109375" style="98" customWidth="1"/>
    <col min="5129" max="5129" width="1.42578125" style="98" customWidth="1"/>
    <col min="5130" max="5130" width="24.42578125" style="98" customWidth="1"/>
    <col min="5131" max="5131" width="1.42578125" style="98" customWidth="1"/>
    <col min="5132" max="5132" width="35.85546875" style="98" customWidth="1"/>
    <col min="5133" max="5133" width="1.42578125" style="98" customWidth="1"/>
    <col min="5134" max="5134" width="25.85546875" style="98" customWidth="1"/>
    <col min="5135" max="5376" width="10.85546875" style="98"/>
    <col min="5377" max="5377" width="1.28515625" style="98" customWidth="1"/>
    <col min="5378" max="5378" width="40.85546875" style="98" customWidth="1"/>
    <col min="5379" max="5379" width="1.28515625" style="98" customWidth="1"/>
    <col min="5380" max="5380" width="29.7109375" style="98" customWidth="1"/>
    <col min="5381" max="5381" width="1" style="98" customWidth="1"/>
    <col min="5382" max="5382" width="34.42578125" style="98" customWidth="1"/>
    <col min="5383" max="5383" width="1.28515625" style="98" customWidth="1"/>
    <col min="5384" max="5384" width="34.7109375" style="98" customWidth="1"/>
    <col min="5385" max="5385" width="1.42578125" style="98" customWidth="1"/>
    <col min="5386" max="5386" width="24.42578125" style="98" customWidth="1"/>
    <col min="5387" max="5387" width="1.42578125" style="98" customWidth="1"/>
    <col min="5388" max="5388" width="35.85546875" style="98" customWidth="1"/>
    <col min="5389" max="5389" width="1.42578125" style="98" customWidth="1"/>
    <col min="5390" max="5390" width="25.85546875" style="98" customWidth="1"/>
    <col min="5391" max="5632" width="10.85546875" style="98"/>
    <col min="5633" max="5633" width="1.28515625" style="98" customWidth="1"/>
    <col min="5634" max="5634" width="40.85546875" style="98" customWidth="1"/>
    <col min="5635" max="5635" width="1.28515625" style="98" customWidth="1"/>
    <col min="5636" max="5636" width="29.7109375" style="98" customWidth="1"/>
    <col min="5637" max="5637" width="1" style="98" customWidth="1"/>
    <col min="5638" max="5638" width="34.42578125" style="98" customWidth="1"/>
    <col min="5639" max="5639" width="1.28515625" style="98" customWidth="1"/>
    <col min="5640" max="5640" width="34.7109375" style="98" customWidth="1"/>
    <col min="5641" max="5641" width="1.42578125" style="98" customWidth="1"/>
    <col min="5642" max="5642" width="24.42578125" style="98" customWidth="1"/>
    <col min="5643" max="5643" width="1.42578125" style="98" customWidth="1"/>
    <col min="5644" max="5644" width="35.85546875" style="98" customWidth="1"/>
    <col min="5645" max="5645" width="1.42578125" style="98" customWidth="1"/>
    <col min="5646" max="5646" width="25.85546875" style="98" customWidth="1"/>
    <col min="5647" max="5888" width="10.85546875" style="98"/>
    <col min="5889" max="5889" width="1.28515625" style="98" customWidth="1"/>
    <col min="5890" max="5890" width="40.85546875" style="98" customWidth="1"/>
    <col min="5891" max="5891" width="1.28515625" style="98" customWidth="1"/>
    <col min="5892" max="5892" width="29.7109375" style="98" customWidth="1"/>
    <col min="5893" max="5893" width="1" style="98" customWidth="1"/>
    <col min="5894" max="5894" width="34.42578125" style="98" customWidth="1"/>
    <col min="5895" max="5895" width="1.28515625" style="98" customWidth="1"/>
    <col min="5896" max="5896" width="34.7109375" style="98" customWidth="1"/>
    <col min="5897" max="5897" width="1.42578125" style="98" customWidth="1"/>
    <col min="5898" max="5898" width="24.42578125" style="98" customWidth="1"/>
    <col min="5899" max="5899" width="1.42578125" style="98" customWidth="1"/>
    <col min="5900" max="5900" width="35.85546875" style="98" customWidth="1"/>
    <col min="5901" max="5901" width="1.42578125" style="98" customWidth="1"/>
    <col min="5902" max="5902" width="25.85546875" style="98" customWidth="1"/>
    <col min="5903" max="6144" width="10.85546875" style="98"/>
    <col min="6145" max="6145" width="1.28515625" style="98" customWidth="1"/>
    <col min="6146" max="6146" width="40.85546875" style="98" customWidth="1"/>
    <col min="6147" max="6147" width="1.28515625" style="98" customWidth="1"/>
    <col min="6148" max="6148" width="29.7109375" style="98" customWidth="1"/>
    <col min="6149" max="6149" width="1" style="98" customWidth="1"/>
    <col min="6150" max="6150" width="34.42578125" style="98" customWidth="1"/>
    <col min="6151" max="6151" width="1.28515625" style="98" customWidth="1"/>
    <col min="6152" max="6152" width="34.7109375" style="98" customWidth="1"/>
    <col min="6153" max="6153" width="1.42578125" style="98" customWidth="1"/>
    <col min="6154" max="6154" width="24.42578125" style="98" customWidth="1"/>
    <col min="6155" max="6155" width="1.42578125" style="98" customWidth="1"/>
    <col min="6156" max="6156" width="35.85546875" style="98" customWidth="1"/>
    <col min="6157" max="6157" width="1.42578125" style="98" customWidth="1"/>
    <col min="6158" max="6158" width="25.85546875" style="98" customWidth="1"/>
    <col min="6159" max="6400" width="10.85546875" style="98"/>
    <col min="6401" max="6401" width="1.28515625" style="98" customWidth="1"/>
    <col min="6402" max="6402" width="40.85546875" style="98" customWidth="1"/>
    <col min="6403" max="6403" width="1.28515625" style="98" customWidth="1"/>
    <col min="6404" max="6404" width="29.7109375" style="98" customWidth="1"/>
    <col min="6405" max="6405" width="1" style="98" customWidth="1"/>
    <col min="6406" max="6406" width="34.42578125" style="98" customWidth="1"/>
    <col min="6407" max="6407" width="1.28515625" style="98" customWidth="1"/>
    <col min="6408" max="6408" width="34.7109375" style="98" customWidth="1"/>
    <col min="6409" max="6409" width="1.42578125" style="98" customWidth="1"/>
    <col min="6410" max="6410" width="24.42578125" style="98" customWidth="1"/>
    <col min="6411" max="6411" width="1.42578125" style="98" customWidth="1"/>
    <col min="6412" max="6412" width="35.85546875" style="98" customWidth="1"/>
    <col min="6413" max="6413" width="1.42578125" style="98" customWidth="1"/>
    <col min="6414" max="6414" width="25.85546875" style="98" customWidth="1"/>
    <col min="6415" max="6656" width="10.85546875" style="98"/>
    <col min="6657" max="6657" width="1.28515625" style="98" customWidth="1"/>
    <col min="6658" max="6658" width="40.85546875" style="98" customWidth="1"/>
    <col min="6659" max="6659" width="1.28515625" style="98" customWidth="1"/>
    <col min="6660" max="6660" width="29.7109375" style="98" customWidth="1"/>
    <col min="6661" max="6661" width="1" style="98" customWidth="1"/>
    <col min="6662" max="6662" width="34.42578125" style="98" customWidth="1"/>
    <col min="6663" max="6663" width="1.28515625" style="98" customWidth="1"/>
    <col min="6664" max="6664" width="34.7109375" style="98" customWidth="1"/>
    <col min="6665" max="6665" width="1.42578125" style="98" customWidth="1"/>
    <col min="6666" max="6666" width="24.42578125" style="98" customWidth="1"/>
    <col min="6667" max="6667" width="1.42578125" style="98" customWidth="1"/>
    <col min="6668" max="6668" width="35.85546875" style="98" customWidth="1"/>
    <col min="6669" max="6669" width="1.42578125" style="98" customWidth="1"/>
    <col min="6670" max="6670" width="25.85546875" style="98" customWidth="1"/>
    <col min="6671" max="6912" width="10.85546875" style="98"/>
    <col min="6913" max="6913" width="1.28515625" style="98" customWidth="1"/>
    <col min="6914" max="6914" width="40.85546875" style="98" customWidth="1"/>
    <col min="6915" max="6915" width="1.28515625" style="98" customWidth="1"/>
    <col min="6916" max="6916" width="29.7109375" style="98" customWidth="1"/>
    <col min="6917" max="6917" width="1" style="98" customWidth="1"/>
    <col min="6918" max="6918" width="34.42578125" style="98" customWidth="1"/>
    <col min="6919" max="6919" width="1.28515625" style="98" customWidth="1"/>
    <col min="6920" max="6920" width="34.7109375" style="98" customWidth="1"/>
    <col min="6921" max="6921" width="1.42578125" style="98" customWidth="1"/>
    <col min="6922" max="6922" width="24.42578125" style="98" customWidth="1"/>
    <col min="6923" max="6923" width="1.42578125" style="98" customWidth="1"/>
    <col min="6924" max="6924" width="35.85546875" style="98" customWidth="1"/>
    <col min="6925" max="6925" width="1.42578125" style="98" customWidth="1"/>
    <col min="6926" max="6926" width="25.85546875" style="98" customWidth="1"/>
    <col min="6927" max="7168" width="10.85546875" style="98"/>
    <col min="7169" max="7169" width="1.28515625" style="98" customWidth="1"/>
    <col min="7170" max="7170" width="40.85546875" style="98" customWidth="1"/>
    <col min="7171" max="7171" width="1.28515625" style="98" customWidth="1"/>
    <col min="7172" max="7172" width="29.7109375" style="98" customWidth="1"/>
    <col min="7173" max="7173" width="1" style="98" customWidth="1"/>
    <col min="7174" max="7174" width="34.42578125" style="98" customWidth="1"/>
    <col min="7175" max="7175" width="1.28515625" style="98" customWidth="1"/>
    <col min="7176" max="7176" width="34.7109375" style="98" customWidth="1"/>
    <col min="7177" max="7177" width="1.42578125" style="98" customWidth="1"/>
    <col min="7178" max="7178" width="24.42578125" style="98" customWidth="1"/>
    <col min="7179" max="7179" width="1.42578125" style="98" customWidth="1"/>
    <col min="7180" max="7180" width="35.85546875" style="98" customWidth="1"/>
    <col min="7181" max="7181" width="1.42578125" style="98" customWidth="1"/>
    <col min="7182" max="7182" width="25.85546875" style="98" customWidth="1"/>
    <col min="7183" max="7424" width="10.85546875" style="98"/>
    <col min="7425" max="7425" width="1.28515625" style="98" customWidth="1"/>
    <col min="7426" max="7426" width="40.85546875" style="98" customWidth="1"/>
    <col min="7427" max="7427" width="1.28515625" style="98" customWidth="1"/>
    <col min="7428" max="7428" width="29.7109375" style="98" customWidth="1"/>
    <col min="7429" max="7429" width="1" style="98" customWidth="1"/>
    <col min="7430" max="7430" width="34.42578125" style="98" customWidth="1"/>
    <col min="7431" max="7431" width="1.28515625" style="98" customWidth="1"/>
    <col min="7432" max="7432" width="34.7109375" style="98" customWidth="1"/>
    <col min="7433" max="7433" width="1.42578125" style="98" customWidth="1"/>
    <col min="7434" max="7434" width="24.42578125" style="98" customWidth="1"/>
    <col min="7435" max="7435" width="1.42578125" style="98" customWidth="1"/>
    <col min="7436" max="7436" width="35.85546875" style="98" customWidth="1"/>
    <col min="7437" max="7437" width="1.42578125" style="98" customWidth="1"/>
    <col min="7438" max="7438" width="25.85546875" style="98" customWidth="1"/>
    <col min="7439" max="7680" width="10.85546875" style="98"/>
    <col min="7681" max="7681" width="1.28515625" style="98" customWidth="1"/>
    <col min="7682" max="7682" width="40.85546875" style="98" customWidth="1"/>
    <col min="7683" max="7683" width="1.28515625" style="98" customWidth="1"/>
    <col min="7684" max="7684" width="29.7109375" style="98" customWidth="1"/>
    <col min="7685" max="7685" width="1" style="98" customWidth="1"/>
    <col min="7686" max="7686" width="34.42578125" style="98" customWidth="1"/>
    <col min="7687" max="7687" width="1.28515625" style="98" customWidth="1"/>
    <col min="7688" max="7688" width="34.7109375" style="98" customWidth="1"/>
    <col min="7689" max="7689" width="1.42578125" style="98" customWidth="1"/>
    <col min="7690" max="7690" width="24.42578125" style="98" customWidth="1"/>
    <col min="7691" max="7691" width="1.42578125" style="98" customWidth="1"/>
    <col min="7692" max="7692" width="35.85546875" style="98" customWidth="1"/>
    <col min="7693" max="7693" width="1.42578125" style="98" customWidth="1"/>
    <col min="7694" max="7694" width="25.85546875" style="98" customWidth="1"/>
    <col min="7695" max="7936" width="10.85546875" style="98"/>
    <col min="7937" max="7937" width="1.28515625" style="98" customWidth="1"/>
    <col min="7938" max="7938" width="40.85546875" style="98" customWidth="1"/>
    <col min="7939" max="7939" width="1.28515625" style="98" customWidth="1"/>
    <col min="7940" max="7940" width="29.7109375" style="98" customWidth="1"/>
    <col min="7941" max="7941" width="1" style="98" customWidth="1"/>
    <col min="7942" max="7942" width="34.42578125" style="98" customWidth="1"/>
    <col min="7943" max="7943" width="1.28515625" style="98" customWidth="1"/>
    <col min="7944" max="7944" width="34.7109375" style="98" customWidth="1"/>
    <col min="7945" max="7945" width="1.42578125" style="98" customWidth="1"/>
    <col min="7946" max="7946" width="24.42578125" style="98" customWidth="1"/>
    <col min="7947" max="7947" width="1.42578125" style="98" customWidth="1"/>
    <col min="7948" max="7948" width="35.85546875" style="98" customWidth="1"/>
    <col min="7949" max="7949" width="1.42578125" style="98" customWidth="1"/>
    <col min="7950" max="7950" width="25.85546875" style="98" customWidth="1"/>
    <col min="7951" max="8192" width="10.85546875" style="98"/>
    <col min="8193" max="8193" width="1.28515625" style="98" customWidth="1"/>
    <col min="8194" max="8194" width="40.85546875" style="98" customWidth="1"/>
    <col min="8195" max="8195" width="1.28515625" style="98" customWidth="1"/>
    <col min="8196" max="8196" width="29.7109375" style="98" customWidth="1"/>
    <col min="8197" max="8197" width="1" style="98" customWidth="1"/>
    <col min="8198" max="8198" width="34.42578125" style="98" customWidth="1"/>
    <col min="8199" max="8199" width="1.28515625" style="98" customWidth="1"/>
    <col min="8200" max="8200" width="34.7109375" style="98" customWidth="1"/>
    <col min="8201" max="8201" width="1.42578125" style="98" customWidth="1"/>
    <col min="8202" max="8202" width="24.42578125" style="98" customWidth="1"/>
    <col min="8203" max="8203" width="1.42578125" style="98" customWidth="1"/>
    <col min="8204" max="8204" width="35.85546875" style="98" customWidth="1"/>
    <col min="8205" max="8205" width="1.42578125" style="98" customWidth="1"/>
    <col min="8206" max="8206" width="25.85546875" style="98" customWidth="1"/>
    <col min="8207" max="8448" width="10.85546875" style="98"/>
    <col min="8449" max="8449" width="1.28515625" style="98" customWidth="1"/>
    <col min="8450" max="8450" width="40.85546875" style="98" customWidth="1"/>
    <col min="8451" max="8451" width="1.28515625" style="98" customWidth="1"/>
    <col min="8452" max="8452" width="29.7109375" style="98" customWidth="1"/>
    <col min="8453" max="8453" width="1" style="98" customWidth="1"/>
    <col min="8454" max="8454" width="34.42578125" style="98" customWidth="1"/>
    <col min="8455" max="8455" width="1.28515625" style="98" customWidth="1"/>
    <col min="8456" max="8456" width="34.7109375" style="98" customWidth="1"/>
    <col min="8457" max="8457" width="1.42578125" style="98" customWidth="1"/>
    <col min="8458" max="8458" width="24.42578125" style="98" customWidth="1"/>
    <col min="8459" max="8459" width="1.42578125" style="98" customWidth="1"/>
    <col min="8460" max="8460" width="35.85546875" style="98" customWidth="1"/>
    <col min="8461" max="8461" width="1.42578125" style="98" customWidth="1"/>
    <col min="8462" max="8462" width="25.85546875" style="98" customWidth="1"/>
    <col min="8463" max="8704" width="10.85546875" style="98"/>
    <col min="8705" max="8705" width="1.28515625" style="98" customWidth="1"/>
    <col min="8706" max="8706" width="40.85546875" style="98" customWidth="1"/>
    <col min="8707" max="8707" width="1.28515625" style="98" customWidth="1"/>
    <col min="8708" max="8708" width="29.7109375" style="98" customWidth="1"/>
    <col min="8709" max="8709" width="1" style="98" customWidth="1"/>
    <col min="8710" max="8710" width="34.42578125" style="98" customWidth="1"/>
    <col min="8711" max="8711" width="1.28515625" style="98" customWidth="1"/>
    <col min="8712" max="8712" width="34.7109375" style="98" customWidth="1"/>
    <col min="8713" max="8713" width="1.42578125" style="98" customWidth="1"/>
    <col min="8714" max="8714" width="24.42578125" style="98" customWidth="1"/>
    <col min="8715" max="8715" width="1.42578125" style="98" customWidth="1"/>
    <col min="8716" max="8716" width="35.85546875" style="98" customWidth="1"/>
    <col min="8717" max="8717" width="1.42578125" style="98" customWidth="1"/>
    <col min="8718" max="8718" width="25.85546875" style="98" customWidth="1"/>
    <col min="8719" max="8960" width="10.85546875" style="98"/>
    <col min="8961" max="8961" width="1.28515625" style="98" customWidth="1"/>
    <col min="8962" max="8962" width="40.85546875" style="98" customWidth="1"/>
    <col min="8963" max="8963" width="1.28515625" style="98" customWidth="1"/>
    <col min="8964" max="8964" width="29.7109375" style="98" customWidth="1"/>
    <col min="8965" max="8965" width="1" style="98" customWidth="1"/>
    <col min="8966" max="8966" width="34.42578125" style="98" customWidth="1"/>
    <col min="8967" max="8967" width="1.28515625" style="98" customWidth="1"/>
    <col min="8968" max="8968" width="34.7109375" style="98" customWidth="1"/>
    <col min="8969" max="8969" width="1.42578125" style="98" customWidth="1"/>
    <col min="8970" max="8970" width="24.42578125" style="98" customWidth="1"/>
    <col min="8971" max="8971" width="1.42578125" style="98" customWidth="1"/>
    <col min="8972" max="8972" width="35.85546875" style="98" customWidth="1"/>
    <col min="8973" max="8973" width="1.42578125" style="98" customWidth="1"/>
    <col min="8974" max="8974" width="25.85546875" style="98" customWidth="1"/>
    <col min="8975" max="9216" width="10.85546875" style="98"/>
    <col min="9217" max="9217" width="1.28515625" style="98" customWidth="1"/>
    <col min="9218" max="9218" width="40.85546875" style="98" customWidth="1"/>
    <col min="9219" max="9219" width="1.28515625" style="98" customWidth="1"/>
    <col min="9220" max="9220" width="29.7109375" style="98" customWidth="1"/>
    <col min="9221" max="9221" width="1" style="98" customWidth="1"/>
    <col min="9222" max="9222" width="34.42578125" style="98" customWidth="1"/>
    <col min="9223" max="9223" width="1.28515625" style="98" customWidth="1"/>
    <col min="9224" max="9224" width="34.7109375" style="98" customWidth="1"/>
    <col min="9225" max="9225" width="1.42578125" style="98" customWidth="1"/>
    <col min="9226" max="9226" width="24.42578125" style="98" customWidth="1"/>
    <col min="9227" max="9227" width="1.42578125" style="98" customWidth="1"/>
    <col min="9228" max="9228" width="35.85546875" style="98" customWidth="1"/>
    <col min="9229" max="9229" width="1.42578125" style="98" customWidth="1"/>
    <col min="9230" max="9230" width="25.85546875" style="98" customWidth="1"/>
    <col min="9231" max="9472" width="10.85546875" style="98"/>
    <col min="9473" max="9473" width="1.28515625" style="98" customWidth="1"/>
    <col min="9474" max="9474" width="40.85546875" style="98" customWidth="1"/>
    <col min="9475" max="9475" width="1.28515625" style="98" customWidth="1"/>
    <col min="9476" max="9476" width="29.7109375" style="98" customWidth="1"/>
    <col min="9477" max="9477" width="1" style="98" customWidth="1"/>
    <col min="9478" max="9478" width="34.42578125" style="98" customWidth="1"/>
    <col min="9479" max="9479" width="1.28515625" style="98" customWidth="1"/>
    <col min="9480" max="9480" width="34.7109375" style="98" customWidth="1"/>
    <col min="9481" max="9481" width="1.42578125" style="98" customWidth="1"/>
    <col min="9482" max="9482" width="24.42578125" style="98" customWidth="1"/>
    <col min="9483" max="9483" width="1.42578125" style="98" customWidth="1"/>
    <col min="9484" max="9484" width="35.85546875" style="98" customWidth="1"/>
    <col min="9485" max="9485" width="1.42578125" style="98" customWidth="1"/>
    <col min="9486" max="9486" width="25.85546875" style="98" customWidth="1"/>
    <col min="9487" max="9728" width="10.85546875" style="98"/>
    <col min="9729" max="9729" width="1.28515625" style="98" customWidth="1"/>
    <col min="9730" max="9730" width="40.85546875" style="98" customWidth="1"/>
    <col min="9731" max="9731" width="1.28515625" style="98" customWidth="1"/>
    <col min="9732" max="9732" width="29.7109375" style="98" customWidth="1"/>
    <col min="9733" max="9733" width="1" style="98" customWidth="1"/>
    <col min="9734" max="9734" width="34.42578125" style="98" customWidth="1"/>
    <col min="9735" max="9735" width="1.28515625" style="98" customWidth="1"/>
    <col min="9736" max="9736" width="34.7109375" style="98" customWidth="1"/>
    <col min="9737" max="9737" width="1.42578125" style="98" customWidth="1"/>
    <col min="9738" max="9738" width="24.42578125" style="98" customWidth="1"/>
    <col min="9739" max="9739" width="1.42578125" style="98" customWidth="1"/>
    <col min="9740" max="9740" width="35.85546875" style="98" customWidth="1"/>
    <col min="9741" max="9741" width="1.42578125" style="98" customWidth="1"/>
    <col min="9742" max="9742" width="25.85546875" style="98" customWidth="1"/>
    <col min="9743" max="9984" width="10.85546875" style="98"/>
    <col min="9985" max="9985" width="1.28515625" style="98" customWidth="1"/>
    <col min="9986" max="9986" width="40.85546875" style="98" customWidth="1"/>
    <col min="9987" max="9987" width="1.28515625" style="98" customWidth="1"/>
    <col min="9988" max="9988" width="29.7109375" style="98" customWidth="1"/>
    <col min="9989" max="9989" width="1" style="98" customWidth="1"/>
    <col min="9990" max="9990" width="34.42578125" style="98" customWidth="1"/>
    <col min="9991" max="9991" width="1.28515625" style="98" customWidth="1"/>
    <col min="9992" max="9992" width="34.7109375" style="98" customWidth="1"/>
    <col min="9993" max="9993" width="1.42578125" style="98" customWidth="1"/>
    <col min="9994" max="9994" width="24.42578125" style="98" customWidth="1"/>
    <col min="9995" max="9995" width="1.42578125" style="98" customWidth="1"/>
    <col min="9996" max="9996" width="35.85546875" style="98" customWidth="1"/>
    <col min="9997" max="9997" width="1.42578125" style="98" customWidth="1"/>
    <col min="9998" max="9998" width="25.85546875" style="98" customWidth="1"/>
    <col min="9999" max="10240" width="10.85546875" style="98"/>
    <col min="10241" max="10241" width="1.28515625" style="98" customWidth="1"/>
    <col min="10242" max="10242" width="40.85546875" style="98" customWidth="1"/>
    <col min="10243" max="10243" width="1.28515625" style="98" customWidth="1"/>
    <col min="10244" max="10244" width="29.7109375" style="98" customWidth="1"/>
    <col min="10245" max="10245" width="1" style="98" customWidth="1"/>
    <col min="10246" max="10246" width="34.42578125" style="98" customWidth="1"/>
    <col min="10247" max="10247" width="1.28515625" style="98" customWidth="1"/>
    <col min="10248" max="10248" width="34.7109375" style="98" customWidth="1"/>
    <col min="10249" max="10249" width="1.42578125" style="98" customWidth="1"/>
    <col min="10250" max="10250" width="24.42578125" style="98" customWidth="1"/>
    <col min="10251" max="10251" width="1.42578125" style="98" customWidth="1"/>
    <col min="10252" max="10252" width="35.85546875" style="98" customWidth="1"/>
    <col min="10253" max="10253" width="1.42578125" style="98" customWidth="1"/>
    <col min="10254" max="10254" width="25.85546875" style="98" customWidth="1"/>
    <col min="10255" max="10496" width="10.85546875" style="98"/>
    <col min="10497" max="10497" width="1.28515625" style="98" customWidth="1"/>
    <col min="10498" max="10498" width="40.85546875" style="98" customWidth="1"/>
    <col min="10499" max="10499" width="1.28515625" style="98" customWidth="1"/>
    <col min="10500" max="10500" width="29.7109375" style="98" customWidth="1"/>
    <col min="10501" max="10501" width="1" style="98" customWidth="1"/>
    <col min="10502" max="10502" width="34.42578125" style="98" customWidth="1"/>
    <col min="10503" max="10503" width="1.28515625" style="98" customWidth="1"/>
    <col min="10504" max="10504" width="34.7109375" style="98" customWidth="1"/>
    <col min="10505" max="10505" width="1.42578125" style="98" customWidth="1"/>
    <col min="10506" max="10506" width="24.42578125" style="98" customWidth="1"/>
    <col min="10507" max="10507" width="1.42578125" style="98" customWidth="1"/>
    <col min="10508" max="10508" width="35.85546875" style="98" customWidth="1"/>
    <col min="10509" max="10509" width="1.42578125" style="98" customWidth="1"/>
    <col min="10510" max="10510" width="25.85546875" style="98" customWidth="1"/>
    <col min="10511" max="10752" width="10.85546875" style="98"/>
    <col min="10753" max="10753" width="1.28515625" style="98" customWidth="1"/>
    <col min="10754" max="10754" width="40.85546875" style="98" customWidth="1"/>
    <col min="10755" max="10755" width="1.28515625" style="98" customWidth="1"/>
    <col min="10756" max="10756" width="29.7109375" style="98" customWidth="1"/>
    <col min="10757" max="10757" width="1" style="98" customWidth="1"/>
    <col min="10758" max="10758" width="34.42578125" style="98" customWidth="1"/>
    <col min="10759" max="10759" width="1.28515625" style="98" customWidth="1"/>
    <col min="10760" max="10760" width="34.7109375" style="98" customWidth="1"/>
    <col min="10761" max="10761" width="1.42578125" style="98" customWidth="1"/>
    <col min="10762" max="10762" width="24.42578125" style="98" customWidth="1"/>
    <col min="10763" max="10763" width="1.42578125" style="98" customWidth="1"/>
    <col min="10764" max="10764" width="35.85546875" style="98" customWidth="1"/>
    <col min="10765" max="10765" width="1.42578125" style="98" customWidth="1"/>
    <col min="10766" max="10766" width="25.85546875" style="98" customWidth="1"/>
    <col min="10767" max="11008" width="10.85546875" style="98"/>
    <col min="11009" max="11009" width="1.28515625" style="98" customWidth="1"/>
    <col min="11010" max="11010" width="40.85546875" style="98" customWidth="1"/>
    <col min="11011" max="11011" width="1.28515625" style="98" customWidth="1"/>
    <col min="11012" max="11012" width="29.7109375" style="98" customWidth="1"/>
    <col min="11013" max="11013" width="1" style="98" customWidth="1"/>
    <col min="11014" max="11014" width="34.42578125" style="98" customWidth="1"/>
    <col min="11015" max="11015" width="1.28515625" style="98" customWidth="1"/>
    <col min="11016" max="11016" width="34.7109375" style="98" customWidth="1"/>
    <col min="11017" max="11017" width="1.42578125" style="98" customWidth="1"/>
    <col min="11018" max="11018" width="24.42578125" style="98" customWidth="1"/>
    <col min="11019" max="11019" width="1.42578125" style="98" customWidth="1"/>
    <col min="11020" max="11020" width="35.85546875" style="98" customWidth="1"/>
    <col min="11021" max="11021" width="1.42578125" style="98" customWidth="1"/>
    <col min="11022" max="11022" width="25.85546875" style="98" customWidth="1"/>
    <col min="11023" max="11264" width="10.85546875" style="98"/>
    <col min="11265" max="11265" width="1.28515625" style="98" customWidth="1"/>
    <col min="11266" max="11266" width="40.85546875" style="98" customWidth="1"/>
    <col min="11267" max="11267" width="1.28515625" style="98" customWidth="1"/>
    <col min="11268" max="11268" width="29.7109375" style="98" customWidth="1"/>
    <col min="11269" max="11269" width="1" style="98" customWidth="1"/>
    <col min="11270" max="11270" width="34.42578125" style="98" customWidth="1"/>
    <col min="11271" max="11271" width="1.28515625" style="98" customWidth="1"/>
    <col min="11272" max="11272" width="34.7109375" style="98" customWidth="1"/>
    <col min="11273" max="11273" width="1.42578125" style="98" customWidth="1"/>
    <col min="11274" max="11274" width="24.42578125" style="98" customWidth="1"/>
    <col min="11275" max="11275" width="1.42578125" style="98" customWidth="1"/>
    <col min="11276" max="11276" width="35.85546875" style="98" customWidth="1"/>
    <col min="11277" max="11277" width="1.42578125" style="98" customWidth="1"/>
    <col min="11278" max="11278" width="25.85546875" style="98" customWidth="1"/>
    <col min="11279" max="11520" width="10.85546875" style="98"/>
    <col min="11521" max="11521" width="1.28515625" style="98" customWidth="1"/>
    <col min="11522" max="11522" width="40.85546875" style="98" customWidth="1"/>
    <col min="11523" max="11523" width="1.28515625" style="98" customWidth="1"/>
    <col min="11524" max="11524" width="29.7109375" style="98" customWidth="1"/>
    <col min="11525" max="11525" width="1" style="98" customWidth="1"/>
    <col min="11526" max="11526" width="34.42578125" style="98" customWidth="1"/>
    <col min="11527" max="11527" width="1.28515625" style="98" customWidth="1"/>
    <col min="11528" max="11528" width="34.7109375" style="98" customWidth="1"/>
    <col min="11529" max="11529" width="1.42578125" style="98" customWidth="1"/>
    <col min="11530" max="11530" width="24.42578125" style="98" customWidth="1"/>
    <col min="11531" max="11531" width="1.42578125" style="98" customWidth="1"/>
    <col min="11532" max="11532" width="35.85546875" style="98" customWidth="1"/>
    <col min="11533" max="11533" width="1.42578125" style="98" customWidth="1"/>
    <col min="11534" max="11534" width="25.85546875" style="98" customWidth="1"/>
    <col min="11535" max="11776" width="10.85546875" style="98"/>
    <col min="11777" max="11777" width="1.28515625" style="98" customWidth="1"/>
    <col min="11778" max="11778" width="40.85546875" style="98" customWidth="1"/>
    <col min="11779" max="11779" width="1.28515625" style="98" customWidth="1"/>
    <col min="11780" max="11780" width="29.7109375" style="98" customWidth="1"/>
    <col min="11781" max="11781" width="1" style="98" customWidth="1"/>
    <col min="11782" max="11782" width="34.42578125" style="98" customWidth="1"/>
    <col min="11783" max="11783" width="1.28515625" style="98" customWidth="1"/>
    <col min="11784" max="11784" width="34.7109375" style="98" customWidth="1"/>
    <col min="11785" max="11785" width="1.42578125" style="98" customWidth="1"/>
    <col min="11786" max="11786" width="24.42578125" style="98" customWidth="1"/>
    <col min="11787" max="11787" width="1.42578125" style="98" customWidth="1"/>
    <col min="11788" max="11788" width="35.85546875" style="98" customWidth="1"/>
    <col min="11789" max="11789" width="1.42578125" style="98" customWidth="1"/>
    <col min="11790" max="11790" width="25.85546875" style="98" customWidth="1"/>
    <col min="11791" max="12032" width="10.85546875" style="98"/>
    <col min="12033" max="12033" width="1.28515625" style="98" customWidth="1"/>
    <col min="12034" max="12034" width="40.85546875" style="98" customWidth="1"/>
    <col min="12035" max="12035" width="1.28515625" style="98" customWidth="1"/>
    <col min="12036" max="12036" width="29.7109375" style="98" customWidth="1"/>
    <col min="12037" max="12037" width="1" style="98" customWidth="1"/>
    <col min="12038" max="12038" width="34.42578125" style="98" customWidth="1"/>
    <col min="12039" max="12039" width="1.28515625" style="98" customWidth="1"/>
    <col min="12040" max="12040" width="34.7109375" style="98" customWidth="1"/>
    <col min="12041" max="12041" width="1.42578125" style="98" customWidth="1"/>
    <col min="12042" max="12042" width="24.42578125" style="98" customWidth="1"/>
    <col min="12043" max="12043" width="1.42578125" style="98" customWidth="1"/>
    <col min="12044" max="12044" width="35.85546875" style="98" customWidth="1"/>
    <col min="12045" max="12045" width="1.42578125" style="98" customWidth="1"/>
    <col min="12046" max="12046" width="25.85546875" style="98" customWidth="1"/>
    <col min="12047" max="12288" width="10.85546875" style="98"/>
    <col min="12289" max="12289" width="1.28515625" style="98" customWidth="1"/>
    <col min="12290" max="12290" width="40.85546875" style="98" customWidth="1"/>
    <col min="12291" max="12291" width="1.28515625" style="98" customWidth="1"/>
    <col min="12292" max="12292" width="29.7109375" style="98" customWidth="1"/>
    <col min="12293" max="12293" width="1" style="98" customWidth="1"/>
    <col min="12294" max="12294" width="34.42578125" style="98" customWidth="1"/>
    <col min="12295" max="12295" width="1.28515625" style="98" customWidth="1"/>
    <col min="12296" max="12296" width="34.7109375" style="98" customWidth="1"/>
    <col min="12297" max="12297" width="1.42578125" style="98" customWidth="1"/>
    <col min="12298" max="12298" width="24.42578125" style="98" customWidth="1"/>
    <col min="12299" max="12299" width="1.42578125" style="98" customWidth="1"/>
    <col min="12300" max="12300" width="35.85546875" style="98" customWidth="1"/>
    <col min="12301" max="12301" width="1.42578125" style="98" customWidth="1"/>
    <col min="12302" max="12302" width="25.85546875" style="98" customWidth="1"/>
    <col min="12303" max="12544" width="10.85546875" style="98"/>
    <col min="12545" max="12545" width="1.28515625" style="98" customWidth="1"/>
    <col min="12546" max="12546" width="40.85546875" style="98" customWidth="1"/>
    <col min="12547" max="12547" width="1.28515625" style="98" customWidth="1"/>
    <col min="12548" max="12548" width="29.7109375" style="98" customWidth="1"/>
    <col min="12549" max="12549" width="1" style="98" customWidth="1"/>
    <col min="12550" max="12550" width="34.42578125" style="98" customWidth="1"/>
    <col min="12551" max="12551" width="1.28515625" style="98" customWidth="1"/>
    <col min="12552" max="12552" width="34.7109375" style="98" customWidth="1"/>
    <col min="12553" max="12553" width="1.42578125" style="98" customWidth="1"/>
    <col min="12554" max="12554" width="24.42578125" style="98" customWidth="1"/>
    <col min="12555" max="12555" width="1.42578125" style="98" customWidth="1"/>
    <col min="12556" max="12556" width="35.85546875" style="98" customWidth="1"/>
    <col min="12557" max="12557" width="1.42578125" style="98" customWidth="1"/>
    <col min="12558" max="12558" width="25.85546875" style="98" customWidth="1"/>
    <col min="12559" max="12800" width="10.85546875" style="98"/>
    <col min="12801" max="12801" width="1.28515625" style="98" customWidth="1"/>
    <col min="12802" max="12802" width="40.85546875" style="98" customWidth="1"/>
    <col min="12803" max="12803" width="1.28515625" style="98" customWidth="1"/>
    <col min="12804" max="12804" width="29.7109375" style="98" customWidth="1"/>
    <col min="12805" max="12805" width="1" style="98" customWidth="1"/>
    <col min="12806" max="12806" width="34.42578125" style="98" customWidth="1"/>
    <col min="12807" max="12807" width="1.28515625" style="98" customWidth="1"/>
    <col min="12808" max="12808" width="34.7109375" style="98" customWidth="1"/>
    <col min="12809" max="12809" width="1.42578125" style="98" customWidth="1"/>
    <col min="12810" max="12810" width="24.42578125" style="98" customWidth="1"/>
    <col min="12811" max="12811" width="1.42578125" style="98" customWidth="1"/>
    <col min="12812" max="12812" width="35.85546875" style="98" customWidth="1"/>
    <col min="12813" max="12813" width="1.42578125" style="98" customWidth="1"/>
    <col min="12814" max="12814" width="25.85546875" style="98" customWidth="1"/>
    <col min="12815" max="13056" width="10.85546875" style="98"/>
    <col min="13057" max="13057" width="1.28515625" style="98" customWidth="1"/>
    <col min="13058" max="13058" width="40.85546875" style="98" customWidth="1"/>
    <col min="13059" max="13059" width="1.28515625" style="98" customWidth="1"/>
    <col min="13060" max="13060" width="29.7109375" style="98" customWidth="1"/>
    <col min="13061" max="13061" width="1" style="98" customWidth="1"/>
    <col min="13062" max="13062" width="34.42578125" style="98" customWidth="1"/>
    <col min="13063" max="13063" width="1.28515625" style="98" customWidth="1"/>
    <col min="13064" max="13064" width="34.7109375" style="98" customWidth="1"/>
    <col min="13065" max="13065" width="1.42578125" style="98" customWidth="1"/>
    <col min="13066" max="13066" width="24.42578125" style="98" customWidth="1"/>
    <col min="13067" max="13067" width="1.42578125" style="98" customWidth="1"/>
    <col min="13068" max="13068" width="35.85546875" style="98" customWidth="1"/>
    <col min="13069" max="13069" width="1.42578125" style="98" customWidth="1"/>
    <col min="13070" max="13070" width="25.85546875" style="98" customWidth="1"/>
    <col min="13071" max="13312" width="10.85546875" style="98"/>
    <col min="13313" max="13313" width="1.28515625" style="98" customWidth="1"/>
    <col min="13314" max="13314" width="40.85546875" style="98" customWidth="1"/>
    <col min="13315" max="13315" width="1.28515625" style="98" customWidth="1"/>
    <col min="13316" max="13316" width="29.7109375" style="98" customWidth="1"/>
    <col min="13317" max="13317" width="1" style="98" customWidth="1"/>
    <col min="13318" max="13318" width="34.42578125" style="98" customWidth="1"/>
    <col min="13319" max="13319" width="1.28515625" style="98" customWidth="1"/>
    <col min="13320" max="13320" width="34.7109375" style="98" customWidth="1"/>
    <col min="13321" max="13321" width="1.42578125" style="98" customWidth="1"/>
    <col min="13322" max="13322" width="24.42578125" style="98" customWidth="1"/>
    <col min="13323" max="13323" width="1.42578125" style="98" customWidth="1"/>
    <col min="13324" max="13324" width="35.85546875" style="98" customWidth="1"/>
    <col min="13325" max="13325" width="1.42578125" style="98" customWidth="1"/>
    <col min="13326" max="13326" width="25.85546875" style="98" customWidth="1"/>
    <col min="13327" max="13568" width="10.85546875" style="98"/>
    <col min="13569" max="13569" width="1.28515625" style="98" customWidth="1"/>
    <col min="13570" max="13570" width="40.85546875" style="98" customWidth="1"/>
    <col min="13571" max="13571" width="1.28515625" style="98" customWidth="1"/>
    <col min="13572" max="13572" width="29.7109375" style="98" customWidth="1"/>
    <col min="13573" max="13573" width="1" style="98" customWidth="1"/>
    <col min="13574" max="13574" width="34.42578125" style="98" customWidth="1"/>
    <col min="13575" max="13575" width="1.28515625" style="98" customWidth="1"/>
    <col min="13576" max="13576" width="34.7109375" style="98" customWidth="1"/>
    <col min="13577" max="13577" width="1.42578125" style="98" customWidth="1"/>
    <col min="13578" max="13578" width="24.42578125" style="98" customWidth="1"/>
    <col min="13579" max="13579" width="1.42578125" style="98" customWidth="1"/>
    <col min="13580" max="13580" width="35.85546875" style="98" customWidth="1"/>
    <col min="13581" max="13581" width="1.42578125" style="98" customWidth="1"/>
    <col min="13582" max="13582" width="25.85546875" style="98" customWidth="1"/>
    <col min="13583" max="13824" width="10.85546875" style="98"/>
    <col min="13825" max="13825" width="1.28515625" style="98" customWidth="1"/>
    <col min="13826" max="13826" width="40.85546875" style="98" customWidth="1"/>
    <col min="13827" max="13827" width="1.28515625" style="98" customWidth="1"/>
    <col min="13828" max="13828" width="29.7109375" style="98" customWidth="1"/>
    <col min="13829" max="13829" width="1" style="98" customWidth="1"/>
    <col min="13830" max="13830" width="34.42578125" style="98" customWidth="1"/>
    <col min="13831" max="13831" width="1.28515625" style="98" customWidth="1"/>
    <col min="13832" max="13832" width="34.7109375" style="98" customWidth="1"/>
    <col min="13833" max="13833" width="1.42578125" style="98" customWidth="1"/>
    <col min="13834" max="13834" width="24.42578125" style="98" customWidth="1"/>
    <col min="13835" max="13835" width="1.42578125" style="98" customWidth="1"/>
    <col min="13836" max="13836" width="35.85546875" style="98" customWidth="1"/>
    <col min="13837" max="13837" width="1.42578125" style="98" customWidth="1"/>
    <col min="13838" max="13838" width="25.85546875" style="98" customWidth="1"/>
    <col min="13839" max="14080" width="10.85546875" style="98"/>
    <col min="14081" max="14081" width="1.28515625" style="98" customWidth="1"/>
    <col min="14082" max="14082" width="40.85546875" style="98" customWidth="1"/>
    <col min="14083" max="14083" width="1.28515625" style="98" customWidth="1"/>
    <col min="14084" max="14084" width="29.7109375" style="98" customWidth="1"/>
    <col min="14085" max="14085" width="1" style="98" customWidth="1"/>
    <col min="14086" max="14086" width="34.42578125" style="98" customWidth="1"/>
    <col min="14087" max="14087" width="1.28515625" style="98" customWidth="1"/>
    <col min="14088" max="14088" width="34.7109375" style="98" customWidth="1"/>
    <col min="14089" max="14089" width="1.42578125" style="98" customWidth="1"/>
    <col min="14090" max="14090" width="24.42578125" style="98" customWidth="1"/>
    <col min="14091" max="14091" width="1.42578125" style="98" customWidth="1"/>
    <col min="14092" max="14092" width="35.85546875" style="98" customWidth="1"/>
    <col min="14093" max="14093" width="1.42578125" style="98" customWidth="1"/>
    <col min="14094" max="14094" width="25.85546875" style="98" customWidth="1"/>
    <col min="14095" max="14336" width="10.85546875" style="98"/>
    <col min="14337" max="14337" width="1.28515625" style="98" customWidth="1"/>
    <col min="14338" max="14338" width="40.85546875" style="98" customWidth="1"/>
    <col min="14339" max="14339" width="1.28515625" style="98" customWidth="1"/>
    <col min="14340" max="14340" width="29.7109375" style="98" customWidth="1"/>
    <col min="14341" max="14341" width="1" style="98" customWidth="1"/>
    <col min="14342" max="14342" width="34.42578125" style="98" customWidth="1"/>
    <col min="14343" max="14343" width="1.28515625" style="98" customWidth="1"/>
    <col min="14344" max="14344" width="34.7109375" style="98" customWidth="1"/>
    <col min="14345" max="14345" width="1.42578125" style="98" customWidth="1"/>
    <col min="14346" max="14346" width="24.42578125" style="98" customWidth="1"/>
    <col min="14347" max="14347" width="1.42578125" style="98" customWidth="1"/>
    <col min="14348" max="14348" width="35.85546875" style="98" customWidth="1"/>
    <col min="14349" max="14349" width="1.42578125" style="98" customWidth="1"/>
    <col min="14350" max="14350" width="25.85546875" style="98" customWidth="1"/>
    <col min="14351" max="14592" width="10.85546875" style="98"/>
    <col min="14593" max="14593" width="1.28515625" style="98" customWidth="1"/>
    <col min="14594" max="14594" width="40.85546875" style="98" customWidth="1"/>
    <col min="14595" max="14595" width="1.28515625" style="98" customWidth="1"/>
    <col min="14596" max="14596" width="29.7109375" style="98" customWidth="1"/>
    <col min="14597" max="14597" width="1" style="98" customWidth="1"/>
    <col min="14598" max="14598" width="34.42578125" style="98" customWidth="1"/>
    <col min="14599" max="14599" width="1.28515625" style="98" customWidth="1"/>
    <col min="14600" max="14600" width="34.7109375" style="98" customWidth="1"/>
    <col min="14601" max="14601" width="1.42578125" style="98" customWidth="1"/>
    <col min="14602" max="14602" width="24.42578125" style="98" customWidth="1"/>
    <col min="14603" max="14603" width="1.42578125" style="98" customWidth="1"/>
    <col min="14604" max="14604" width="35.85546875" style="98" customWidth="1"/>
    <col min="14605" max="14605" width="1.42578125" style="98" customWidth="1"/>
    <col min="14606" max="14606" width="25.85546875" style="98" customWidth="1"/>
    <col min="14607" max="14848" width="10.85546875" style="98"/>
    <col min="14849" max="14849" width="1.28515625" style="98" customWidth="1"/>
    <col min="14850" max="14850" width="40.85546875" style="98" customWidth="1"/>
    <col min="14851" max="14851" width="1.28515625" style="98" customWidth="1"/>
    <col min="14852" max="14852" width="29.7109375" style="98" customWidth="1"/>
    <col min="14853" max="14853" width="1" style="98" customWidth="1"/>
    <col min="14854" max="14854" width="34.42578125" style="98" customWidth="1"/>
    <col min="14855" max="14855" width="1.28515625" style="98" customWidth="1"/>
    <col min="14856" max="14856" width="34.7109375" style="98" customWidth="1"/>
    <col min="14857" max="14857" width="1.42578125" style="98" customWidth="1"/>
    <col min="14858" max="14858" width="24.42578125" style="98" customWidth="1"/>
    <col min="14859" max="14859" width="1.42578125" style="98" customWidth="1"/>
    <col min="14860" max="14860" width="35.85546875" style="98" customWidth="1"/>
    <col min="14861" max="14861" width="1.42578125" style="98" customWidth="1"/>
    <col min="14862" max="14862" width="25.85546875" style="98" customWidth="1"/>
    <col min="14863" max="15104" width="10.85546875" style="98"/>
    <col min="15105" max="15105" width="1.28515625" style="98" customWidth="1"/>
    <col min="15106" max="15106" width="40.85546875" style="98" customWidth="1"/>
    <col min="15107" max="15107" width="1.28515625" style="98" customWidth="1"/>
    <col min="15108" max="15108" width="29.7109375" style="98" customWidth="1"/>
    <col min="15109" max="15109" width="1" style="98" customWidth="1"/>
    <col min="15110" max="15110" width="34.42578125" style="98" customWidth="1"/>
    <col min="15111" max="15111" width="1.28515625" style="98" customWidth="1"/>
    <col min="15112" max="15112" width="34.7109375" style="98" customWidth="1"/>
    <col min="15113" max="15113" width="1.42578125" style="98" customWidth="1"/>
    <col min="15114" max="15114" width="24.42578125" style="98" customWidth="1"/>
    <col min="15115" max="15115" width="1.42578125" style="98" customWidth="1"/>
    <col min="15116" max="15116" width="35.85546875" style="98" customWidth="1"/>
    <col min="15117" max="15117" width="1.42578125" style="98" customWidth="1"/>
    <col min="15118" max="15118" width="25.85546875" style="98" customWidth="1"/>
    <col min="15119" max="15360" width="10.85546875" style="98"/>
    <col min="15361" max="15361" width="1.28515625" style="98" customWidth="1"/>
    <col min="15362" max="15362" width="40.85546875" style="98" customWidth="1"/>
    <col min="15363" max="15363" width="1.28515625" style="98" customWidth="1"/>
    <col min="15364" max="15364" width="29.7109375" style="98" customWidth="1"/>
    <col min="15365" max="15365" width="1" style="98" customWidth="1"/>
    <col min="15366" max="15366" width="34.42578125" style="98" customWidth="1"/>
    <col min="15367" max="15367" width="1.28515625" style="98" customWidth="1"/>
    <col min="15368" max="15368" width="34.7109375" style="98" customWidth="1"/>
    <col min="15369" max="15369" width="1.42578125" style="98" customWidth="1"/>
    <col min="15370" max="15370" width="24.42578125" style="98" customWidth="1"/>
    <col min="15371" max="15371" width="1.42578125" style="98" customWidth="1"/>
    <col min="15372" max="15372" width="35.85546875" style="98" customWidth="1"/>
    <col min="15373" max="15373" width="1.42578125" style="98" customWidth="1"/>
    <col min="15374" max="15374" width="25.85546875" style="98" customWidth="1"/>
    <col min="15375" max="15616" width="10.85546875" style="98"/>
    <col min="15617" max="15617" width="1.28515625" style="98" customWidth="1"/>
    <col min="15618" max="15618" width="40.85546875" style="98" customWidth="1"/>
    <col min="15619" max="15619" width="1.28515625" style="98" customWidth="1"/>
    <col min="15620" max="15620" width="29.7109375" style="98" customWidth="1"/>
    <col min="15621" max="15621" width="1" style="98" customWidth="1"/>
    <col min="15622" max="15622" width="34.42578125" style="98" customWidth="1"/>
    <col min="15623" max="15623" width="1.28515625" style="98" customWidth="1"/>
    <col min="15624" max="15624" width="34.7109375" style="98" customWidth="1"/>
    <col min="15625" max="15625" width="1.42578125" style="98" customWidth="1"/>
    <col min="15626" max="15626" width="24.42578125" style="98" customWidth="1"/>
    <col min="15627" max="15627" width="1.42578125" style="98" customWidth="1"/>
    <col min="15628" max="15628" width="35.85546875" style="98" customWidth="1"/>
    <col min="15629" max="15629" width="1.42578125" style="98" customWidth="1"/>
    <col min="15630" max="15630" width="25.85546875" style="98" customWidth="1"/>
    <col min="15631" max="15872" width="10.85546875" style="98"/>
    <col min="15873" max="15873" width="1.28515625" style="98" customWidth="1"/>
    <col min="15874" max="15874" width="40.85546875" style="98" customWidth="1"/>
    <col min="15875" max="15875" width="1.28515625" style="98" customWidth="1"/>
    <col min="15876" max="15876" width="29.7109375" style="98" customWidth="1"/>
    <col min="15877" max="15877" width="1" style="98" customWidth="1"/>
    <col min="15878" max="15878" width="34.42578125" style="98" customWidth="1"/>
    <col min="15879" max="15879" width="1.28515625" style="98" customWidth="1"/>
    <col min="15880" max="15880" width="34.7109375" style="98" customWidth="1"/>
    <col min="15881" max="15881" width="1.42578125" style="98" customWidth="1"/>
    <col min="15882" max="15882" width="24.42578125" style="98" customWidth="1"/>
    <col min="15883" max="15883" width="1.42578125" style="98" customWidth="1"/>
    <col min="15884" max="15884" width="35.85546875" style="98" customWidth="1"/>
    <col min="15885" max="15885" width="1.42578125" style="98" customWidth="1"/>
    <col min="15886" max="15886" width="25.85546875" style="98" customWidth="1"/>
    <col min="15887" max="16128" width="10.85546875" style="98"/>
    <col min="16129" max="16129" width="1.28515625" style="98" customWidth="1"/>
    <col min="16130" max="16130" width="40.85546875" style="98" customWidth="1"/>
    <col min="16131" max="16131" width="1.28515625" style="98" customWidth="1"/>
    <col min="16132" max="16132" width="29.7109375" style="98" customWidth="1"/>
    <col min="16133" max="16133" width="1" style="98" customWidth="1"/>
    <col min="16134" max="16134" width="34.42578125" style="98" customWidth="1"/>
    <col min="16135" max="16135" width="1.28515625" style="98" customWidth="1"/>
    <col min="16136" max="16136" width="34.7109375" style="98" customWidth="1"/>
    <col min="16137" max="16137" width="1.42578125" style="98" customWidth="1"/>
    <col min="16138" max="16138" width="24.42578125" style="98" customWidth="1"/>
    <col min="16139" max="16139" width="1.42578125" style="98" customWidth="1"/>
    <col min="16140" max="16140" width="35.85546875" style="98" customWidth="1"/>
    <col min="16141" max="16141" width="1.42578125" style="98" customWidth="1"/>
    <col min="16142" max="16142" width="25.85546875" style="98" customWidth="1"/>
    <col min="16143" max="16384" width="10.85546875" style="98"/>
  </cols>
  <sheetData>
    <row r="1" spans="1:14" ht="45" x14ac:dyDescent="0.25">
      <c r="A1" s="300"/>
      <c r="B1" s="301" t="s">
        <v>378</v>
      </c>
      <c r="C1" s="301"/>
      <c r="D1" s="301" t="s">
        <v>379</v>
      </c>
      <c r="E1" s="301"/>
      <c r="F1" s="301" t="s">
        <v>380</v>
      </c>
      <c r="G1" s="301"/>
      <c r="H1" s="301" t="s">
        <v>381</v>
      </c>
      <c r="I1" s="302"/>
      <c r="J1" s="301" t="s">
        <v>382</v>
      </c>
      <c r="K1" s="302"/>
      <c r="L1" s="301" t="s">
        <v>383</v>
      </c>
      <c r="N1" s="303" t="s">
        <v>384</v>
      </c>
    </row>
    <row r="2" spans="1:14" ht="45" x14ac:dyDescent="0.25">
      <c r="A2" s="300"/>
      <c r="B2" s="304" t="s">
        <v>385</v>
      </c>
      <c r="C2" s="305"/>
      <c r="D2" s="306" t="s">
        <v>386</v>
      </c>
      <c r="E2" s="307"/>
      <c r="F2" s="308" t="s">
        <v>387</v>
      </c>
      <c r="G2" s="307"/>
      <c r="H2" s="309" t="s">
        <v>388</v>
      </c>
      <c r="I2" s="310"/>
      <c r="J2" s="309"/>
      <c r="K2" s="310"/>
      <c r="L2" s="309"/>
      <c r="M2" s="311"/>
      <c r="N2" s="312"/>
    </row>
    <row r="3" spans="1:14" ht="60" x14ac:dyDescent="0.25">
      <c r="A3" s="300"/>
      <c r="B3" s="313" t="s">
        <v>389</v>
      </c>
      <c r="C3" s="314"/>
      <c r="D3" s="306" t="s">
        <v>390</v>
      </c>
      <c r="E3" s="307"/>
      <c r="F3" s="308"/>
      <c r="G3" s="307"/>
      <c r="H3" s="309"/>
      <c r="I3" s="310"/>
      <c r="J3" s="309"/>
      <c r="K3" s="310"/>
      <c r="L3" s="309" t="s">
        <v>391</v>
      </c>
      <c r="M3" s="315"/>
      <c r="N3" s="312"/>
    </row>
    <row r="4" spans="1:14" ht="45" x14ac:dyDescent="0.25">
      <c r="A4" s="300"/>
      <c r="B4" s="313" t="s">
        <v>389</v>
      </c>
      <c r="C4" s="314"/>
      <c r="D4" s="316" t="s">
        <v>392</v>
      </c>
      <c r="E4" s="317"/>
      <c r="F4" s="318"/>
      <c r="G4" s="319"/>
      <c r="H4" s="309" t="s">
        <v>393</v>
      </c>
      <c r="I4" s="320"/>
      <c r="J4" s="309"/>
      <c r="K4" s="320"/>
      <c r="L4" s="309"/>
      <c r="M4" s="312"/>
      <c r="N4" s="312"/>
    </row>
    <row r="5" spans="1:14" ht="90" x14ac:dyDescent="0.25">
      <c r="A5" s="300"/>
      <c r="B5" s="313" t="s">
        <v>389</v>
      </c>
      <c r="C5" s="314"/>
      <c r="D5" s="316" t="s">
        <v>394</v>
      </c>
      <c r="E5" s="317"/>
      <c r="F5" s="321"/>
      <c r="G5" s="317"/>
      <c r="H5" s="309" t="s">
        <v>395</v>
      </c>
      <c r="I5" s="322"/>
      <c r="J5" s="309"/>
      <c r="K5" s="322"/>
      <c r="L5" s="309"/>
      <c r="M5" s="312"/>
      <c r="N5" s="312"/>
    </row>
    <row r="6" spans="1:14" ht="30" x14ac:dyDescent="0.25">
      <c r="A6" s="300"/>
      <c r="B6" s="313" t="s">
        <v>389</v>
      </c>
      <c r="C6" s="314"/>
      <c r="D6" s="316" t="s">
        <v>396</v>
      </c>
      <c r="E6" s="317"/>
      <c r="F6" s="321" t="s">
        <v>397</v>
      </c>
      <c r="G6" s="317"/>
      <c r="H6" s="323" t="s">
        <v>398</v>
      </c>
      <c r="I6" s="322"/>
      <c r="J6" s="309"/>
      <c r="K6" s="322"/>
      <c r="L6" s="309"/>
      <c r="M6" s="312"/>
      <c r="N6" s="312"/>
    </row>
    <row r="7" spans="1:14" ht="90" x14ac:dyDescent="0.25">
      <c r="A7" s="300"/>
      <c r="B7" s="313" t="s">
        <v>389</v>
      </c>
      <c r="C7" s="314"/>
      <c r="D7" s="316" t="s">
        <v>399</v>
      </c>
      <c r="E7" s="317"/>
      <c r="F7" s="312"/>
      <c r="G7" s="317"/>
      <c r="H7" s="323" t="s">
        <v>400</v>
      </c>
      <c r="I7" s="322"/>
      <c r="J7" s="309"/>
      <c r="K7" s="322"/>
      <c r="L7" s="309"/>
      <c r="M7" s="312"/>
      <c r="N7" s="312"/>
    </row>
    <row r="8" spans="1:14" ht="15" x14ac:dyDescent="0.25">
      <c r="A8" s="300"/>
      <c r="B8" s="313" t="s">
        <v>389</v>
      </c>
      <c r="C8" s="314"/>
      <c r="D8" s="316"/>
      <c r="E8" s="317"/>
      <c r="F8" s="312"/>
      <c r="G8" s="317"/>
      <c r="H8" s="324"/>
      <c r="I8" s="322"/>
      <c r="J8" s="309"/>
      <c r="K8" s="322"/>
      <c r="L8" s="309"/>
      <c r="M8" s="312"/>
      <c r="N8" s="312"/>
    </row>
    <row r="9" spans="1:14" ht="60" x14ac:dyDescent="0.25">
      <c r="A9" s="300"/>
      <c r="B9" s="325" t="s">
        <v>338</v>
      </c>
      <c r="C9" s="314"/>
      <c r="D9" s="326" t="s">
        <v>401</v>
      </c>
      <c r="E9" s="317"/>
      <c r="F9" s="327" t="s">
        <v>402</v>
      </c>
      <c r="G9" s="317"/>
      <c r="H9" s="328" t="s">
        <v>403</v>
      </c>
      <c r="I9" s="320"/>
      <c r="J9" s="309" t="s">
        <v>404</v>
      </c>
      <c r="K9" s="320"/>
      <c r="L9" s="309" t="s">
        <v>405</v>
      </c>
      <c r="M9" s="312"/>
      <c r="N9" s="309" t="s">
        <v>406</v>
      </c>
    </row>
    <row r="10" spans="1:14" ht="60" x14ac:dyDescent="0.25">
      <c r="A10" s="300"/>
      <c r="B10" s="325" t="s">
        <v>338</v>
      </c>
      <c r="C10" s="314"/>
      <c r="D10" s="326" t="s">
        <v>407</v>
      </c>
      <c r="E10" s="317"/>
      <c r="F10" s="317" t="s">
        <v>408</v>
      </c>
      <c r="G10" s="317"/>
      <c r="H10" s="319"/>
      <c r="I10" s="322"/>
      <c r="J10" s="309" t="s">
        <v>409</v>
      </c>
      <c r="K10" s="322"/>
      <c r="L10" s="309" t="s">
        <v>410</v>
      </c>
      <c r="M10" s="312"/>
      <c r="N10" s="312"/>
    </row>
    <row r="11" spans="1:14" ht="45" x14ac:dyDescent="0.25">
      <c r="A11" s="300"/>
      <c r="B11" s="325" t="s">
        <v>338</v>
      </c>
      <c r="C11" s="314"/>
      <c r="D11" s="329" t="s">
        <v>411</v>
      </c>
      <c r="E11" s="317"/>
      <c r="F11" s="327" t="s">
        <v>412</v>
      </c>
      <c r="G11" s="317"/>
      <c r="H11" s="328" t="s">
        <v>413</v>
      </c>
      <c r="I11" s="322"/>
      <c r="J11" s="309" t="s">
        <v>414</v>
      </c>
      <c r="K11" s="322"/>
      <c r="L11" s="309" t="s">
        <v>415</v>
      </c>
      <c r="M11" s="312"/>
      <c r="N11" s="312"/>
    </row>
    <row r="12" spans="1:14" ht="75" x14ac:dyDescent="0.25">
      <c r="A12" s="300"/>
      <c r="B12" s="325" t="s">
        <v>338</v>
      </c>
      <c r="C12" s="314"/>
      <c r="D12" s="326" t="s">
        <v>416</v>
      </c>
      <c r="E12" s="317"/>
      <c r="F12" s="317" t="s">
        <v>417</v>
      </c>
      <c r="G12" s="317"/>
      <c r="H12" s="319"/>
      <c r="I12" s="322"/>
      <c r="J12" s="309" t="s">
        <v>418</v>
      </c>
      <c r="K12" s="322"/>
      <c r="L12" s="309" t="s">
        <v>419</v>
      </c>
      <c r="M12" s="312"/>
      <c r="N12" s="312"/>
    </row>
    <row r="13" spans="1:14" ht="90" x14ac:dyDescent="0.25">
      <c r="A13" s="300"/>
      <c r="B13" s="325" t="s">
        <v>338</v>
      </c>
      <c r="C13" s="314"/>
      <c r="D13" s="326" t="s">
        <v>420</v>
      </c>
      <c r="E13" s="317"/>
      <c r="F13" s="327" t="s">
        <v>421</v>
      </c>
      <c r="G13" s="317"/>
      <c r="H13" s="328" t="s">
        <v>422</v>
      </c>
      <c r="I13" s="322"/>
      <c r="J13" s="309" t="s">
        <v>423</v>
      </c>
      <c r="K13" s="322"/>
      <c r="L13" s="309" t="s">
        <v>424</v>
      </c>
      <c r="M13" s="312"/>
      <c r="N13" s="312"/>
    </row>
    <row r="14" spans="1:14" ht="90" x14ac:dyDescent="0.25">
      <c r="A14" s="300"/>
      <c r="B14" s="325" t="s">
        <v>338</v>
      </c>
      <c r="C14" s="314"/>
      <c r="D14" s="326" t="s">
        <v>425</v>
      </c>
      <c r="E14" s="317"/>
      <c r="F14" s="330" t="s">
        <v>426</v>
      </c>
      <c r="G14" s="317"/>
      <c r="H14" s="328" t="s">
        <v>427</v>
      </c>
      <c r="I14" s="322"/>
      <c r="J14" s="309"/>
      <c r="K14" s="322"/>
      <c r="L14" s="309" t="s">
        <v>428</v>
      </c>
      <c r="M14" s="312"/>
      <c r="N14" s="312"/>
    </row>
    <row r="15" spans="1:14" ht="60" x14ac:dyDescent="0.25">
      <c r="A15" s="300"/>
      <c r="B15" s="325" t="s">
        <v>338</v>
      </c>
      <c r="C15" s="331"/>
      <c r="D15" s="326" t="s">
        <v>429</v>
      </c>
      <c r="E15" s="332"/>
      <c r="F15" s="333" t="s">
        <v>430</v>
      </c>
      <c r="G15" s="332"/>
      <c r="H15" s="334" t="s">
        <v>431</v>
      </c>
      <c r="I15" s="335"/>
      <c r="J15" s="309"/>
      <c r="K15" s="335"/>
      <c r="L15" s="309" t="s">
        <v>432</v>
      </c>
      <c r="M15" s="312"/>
      <c r="N15" s="312"/>
    </row>
    <row r="16" spans="1:14" ht="45" x14ac:dyDescent="0.25">
      <c r="A16" s="300"/>
      <c r="B16" s="325" t="s">
        <v>338</v>
      </c>
      <c r="C16" s="336"/>
      <c r="D16" s="326" t="s">
        <v>433</v>
      </c>
      <c r="E16" s="326"/>
      <c r="F16" s="317" t="s">
        <v>434</v>
      </c>
      <c r="G16" s="326"/>
      <c r="H16" s="337"/>
      <c r="I16" s="310"/>
      <c r="J16" s="309"/>
      <c r="K16" s="310"/>
      <c r="L16" s="309" t="s">
        <v>435</v>
      </c>
      <c r="M16" s="312"/>
      <c r="N16" s="312"/>
    </row>
    <row r="17" spans="1:14" ht="45" x14ac:dyDescent="0.25">
      <c r="A17" s="300"/>
      <c r="B17" s="325" t="s">
        <v>338</v>
      </c>
      <c r="C17" s="336"/>
      <c r="D17" s="326" t="s">
        <v>436</v>
      </c>
      <c r="E17" s="326"/>
      <c r="F17" s="327" t="s">
        <v>437</v>
      </c>
      <c r="G17" s="326"/>
      <c r="H17" s="337"/>
      <c r="I17" s="310"/>
      <c r="J17" s="309"/>
      <c r="K17" s="310"/>
      <c r="L17" s="309" t="s">
        <v>438</v>
      </c>
      <c r="M17" s="312"/>
      <c r="N17" s="312"/>
    </row>
    <row r="18" spans="1:14" ht="60" x14ac:dyDescent="0.25">
      <c r="A18" s="300"/>
      <c r="B18" s="325" t="s">
        <v>338</v>
      </c>
      <c r="C18" s="331"/>
      <c r="D18" s="326"/>
      <c r="E18" s="332"/>
      <c r="F18" s="327" t="s">
        <v>439</v>
      </c>
      <c r="G18" s="332"/>
      <c r="H18" s="334"/>
      <c r="I18" s="335"/>
      <c r="J18" s="309"/>
      <c r="K18" s="335"/>
      <c r="L18" s="309" t="s">
        <v>440</v>
      </c>
      <c r="M18" s="312"/>
      <c r="N18" s="312"/>
    </row>
    <row r="19" spans="1:14" ht="90" x14ac:dyDescent="0.25">
      <c r="A19" s="300"/>
      <c r="B19" s="325" t="s">
        <v>338</v>
      </c>
      <c r="C19" s="338"/>
      <c r="D19" s="329" t="s">
        <v>441</v>
      </c>
      <c r="E19" s="326"/>
      <c r="F19" s="316" t="s">
        <v>442</v>
      </c>
      <c r="G19" s="326"/>
      <c r="H19" s="337"/>
      <c r="I19" s="310"/>
      <c r="J19" s="309"/>
      <c r="K19" s="310"/>
      <c r="L19" s="309" t="s">
        <v>443</v>
      </c>
      <c r="M19" s="312"/>
      <c r="N19" s="312"/>
    </row>
    <row r="20" spans="1:14" ht="45" x14ac:dyDescent="0.25">
      <c r="A20" s="300"/>
      <c r="B20" s="325" t="s">
        <v>338</v>
      </c>
      <c r="C20" s="338"/>
      <c r="D20" s="326" t="s">
        <v>444</v>
      </c>
      <c r="E20" s="326"/>
      <c r="F20" s="326"/>
      <c r="G20" s="326"/>
      <c r="H20" s="337"/>
      <c r="I20" s="310"/>
      <c r="J20" s="309"/>
      <c r="K20" s="310"/>
      <c r="L20" s="309" t="s">
        <v>445</v>
      </c>
      <c r="M20" s="312"/>
      <c r="N20" s="312"/>
    </row>
    <row r="21" spans="1:14" ht="60" x14ac:dyDescent="0.25">
      <c r="A21" s="300"/>
      <c r="B21" s="325" t="s">
        <v>338</v>
      </c>
      <c r="C21" s="338"/>
      <c r="D21" s="326" t="s">
        <v>446</v>
      </c>
      <c r="E21" s="326"/>
      <c r="F21" s="326"/>
      <c r="G21" s="326"/>
      <c r="H21" s="337"/>
      <c r="I21" s="310"/>
      <c r="J21" s="309"/>
      <c r="K21" s="310"/>
      <c r="L21" s="309" t="s">
        <v>447</v>
      </c>
      <c r="M21" s="312"/>
      <c r="N21" s="312"/>
    </row>
    <row r="22" spans="1:14" ht="60" x14ac:dyDescent="0.25">
      <c r="A22" s="300"/>
      <c r="B22" s="325" t="s">
        <v>338</v>
      </c>
      <c r="C22" s="338"/>
      <c r="D22" s="326" t="s">
        <v>448</v>
      </c>
      <c r="E22" s="326"/>
      <c r="F22" s="326"/>
      <c r="G22" s="326"/>
      <c r="H22" s="337"/>
      <c r="I22" s="310"/>
      <c r="J22" s="309"/>
      <c r="K22" s="310"/>
      <c r="L22" s="309" t="s">
        <v>449</v>
      </c>
      <c r="M22" s="312"/>
      <c r="N22" s="312"/>
    </row>
    <row r="23" spans="1:14" ht="45" x14ac:dyDescent="0.25">
      <c r="A23" s="300"/>
      <c r="B23" s="325" t="s">
        <v>338</v>
      </c>
      <c r="C23" s="338"/>
      <c r="D23" s="329" t="s">
        <v>450</v>
      </c>
      <c r="E23" s="326"/>
      <c r="F23" s="326"/>
      <c r="G23" s="326"/>
      <c r="H23" s="337"/>
      <c r="I23" s="310"/>
      <c r="J23" s="309"/>
      <c r="K23" s="310"/>
      <c r="L23" s="309" t="s">
        <v>451</v>
      </c>
      <c r="M23" s="312"/>
      <c r="N23" s="312"/>
    </row>
    <row r="24" spans="1:14" ht="45" x14ac:dyDescent="0.25">
      <c r="A24" s="300"/>
      <c r="B24" s="325" t="s">
        <v>338</v>
      </c>
      <c r="C24" s="338"/>
      <c r="D24" s="326" t="s">
        <v>452</v>
      </c>
      <c r="E24" s="326"/>
      <c r="F24" s="326"/>
      <c r="G24" s="326"/>
      <c r="H24" s="337"/>
      <c r="I24" s="310"/>
      <c r="J24" s="309"/>
      <c r="K24" s="310"/>
      <c r="L24" s="309" t="s">
        <v>453</v>
      </c>
      <c r="M24" s="312"/>
      <c r="N24" s="312"/>
    </row>
    <row r="25" spans="1:14" ht="30" x14ac:dyDescent="0.25">
      <c r="A25" s="300"/>
      <c r="B25" s="325" t="s">
        <v>338</v>
      </c>
      <c r="C25" s="338"/>
      <c r="D25" s="326"/>
      <c r="E25" s="326"/>
      <c r="F25" s="326"/>
      <c r="G25" s="326"/>
      <c r="H25" s="337"/>
      <c r="I25" s="310"/>
      <c r="J25" s="309"/>
      <c r="K25" s="310"/>
      <c r="L25" s="309" t="s">
        <v>454</v>
      </c>
      <c r="M25" s="312"/>
      <c r="N25" s="312"/>
    </row>
    <row r="26" spans="1:14" ht="90" x14ac:dyDescent="0.25">
      <c r="A26" s="300"/>
      <c r="B26" s="325" t="s">
        <v>338</v>
      </c>
      <c r="C26" s="338"/>
      <c r="D26" s="329" t="s">
        <v>455</v>
      </c>
      <c r="E26" s="326"/>
      <c r="F26" s="326"/>
      <c r="G26" s="326"/>
      <c r="H26" s="337"/>
      <c r="I26" s="310"/>
      <c r="J26" s="309"/>
      <c r="K26" s="310"/>
      <c r="L26" s="309" t="s">
        <v>456</v>
      </c>
      <c r="M26" s="312"/>
      <c r="N26" s="312"/>
    </row>
    <row r="27" spans="1:14" ht="30" x14ac:dyDescent="0.25">
      <c r="A27" s="300"/>
      <c r="B27" s="325" t="s">
        <v>338</v>
      </c>
      <c r="C27" s="338"/>
      <c r="D27" s="339" t="s">
        <v>457</v>
      </c>
      <c r="E27" s="326"/>
      <c r="F27" s="326"/>
      <c r="G27" s="326"/>
      <c r="H27" s="337"/>
      <c r="I27" s="310"/>
      <c r="J27" s="309"/>
      <c r="K27" s="310"/>
      <c r="L27" s="309" t="s">
        <v>458</v>
      </c>
      <c r="M27" s="312"/>
      <c r="N27" s="312"/>
    </row>
    <row r="28" spans="1:14" ht="60" x14ac:dyDescent="0.25">
      <c r="A28" s="300"/>
      <c r="B28" s="325" t="s">
        <v>338</v>
      </c>
      <c r="C28" s="338"/>
      <c r="D28" s="339" t="s">
        <v>459</v>
      </c>
      <c r="E28" s="326"/>
      <c r="F28" s="326"/>
      <c r="G28" s="326"/>
      <c r="H28" s="337"/>
      <c r="I28" s="310"/>
      <c r="J28" s="309"/>
      <c r="K28" s="310"/>
      <c r="L28" s="309" t="s">
        <v>460</v>
      </c>
      <c r="M28" s="312"/>
      <c r="N28" s="312"/>
    </row>
    <row r="29" spans="1:14" ht="60" x14ac:dyDescent="0.25">
      <c r="A29" s="300"/>
      <c r="B29" s="325" t="s">
        <v>338</v>
      </c>
      <c r="C29" s="338"/>
      <c r="D29" s="326"/>
      <c r="E29" s="326"/>
      <c r="F29" s="326"/>
      <c r="G29" s="326"/>
      <c r="H29" s="337"/>
      <c r="I29" s="310"/>
      <c r="J29" s="309"/>
      <c r="K29" s="310"/>
      <c r="L29" s="309" t="s">
        <v>461</v>
      </c>
      <c r="M29" s="312"/>
      <c r="N29" s="312"/>
    </row>
    <row r="30" spans="1:14" s="341" customFormat="1" ht="45" x14ac:dyDescent="0.25">
      <c r="A30" s="300"/>
      <c r="B30" s="340" t="s">
        <v>462</v>
      </c>
      <c r="C30" s="338"/>
      <c r="D30" s="326" t="s">
        <v>463</v>
      </c>
      <c r="E30" s="326"/>
      <c r="F30" s="321" t="s">
        <v>464</v>
      </c>
      <c r="G30" s="326"/>
      <c r="H30" s="323" t="s">
        <v>465</v>
      </c>
      <c r="I30" s="310"/>
      <c r="J30" s="309"/>
      <c r="K30" s="310"/>
      <c r="L30" s="309" t="s">
        <v>466</v>
      </c>
      <c r="M30" s="311"/>
      <c r="N30" s="311"/>
    </row>
    <row r="31" spans="1:14" ht="75" x14ac:dyDescent="0.25">
      <c r="A31" s="300"/>
      <c r="B31" s="340" t="s">
        <v>462</v>
      </c>
      <c r="C31" s="338"/>
      <c r="D31" s="326" t="s">
        <v>467</v>
      </c>
      <c r="E31" s="326"/>
      <c r="F31" s="342" t="s">
        <v>468</v>
      </c>
      <c r="G31" s="326"/>
      <c r="H31" s="323" t="s">
        <v>469</v>
      </c>
      <c r="I31" s="310"/>
      <c r="J31" s="309"/>
      <c r="K31" s="310"/>
      <c r="L31" s="309" t="s">
        <v>470</v>
      </c>
      <c r="M31" s="312"/>
      <c r="N31" s="312"/>
    </row>
    <row r="32" spans="1:14" ht="75" x14ac:dyDescent="0.25">
      <c r="A32" s="300"/>
      <c r="B32" s="340" t="s">
        <v>462</v>
      </c>
      <c r="C32" s="338"/>
      <c r="D32" s="326" t="s">
        <v>471</v>
      </c>
      <c r="E32" s="326"/>
      <c r="F32" s="326"/>
      <c r="G32" s="326"/>
      <c r="H32" s="323" t="s">
        <v>472</v>
      </c>
      <c r="I32" s="310"/>
      <c r="J32" s="309"/>
      <c r="K32" s="310"/>
      <c r="L32" s="309" t="s">
        <v>473</v>
      </c>
      <c r="M32" s="312"/>
      <c r="N32" s="312"/>
    </row>
    <row r="33" spans="1:14" ht="75" x14ac:dyDescent="0.25">
      <c r="A33" s="300"/>
      <c r="B33" s="340" t="s">
        <v>462</v>
      </c>
      <c r="C33" s="338"/>
      <c r="D33" s="326" t="s">
        <v>474</v>
      </c>
      <c r="E33" s="326"/>
      <c r="F33" s="326"/>
      <c r="G33" s="326"/>
      <c r="H33" s="337"/>
      <c r="I33" s="310"/>
      <c r="J33" s="309"/>
      <c r="K33" s="310"/>
      <c r="L33" s="309" t="s">
        <v>475</v>
      </c>
      <c r="M33" s="312"/>
      <c r="N33" s="312"/>
    </row>
    <row r="34" spans="1:14" ht="90" x14ac:dyDescent="0.25">
      <c r="A34" s="300"/>
      <c r="B34" s="340" t="s">
        <v>462</v>
      </c>
      <c r="C34" s="338"/>
      <c r="D34" s="326" t="s">
        <v>476</v>
      </c>
      <c r="E34" s="326"/>
      <c r="F34" s="326"/>
      <c r="G34" s="326"/>
      <c r="H34" s="337"/>
      <c r="I34" s="310"/>
      <c r="J34" s="309"/>
      <c r="K34" s="310"/>
      <c r="L34" s="309"/>
      <c r="M34" s="312"/>
      <c r="N34" s="312"/>
    </row>
    <row r="35" spans="1:14" ht="90" x14ac:dyDescent="0.25">
      <c r="A35" s="300"/>
      <c r="B35" s="340" t="s">
        <v>462</v>
      </c>
      <c r="C35" s="338"/>
      <c r="D35" s="326" t="s">
        <v>477</v>
      </c>
      <c r="E35" s="326"/>
      <c r="F35" s="326"/>
      <c r="G35" s="326"/>
      <c r="H35" s="337"/>
      <c r="I35" s="310"/>
      <c r="J35" s="309"/>
      <c r="K35" s="310"/>
      <c r="L35" s="309"/>
      <c r="M35" s="312"/>
      <c r="N35" s="312"/>
    </row>
    <row r="36" spans="1:14" ht="60" x14ac:dyDescent="0.25">
      <c r="A36" s="300"/>
      <c r="B36" s="340" t="s">
        <v>462</v>
      </c>
      <c r="C36" s="338"/>
      <c r="D36" s="326" t="s">
        <v>478</v>
      </c>
      <c r="E36" s="326"/>
      <c r="F36" s="326"/>
      <c r="G36" s="326"/>
      <c r="H36" s="337"/>
      <c r="I36" s="310"/>
      <c r="J36" s="309"/>
      <c r="K36" s="310"/>
      <c r="L36" s="309"/>
      <c r="M36" s="312"/>
      <c r="N36" s="312"/>
    </row>
    <row r="37" spans="1:14" ht="75" x14ac:dyDescent="0.25">
      <c r="A37" s="300"/>
      <c r="B37" s="340" t="s">
        <v>462</v>
      </c>
      <c r="C37" s="338"/>
      <c r="D37" s="326" t="s">
        <v>479</v>
      </c>
      <c r="E37" s="326"/>
      <c r="F37" s="326"/>
      <c r="G37" s="326"/>
      <c r="H37" s="337"/>
      <c r="I37" s="310"/>
      <c r="J37" s="309"/>
      <c r="K37" s="310"/>
      <c r="L37" s="309"/>
      <c r="M37" s="312"/>
      <c r="N37" s="312"/>
    </row>
    <row r="38" spans="1:14" ht="75" x14ac:dyDescent="0.25">
      <c r="A38" s="300"/>
      <c r="B38" s="340" t="s">
        <v>462</v>
      </c>
      <c r="C38" s="338"/>
      <c r="D38" s="326" t="s">
        <v>480</v>
      </c>
      <c r="E38" s="326"/>
      <c r="F38" s="321"/>
      <c r="G38" s="326"/>
      <c r="H38" s="324"/>
      <c r="I38" s="310"/>
      <c r="J38" s="309"/>
      <c r="K38" s="310"/>
      <c r="L38" s="309"/>
      <c r="M38" s="312"/>
      <c r="N38" s="312"/>
    </row>
    <row r="39" spans="1:14" ht="75" x14ac:dyDescent="0.25">
      <c r="A39" s="300"/>
      <c r="B39" s="340" t="s">
        <v>462</v>
      </c>
      <c r="C39" s="338"/>
      <c r="D39" s="326" t="s">
        <v>481</v>
      </c>
      <c r="E39" s="326"/>
      <c r="F39" s="321"/>
      <c r="G39" s="326"/>
      <c r="H39" s="324"/>
      <c r="I39" s="310"/>
      <c r="J39" s="309"/>
      <c r="K39" s="310"/>
      <c r="L39" s="309"/>
      <c r="M39" s="312"/>
      <c r="N39" s="312"/>
    </row>
    <row r="40" spans="1:14" ht="45" x14ac:dyDescent="0.25">
      <c r="A40" s="300"/>
      <c r="B40" s="340" t="s">
        <v>462</v>
      </c>
      <c r="C40" s="338"/>
      <c r="D40" s="343" t="s">
        <v>482</v>
      </c>
      <c r="E40" s="326"/>
      <c r="F40" s="321"/>
      <c r="G40" s="326"/>
      <c r="H40" s="324"/>
      <c r="I40" s="310"/>
      <c r="J40" s="309"/>
      <c r="K40" s="310"/>
      <c r="L40" s="309"/>
      <c r="M40" s="312"/>
      <c r="N40" s="312"/>
    </row>
    <row r="41" spans="1:14" ht="45" x14ac:dyDescent="0.25">
      <c r="A41" s="300"/>
      <c r="B41" s="344" t="s">
        <v>483</v>
      </c>
      <c r="C41" s="336"/>
      <c r="D41" s="321"/>
      <c r="E41" s="326"/>
      <c r="F41" s="321"/>
      <c r="G41" s="326"/>
      <c r="H41" s="323" t="s">
        <v>484</v>
      </c>
      <c r="I41" s="310"/>
      <c r="J41" s="309"/>
      <c r="K41" s="310"/>
      <c r="L41" s="309" t="s">
        <v>485</v>
      </c>
      <c r="M41" s="312"/>
      <c r="N41" s="312"/>
    </row>
    <row r="42" spans="1:14" ht="30" x14ac:dyDescent="0.25">
      <c r="A42" s="300"/>
      <c r="B42" s="344" t="s">
        <v>483</v>
      </c>
      <c r="C42" s="336"/>
      <c r="D42" s="321"/>
      <c r="E42" s="326"/>
      <c r="F42" s="321"/>
      <c r="G42" s="326"/>
      <c r="H42" s="323" t="s">
        <v>486</v>
      </c>
      <c r="I42" s="310"/>
      <c r="J42" s="309"/>
      <c r="K42" s="310"/>
      <c r="L42" s="309" t="s">
        <v>487</v>
      </c>
      <c r="M42" s="312"/>
      <c r="N42" s="312"/>
    </row>
    <row r="43" spans="1:14" ht="30" x14ac:dyDescent="0.25">
      <c r="A43" s="300"/>
      <c r="B43" s="345" t="s">
        <v>483</v>
      </c>
      <c r="C43" s="346"/>
      <c r="D43" s="347"/>
      <c r="E43" s="348"/>
      <c r="F43" s="347"/>
      <c r="G43" s="348"/>
      <c r="H43" s="349" t="s">
        <v>488</v>
      </c>
      <c r="I43" s="310"/>
      <c r="J43" s="309"/>
      <c r="K43" s="310"/>
      <c r="L43" s="309"/>
      <c r="M43" s="312"/>
      <c r="N43" s="312"/>
    </row>
    <row r="44" spans="1:14" ht="6.75" customHeight="1" x14ac:dyDescent="0.2">
      <c r="A44" s="300"/>
      <c r="B44" s="300"/>
      <c r="C44" s="300"/>
      <c r="D44" s="300"/>
      <c r="E44" s="300"/>
      <c r="F44" s="300"/>
      <c r="G44" s="300"/>
      <c r="H44" s="300"/>
      <c r="I44" s="300"/>
      <c r="K44" s="300"/>
    </row>
    <row r="46" spans="1:14" ht="13.5" thickBot="1" x14ac:dyDescent="0.25"/>
    <row r="47" spans="1:14" ht="18.75" thickBot="1" x14ac:dyDescent="0.25">
      <c r="B47" s="454" t="s">
        <v>302</v>
      </c>
      <c r="C47" s="455"/>
      <c r="D47" s="455"/>
      <c r="E47" s="455"/>
      <c r="F47" s="456"/>
    </row>
    <row r="48" spans="1:14" ht="18" x14ac:dyDescent="0.2">
      <c r="B48" s="457" t="s">
        <v>303</v>
      </c>
      <c r="C48" s="458"/>
      <c r="D48" s="458"/>
      <c r="E48" s="457" t="s">
        <v>489</v>
      </c>
      <c r="F48" s="459"/>
    </row>
    <row r="49" spans="2:6" ht="18" x14ac:dyDescent="0.2">
      <c r="B49" s="444" t="s">
        <v>199</v>
      </c>
      <c r="C49" s="445"/>
      <c r="D49" s="446"/>
      <c r="E49" s="447"/>
      <c r="F49" s="448"/>
    </row>
    <row r="50" spans="2:6" ht="18" x14ac:dyDescent="0.2">
      <c r="B50" s="444" t="s">
        <v>490</v>
      </c>
      <c r="C50" s="445"/>
      <c r="D50" s="446"/>
      <c r="E50" s="447"/>
      <c r="F50" s="448"/>
    </row>
    <row r="51" spans="2:6" ht="18" x14ac:dyDescent="0.2">
      <c r="B51" s="444" t="s">
        <v>491</v>
      </c>
      <c r="C51" s="445"/>
      <c r="D51" s="446"/>
      <c r="E51" s="447"/>
      <c r="F51" s="448"/>
    </row>
    <row r="52" spans="2:6" ht="18.75" thickBot="1" x14ac:dyDescent="0.25">
      <c r="B52" s="449" t="s">
        <v>198</v>
      </c>
      <c r="C52" s="450"/>
      <c r="D52" s="451"/>
      <c r="E52" s="452"/>
      <c r="F52" s="453"/>
    </row>
  </sheetData>
  <mergeCells count="11">
    <mergeCell ref="B51:D51"/>
    <mergeCell ref="E51:F51"/>
    <mergeCell ref="B52:D52"/>
    <mergeCell ref="E52:F52"/>
    <mergeCell ref="B47:F47"/>
    <mergeCell ref="B48:D48"/>
    <mergeCell ref="E48:F48"/>
    <mergeCell ref="B49:D49"/>
    <mergeCell ref="E49:F49"/>
    <mergeCell ref="B50:D50"/>
    <mergeCell ref="E50:F50"/>
  </mergeCells>
  <hyperlinks>
    <hyperlink ref="H15" location="_ftn1" display="_ftn1" xr:uid="{DDE7237C-F5C0-4D87-A4D1-F86839476FE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BBE1A-3E6F-43CF-9DD2-B3D37B6A5688}">
  <dimension ref="A1:IV38"/>
  <sheetViews>
    <sheetView topLeftCell="A21" zoomScale="70" zoomScaleNormal="70" workbookViewId="0">
      <selection activeCell="D40" sqref="D40"/>
    </sheetView>
  </sheetViews>
  <sheetFormatPr baseColWidth="10" defaultRowHeight="18" x14ac:dyDescent="0.25"/>
  <cols>
    <col min="1" max="1" width="34.5703125" style="74" customWidth="1"/>
    <col min="2" max="2" width="33.140625" style="74" customWidth="1"/>
    <col min="3" max="3" width="80.5703125" style="74" customWidth="1"/>
    <col min="4" max="4" width="14.85546875" style="74" customWidth="1"/>
    <col min="5" max="5" width="24.85546875" style="74" customWidth="1"/>
    <col min="6" max="6" width="120.42578125" style="74" customWidth="1"/>
    <col min="7" max="7" width="98.140625" style="74" customWidth="1"/>
    <col min="8" max="8" width="106.28515625" style="74" customWidth="1"/>
    <col min="9" max="9" width="15.42578125" style="74" customWidth="1"/>
    <col min="10" max="10" width="34.85546875" style="74" customWidth="1"/>
    <col min="11" max="11" width="47.42578125" style="74" customWidth="1"/>
    <col min="12" max="16" width="26.140625" style="74" customWidth="1"/>
    <col min="17" max="17" width="28.85546875" style="74" customWidth="1"/>
    <col min="18" max="256" width="11.42578125" style="74"/>
    <col min="257" max="257" width="34.5703125" style="74" customWidth="1"/>
    <col min="258" max="258" width="33.140625" style="74" customWidth="1"/>
    <col min="259" max="259" width="80.5703125" style="74" customWidth="1"/>
    <col min="260" max="260" width="14.85546875" style="74" customWidth="1"/>
    <col min="261" max="261" width="24.85546875" style="74" customWidth="1"/>
    <col min="262" max="262" width="120.42578125" style="74" customWidth="1"/>
    <col min="263" max="263" width="66.42578125" style="74" customWidth="1"/>
    <col min="264" max="264" width="106.28515625" style="74" customWidth="1"/>
    <col min="265" max="265" width="15.42578125" style="74" customWidth="1"/>
    <col min="266" max="266" width="34.85546875" style="74" customWidth="1"/>
    <col min="267" max="267" width="47.42578125" style="74" customWidth="1"/>
    <col min="268" max="272" width="26.140625" style="74" customWidth="1"/>
    <col min="273" max="273" width="28.85546875" style="74" customWidth="1"/>
    <col min="274" max="512" width="11.42578125" style="74"/>
    <col min="513" max="513" width="34.5703125" style="74" customWidth="1"/>
    <col min="514" max="514" width="33.140625" style="74" customWidth="1"/>
    <col min="515" max="515" width="80.5703125" style="74" customWidth="1"/>
    <col min="516" max="516" width="14.85546875" style="74" customWidth="1"/>
    <col min="517" max="517" width="24.85546875" style="74" customWidth="1"/>
    <col min="518" max="518" width="120.42578125" style="74" customWidth="1"/>
    <col min="519" max="519" width="66.42578125" style="74" customWidth="1"/>
    <col min="520" max="520" width="106.28515625" style="74" customWidth="1"/>
    <col min="521" max="521" width="15.42578125" style="74" customWidth="1"/>
    <col min="522" max="522" width="34.85546875" style="74" customWidth="1"/>
    <col min="523" max="523" width="47.42578125" style="74" customWidth="1"/>
    <col min="524" max="528" width="26.140625" style="74" customWidth="1"/>
    <col min="529" max="529" width="28.85546875" style="74" customWidth="1"/>
    <col min="530" max="768" width="11.42578125" style="74"/>
    <col min="769" max="769" width="34.5703125" style="74" customWidth="1"/>
    <col min="770" max="770" width="33.140625" style="74" customWidth="1"/>
    <col min="771" max="771" width="80.5703125" style="74" customWidth="1"/>
    <col min="772" max="772" width="14.85546875" style="74" customWidth="1"/>
    <col min="773" max="773" width="24.85546875" style="74" customWidth="1"/>
    <col min="774" max="774" width="120.42578125" style="74" customWidth="1"/>
    <col min="775" max="775" width="66.42578125" style="74" customWidth="1"/>
    <col min="776" max="776" width="106.28515625" style="74" customWidth="1"/>
    <col min="777" max="777" width="15.42578125" style="74" customWidth="1"/>
    <col min="778" max="778" width="34.85546875" style="74" customWidth="1"/>
    <col min="779" max="779" width="47.42578125" style="74" customWidth="1"/>
    <col min="780" max="784" width="26.140625" style="74" customWidth="1"/>
    <col min="785" max="785" width="28.85546875" style="74" customWidth="1"/>
    <col min="786" max="1024" width="11.42578125" style="74"/>
    <col min="1025" max="1025" width="34.5703125" style="74" customWidth="1"/>
    <col min="1026" max="1026" width="33.140625" style="74" customWidth="1"/>
    <col min="1027" max="1027" width="80.5703125" style="74" customWidth="1"/>
    <col min="1028" max="1028" width="14.85546875" style="74" customWidth="1"/>
    <col min="1029" max="1029" width="24.85546875" style="74" customWidth="1"/>
    <col min="1030" max="1030" width="120.42578125" style="74" customWidth="1"/>
    <col min="1031" max="1031" width="66.42578125" style="74" customWidth="1"/>
    <col min="1032" max="1032" width="106.28515625" style="74" customWidth="1"/>
    <col min="1033" max="1033" width="15.42578125" style="74" customWidth="1"/>
    <col min="1034" max="1034" width="34.85546875" style="74" customWidth="1"/>
    <col min="1035" max="1035" width="47.42578125" style="74" customWidth="1"/>
    <col min="1036" max="1040" width="26.140625" style="74" customWidth="1"/>
    <col min="1041" max="1041" width="28.85546875" style="74" customWidth="1"/>
    <col min="1042" max="1280" width="11.42578125" style="74"/>
    <col min="1281" max="1281" width="34.5703125" style="74" customWidth="1"/>
    <col min="1282" max="1282" width="33.140625" style="74" customWidth="1"/>
    <col min="1283" max="1283" width="80.5703125" style="74" customWidth="1"/>
    <col min="1284" max="1284" width="14.85546875" style="74" customWidth="1"/>
    <col min="1285" max="1285" width="24.85546875" style="74" customWidth="1"/>
    <col min="1286" max="1286" width="120.42578125" style="74" customWidth="1"/>
    <col min="1287" max="1287" width="66.42578125" style="74" customWidth="1"/>
    <col min="1288" max="1288" width="106.28515625" style="74" customWidth="1"/>
    <col min="1289" max="1289" width="15.42578125" style="74" customWidth="1"/>
    <col min="1290" max="1290" width="34.85546875" style="74" customWidth="1"/>
    <col min="1291" max="1291" width="47.42578125" style="74" customWidth="1"/>
    <col min="1292" max="1296" width="26.140625" style="74" customWidth="1"/>
    <col min="1297" max="1297" width="28.85546875" style="74" customWidth="1"/>
    <col min="1298" max="1536" width="11.42578125" style="74"/>
    <col min="1537" max="1537" width="34.5703125" style="74" customWidth="1"/>
    <col min="1538" max="1538" width="33.140625" style="74" customWidth="1"/>
    <col min="1539" max="1539" width="80.5703125" style="74" customWidth="1"/>
    <col min="1540" max="1540" width="14.85546875" style="74" customWidth="1"/>
    <col min="1541" max="1541" width="24.85546875" style="74" customWidth="1"/>
    <col min="1542" max="1542" width="120.42578125" style="74" customWidth="1"/>
    <col min="1543" max="1543" width="66.42578125" style="74" customWidth="1"/>
    <col min="1544" max="1544" width="106.28515625" style="74" customWidth="1"/>
    <col min="1545" max="1545" width="15.42578125" style="74" customWidth="1"/>
    <col min="1546" max="1546" width="34.85546875" style="74" customWidth="1"/>
    <col min="1547" max="1547" width="47.42578125" style="74" customWidth="1"/>
    <col min="1548" max="1552" width="26.140625" style="74" customWidth="1"/>
    <col min="1553" max="1553" width="28.85546875" style="74" customWidth="1"/>
    <col min="1554" max="1792" width="11.42578125" style="74"/>
    <col min="1793" max="1793" width="34.5703125" style="74" customWidth="1"/>
    <col min="1794" max="1794" width="33.140625" style="74" customWidth="1"/>
    <col min="1795" max="1795" width="80.5703125" style="74" customWidth="1"/>
    <col min="1796" max="1796" width="14.85546875" style="74" customWidth="1"/>
    <col min="1797" max="1797" width="24.85546875" style="74" customWidth="1"/>
    <col min="1798" max="1798" width="120.42578125" style="74" customWidth="1"/>
    <col min="1799" max="1799" width="66.42578125" style="74" customWidth="1"/>
    <col min="1800" max="1800" width="106.28515625" style="74" customWidth="1"/>
    <col min="1801" max="1801" width="15.42578125" style="74" customWidth="1"/>
    <col min="1802" max="1802" width="34.85546875" style="74" customWidth="1"/>
    <col min="1803" max="1803" width="47.42578125" style="74" customWidth="1"/>
    <col min="1804" max="1808" width="26.140625" style="74" customWidth="1"/>
    <col min="1809" max="1809" width="28.85546875" style="74" customWidth="1"/>
    <col min="1810" max="2048" width="11.42578125" style="74"/>
    <col min="2049" max="2049" width="34.5703125" style="74" customWidth="1"/>
    <col min="2050" max="2050" width="33.140625" style="74" customWidth="1"/>
    <col min="2051" max="2051" width="80.5703125" style="74" customWidth="1"/>
    <col min="2052" max="2052" width="14.85546875" style="74" customWidth="1"/>
    <col min="2053" max="2053" width="24.85546875" style="74" customWidth="1"/>
    <col min="2054" max="2054" width="120.42578125" style="74" customWidth="1"/>
    <col min="2055" max="2055" width="66.42578125" style="74" customWidth="1"/>
    <col min="2056" max="2056" width="106.28515625" style="74" customWidth="1"/>
    <col min="2057" max="2057" width="15.42578125" style="74" customWidth="1"/>
    <col min="2058" max="2058" width="34.85546875" style="74" customWidth="1"/>
    <col min="2059" max="2059" width="47.42578125" style="74" customWidth="1"/>
    <col min="2060" max="2064" width="26.140625" style="74" customWidth="1"/>
    <col min="2065" max="2065" width="28.85546875" style="74" customWidth="1"/>
    <col min="2066" max="2304" width="11.42578125" style="74"/>
    <col min="2305" max="2305" width="34.5703125" style="74" customWidth="1"/>
    <col min="2306" max="2306" width="33.140625" style="74" customWidth="1"/>
    <col min="2307" max="2307" width="80.5703125" style="74" customWidth="1"/>
    <col min="2308" max="2308" width="14.85546875" style="74" customWidth="1"/>
    <col min="2309" max="2309" width="24.85546875" style="74" customWidth="1"/>
    <col min="2310" max="2310" width="120.42578125" style="74" customWidth="1"/>
    <col min="2311" max="2311" width="66.42578125" style="74" customWidth="1"/>
    <col min="2312" max="2312" width="106.28515625" style="74" customWidth="1"/>
    <col min="2313" max="2313" width="15.42578125" style="74" customWidth="1"/>
    <col min="2314" max="2314" width="34.85546875" style="74" customWidth="1"/>
    <col min="2315" max="2315" width="47.42578125" style="74" customWidth="1"/>
    <col min="2316" max="2320" width="26.140625" style="74" customWidth="1"/>
    <col min="2321" max="2321" width="28.85546875" style="74" customWidth="1"/>
    <col min="2322" max="2560" width="11.42578125" style="74"/>
    <col min="2561" max="2561" width="34.5703125" style="74" customWidth="1"/>
    <col min="2562" max="2562" width="33.140625" style="74" customWidth="1"/>
    <col min="2563" max="2563" width="80.5703125" style="74" customWidth="1"/>
    <col min="2564" max="2564" width="14.85546875" style="74" customWidth="1"/>
    <col min="2565" max="2565" width="24.85546875" style="74" customWidth="1"/>
    <col min="2566" max="2566" width="120.42578125" style="74" customWidth="1"/>
    <col min="2567" max="2567" width="66.42578125" style="74" customWidth="1"/>
    <col min="2568" max="2568" width="106.28515625" style="74" customWidth="1"/>
    <col min="2569" max="2569" width="15.42578125" style="74" customWidth="1"/>
    <col min="2570" max="2570" width="34.85546875" style="74" customWidth="1"/>
    <col min="2571" max="2571" width="47.42578125" style="74" customWidth="1"/>
    <col min="2572" max="2576" width="26.140625" style="74" customWidth="1"/>
    <col min="2577" max="2577" width="28.85546875" style="74" customWidth="1"/>
    <col min="2578" max="2816" width="11.42578125" style="74"/>
    <col min="2817" max="2817" width="34.5703125" style="74" customWidth="1"/>
    <col min="2818" max="2818" width="33.140625" style="74" customWidth="1"/>
    <col min="2819" max="2819" width="80.5703125" style="74" customWidth="1"/>
    <col min="2820" max="2820" width="14.85546875" style="74" customWidth="1"/>
    <col min="2821" max="2821" width="24.85546875" style="74" customWidth="1"/>
    <col min="2822" max="2822" width="120.42578125" style="74" customWidth="1"/>
    <col min="2823" max="2823" width="66.42578125" style="74" customWidth="1"/>
    <col min="2824" max="2824" width="106.28515625" style="74" customWidth="1"/>
    <col min="2825" max="2825" width="15.42578125" style="74" customWidth="1"/>
    <col min="2826" max="2826" width="34.85546875" style="74" customWidth="1"/>
    <col min="2827" max="2827" width="47.42578125" style="74" customWidth="1"/>
    <col min="2828" max="2832" width="26.140625" style="74" customWidth="1"/>
    <col min="2833" max="2833" width="28.85546875" style="74" customWidth="1"/>
    <col min="2834" max="3072" width="11.42578125" style="74"/>
    <col min="3073" max="3073" width="34.5703125" style="74" customWidth="1"/>
    <col min="3074" max="3074" width="33.140625" style="74" customWidth="1"/>
    <col min="3075" max="3075" width="80.5703125" style="74" customWidth="1"/>
    <col min="3076" max="3076" width="14.85546875" style="74" customWidth="1"/>
    <col min="3077" max="3077" width="24.85546875" style="74" customWidth="1"/>
    <col min="3078" max="3078" width="120.42578125" style="74" customWidth="1"/>
    <col min="3079" max="3079" width="66.42578125" style="74" customWidth="1"/>
    <col min="3080" max="3080" width="106.28515625" style="74" customWidth="1"/>
    <col min="3081" max="3081" width="15.42578125" style="74" customWidth="1"/>
    <col min="3082" max="3082" width="34.85546875" style="74" customWidth="1"/>
    <col min="3083" max="3083" width="47.42578125" style="74" customWidth="1"/>
    <col min="3084" max="3088" width="26.140625" style="74" customWidth="1"/>
    <col min="3089" max="3089" width="28.85546875" style="74" customWidth="1"/>
    <col min="3090" max="3328" width="11.42578125" style="74"/>
    <col min="3329" max="3329" width="34.5703125" style="74" customWidth="1"/>
    <col min="3330" max="3330" width="33.140625" style="74" customWidth="1"/>
    <col min="3331" max="3331" width="80.5703125" style="74" customWidth="1"/>
    <col min="3332" max="3332" width="14.85546875" style="74" customWidth="1"/>
    <col min="3333" max="3333" width="24.85546875" style="74" customWidth="1"/>
    <col min="3334" max="3334" width="120.42578125" style="74" customWidth="1"/>
    <col min="3335" max="3335" width="66.42578125" style="74" customWidth="1"/>
    <col min="3336" max="3336" width="106.28515625" style="74" customWidth="1"/>
    <col min="3337" max="3337" width="15.42578125" style="74" customWidth="1"/>
    <col min="3338" max="3338" width="34.85546875" style="74" customWidth="1"/>
    <col min="3339" max="3339" width="47.42578125" style="74" customWidth="1"/>
    <col min="3340" max="3344" width="26.140625" style="74" customWidth="1"/>
    <col min="3345" max="3345" width="28.85546875" style="74" customWidth="1"/>
    <col min="3346" max="3584" width="11.42578125" style="74"/>
    <col min="3585" max="3585" width="34.5703125" style="74" customWidth="1"/>
    <col min="3586" max="3586" width="33.140625" style="74" customWidth="1"/>
    <col min="3587" max="3587" width="80.5703125" style="74" customWidth="1"/>
    <col min="3588" max="3588" width="14.85546875" style="74" customWidth="1"/>
    <col min="3589" max="3589" width="24.85546875" style="74" customWidth="1"/>
    <col min="3590" max="3590" width="120.42578125" style="74" customWidth="1"/>
    <col min="3591" max="3591" width="66.42578125" style="74" customWidth="1"/>
    <col min="3592" max="3592" width="106.28515625" style="74" customWidth="1"/>
    <col min="3593" max="3593" width="15.42578125" style="74" customWidth="1"/>
    <col min="3594" max="3594" width="34.85546875" style="74" customWidth="1"/>
    <col min="3595" max="3595" width="47.42578125" style="74" customWidth="1"/>
    <col min="3596" max="3600" width="26.140625" style="74" customWidth="1"/>
    <col min="3601" max="3601" width="28.85546875" style="74" customWidth="1"/>
    <col min="3602" max="3840" width="11.42578125" style="74"/>
    <col min="3841" max="3841" width="34.5703125" style="74" customWidth="1"/>
    <col min="3842" max="3842" width="33.140625" style="74" customWidth="1"/>
    <col min="3843" max="3843" width="80.5703125" style="74" customWidth="1"/>
    <col min="3844" max="3844" width="14.85546875" style="74" customWidth="1"/>
    <col min="3845" max="3845" width="24.85546875" style="74" customWidth="1"/>
    <col min="3846" max="3846" width="120.42578125" style="74" customWidth="1"/>
    <col min="3847" max="3847" width="66.42578125" style="74" customWidth="1"/>
    <col min="3848" max="3848" width="106.28515625" style="74" customWidth="1"/>
    <col min="3849" max="3849" width="15.42578125" style="74" customWidth="1"/>
    <col min="3850" max="3850" width="34.85546875" style="74" customWidth="1"/>
    <col min="3851" max="3851" width="47.42578125" style="74" customWidth="1"/>
    <col min="3852" max="3856" width="26.140625" style="74" customWidth="1"/>
    <col min="3857" max="3857" width="28.85546875" style="74" customWidth="1"/>
    <col min="3858" max="4096" width="11.42578125" style="74"/>
    <col min="4097" max="4097" width="34.5703125" style="74" customWidth="1"/>
    <col min="4098" max="4098" width="33.140625" style="74" customWidth="1"/>
    <col min="4099" max="4099" width="80.5703125" style="74" customWidth="1"/>
    <col min="4100" max="4100" width="14.85546875" style="74" customWidth="1"/>
    <col min="4101" max="4101" width="24.85546875" style="74" customWidth="1"/>
    <col min="4102" max="4102" width="120.42578125" style="74" customWidth="1"/>
    <col min="4103" max="4103" width="66.42578125" style="74" customWidth="1"/>
    <col min="4104" max="4104" width="106.28515625" style="74" customWidth="1"/>
    <col min="4105" max="4105" width="15.42578125" style="74" customWidth="1"/>
    <col min="4106" max="4106" width="34.85546875" style="74" customWidth="1"/>
    <col min="4107" max="4107" width="47.42578125" style="74" customWidth="1"/>
    <col min="4108" max="4112" width="26.140625" style="74" customWidth="1"/>
    <col min="4113" max="4113" width="28.85546875" style="74" customWidth="1"/>
    <col min="4114" max="4352" width="11.42578125" style="74"/>
    <col min="4353" max="4353" width="34.5703125" style="74" customWidth="1"/>
    <col min="4354" max="4354" width="33.140625" style="74" customWidth="1"/>
    <col min="4355" max="4355" width="80.5703125" style="74" customWidth="1"/>
    <col min="4356" max="4356" width="14.85546875" style="74" customWidth="1"/>
    <col min="4357" max="4357" width="24.85546875" style="74" customWidth="1"/>
    <col min="4358" max="4358" width="120.42578125" style="74" customWidth="1"/>
    <col min="4359" max="4359" width="66.42578125" style="74" customWidth="1"/>
    <col min="4360" max="4360" width="106.28515625" style="74" customWidth="1"/>
    <col min="4361" max="4361" width="15.42578125" style="74" customWidth="1"/>
    <col min="4362" max="4362" width="34.85546875" style="74" customWidth="1"/>
    <col min="4363" max="4363" width="47.42578125" style="74" customWidth="1"/>
    <col min="4364" max="4368" width="26.140625" style="74" customWidth="1"/>
    <col min="4369" max="4369" width="28.85546875" style="74" customWidth="1"/>
    <col min="4370" max="4608" width="11.42578125" style="74"/>
    <col min="4609" max="4609" width="34.5703125" style="74" customWidth="1"/>
    <col min="4610" max="4610" width="33.140625" style="74" customWidth="1"/>
    <col min="4611" max="4611" width="80.5703125" style="74" customWidth="1"/>
    <col min="4612" max="4612" width="14.85546875" style="74" customWidth="1"/>
    <col min="4613" max="4613" width="24.85546875" style="74" customWidth="1"/>
    <col min="4614" max="4614" width="120.42578125" style="74" customWidth="1"/>
    <col min="4615" max="4615" width="66.42578125" style="74" customWidth="1"/>
    <col min="4616" max="4616" width="106.28515625" style="74" customWidth="1"/>
    <col min="4617" max="4617" width="15.42578125" style="74" customWidth="1"/>
    <col min="4618" max="4618" width="34.85546875" style="74" customWidth="1"/>
    <col min="4619" max="4619" width="47.42578125" style="74" customWidth="1"/>
    <col min="4620" max="4624" width="26.140625" style="74" customWidth="1"/>
    <col min="4625" max="4625" width="28.85546875" style="74" customWidth="1"/>
    <col min="4626" max="4864" width="11.42578125" style="74"/>
    <col min="4865" max="4865" width="34.5703125" style="74" customWidth="1"/>
    <col min="4866" max="4866" width="33.140625" style="74" customWidth="1"/>
    <col min="4867" max="4867" width="80.5703125" style="74" customWidth="1"/>
    <col min="4868" max="4868" width="14.85546875" style="74" customWidth="1"/>
    <col min="4869" max="4869" width="24.85546875" style="74" customWidth="1"/>
    <col min="4870" max="4870" width="120.42578125" style="74" customWidth="1"/>
    <col min="4871" max="4871" width="66.42578125" style="74" customWidth="1"/>
    <col min="4872" max="4872" width="106.28515625" style="74" customWidth="1"/>
    <col min="4873" max="4873" width="15.42578125" style="74" customWidth="1"/>
    <col min="4874" max="4874" width="34.85546875" style="74" customWidth="1"/>
    <col min="4875" max="4875" width="47.42578125" style="74" customWidth="1"/>
    <col min="4876" max="4880" width="26.140625" style="74" customWidth="1"/>
    <col min="4881" max="4881" width="28.85546875" style="74" customWidth="1"/>
    <col min="4882" max="5120" width="11.42578125" style="74"/>
    <col min="5121" max="5121" width="34.5703125" style="74" customWidth="1"/>
    <col min="5122" max="5122" width="33.140625" style="74" customWidth="1"/>
    <col min="5123" max="5123" width="80.5703125" style="74" customWidth="1"/>
    <col min="5124" max="5124" width="14.85546875" style="74" customWidth="1"/>
    <col min="5125" max="5125" width="24.85546875" style="74" customWidth="1"/>
    <col min="5126" max="5126" width="120.42578125" style="74" customWidth="1"/>
    <col min="5127" max="5127" width="66.42578125" style="74" customWidth="1"/>
    <col min="5128" max="5128" width="106.28515625" style="74" customWidth="1"/>
    <col min="5129" max="5129" width="15.42578125" style="74" customWidth="1"/>
    <col min="5130" max="5130" width="34.85546875" style="74" customWidth="1"/>
    <col min="5131" max="5131" width="47.42578125" style="74" customWidth="1"/>
    <col min="5132" max="5136" width="26.140625" style="74" customWidth="1"/>
    <col min="5137" max="5137" width="28.85546875" style="74" customWidth="1"/>
    <col min="5138" max="5376" width="11.42578125" style="74"/>
    <col min="5377" max="5377" width="34.5703125" style="74" customWidth="1"/>
    <col min="5378" max="5378" width="33.140625" style="74" customWidth="1"/>
    <col min="5379" max="5379" width="80.5703125" style="74" customWidth="1"/>
    <col min="5380" max="5380" width="14.85546875" style="74" customWidth="1"/>
    <col min="5381" max="5381" width="24.85546875" style="74" customWidth="1"/>
    <col min="5382" max="5382" width="120.42578125" style="74" customWidth="1"/>
    <col min="5383" max="5383" width="66.42578125" style="74" customWidth="1"/>
    <col min="5384" max="5384" width="106.28515625" style="74" customWidth="1"/>
    <col min="5385" max="5385" width="15.42578125" style="74" customWidth="1"/>
    <col min="5386" max="5386" width="34.85546875" style="74" customWidth="1"/>
    <col min="5387" max="5387" width="47.42578125" style="74" customWidth="1"/>
    <col min="5388" max="5392" width="26.140625" style="74" customWidth="1"/>
    <col min="5393" max="5393" width="28.85546875" style="74" customWidth="1"/>
    <col min="5394" max="5632" width="11.42578125" style="74"/>
    <col min="5633" max="5633" width="34.5703125" style="74" customWidth="1"/>
    <col min="5634" max="5634" width="33.140625" style="74" customWidth="1"/>
    <col min="5635" max="5635" width="80.5703125" style="74" customWidth="1"/>
    <col min="5636" max="5636" width="14.85546875" style="74" customWidth="1"/>
    <col min="5637" max="5637" width="24.85546875" style="74" customWidth="1"/>
    <col min="5638" max="5638" width="120.42578125" style="74" customWidth="1"/>
    <col min="5639" max="5639" width="66.42578125" style="74" customWidth="1"/>
    <col min="5640" max="5640" width="106.28515625" style="74" customWidth="1"/>
    <col min="5641" max="5641" width="15.42578125" style="74" customWidth="1"/>
    <col min="5642" max="5642" width="34.85546875" style="74" customWidth="1"/>
    <col min="5643" max="5643" width="47.42578125" style="74" customWidth="1"/>
    <col min="5644" max="5648" width="26.140625" style="74" customWidth="1"/>
    <col min="5649" max="5649" width="28.85546875" style="74" customWidth="1"/>
    <col min="5650" max="5888" width="11.42578125" style="74"/>
    <col min="5889" max="5889" width="34.5703125" style="74" customWidth="1"/>
    <col min="5890" max="5890" width="33.140625" style="74" customWidth="1"/>
    <col min="5891" max="5891" width="80.5703125" style="74" customWidth="1"/>
    <col min="5892" max="5892" width="14.85546875" style="74" customWidth="1"/>
    <col min="5893" max="5893" width="24.85546875" style="74" customWidth="1"/>
    <col min="5894" max="5894" width="120.42578125" style="74" customWidth="1"/>
    <col min="5895" max="5895" width="66.42578125" style="74" customWidth="1"/>
    <col min="5896" max="5896" width="106.28515625" style="74" customWidth="1"/>
    <col min="5897" max="5897" width="15.42578125" style="74" customWidth="1"/>
    <col min="5898" max="5898" width="34.85546875" style="74" customWidth="1"/>
    <col min="5899" max="5899" width="47.42578125" style="74" customWidth="1"/>
    <col min="5900" max="5904" width="26.140625" style="74" customWidth="1"/>
    <col min="5905" max="5905" width="28.85546875" style="74" customWidth="1"/>
    <col min="5906" max="6144" width="11.42578125" style="74"/>
    <col min="6145" max="6145" width="34.5703125" style="74" customWidth="1"/>
    <col min="6146" max="6146" width="33.140625" style="74" customWidth="1"/>
    <col min="6147" max="6147" width="80.5703125" style="74" customWidth="1"/>
    <col min="6148" max="6148" width="14.85546875" style="74" customWidth="1"/>
    <col min="6149" max="6149" width="24.85546875" style="74" customWidth="1"/>
    <col min="6150" max="6150" width="120.42578125" style="74" customWidth="1"/>
    <col min="6151" max="6151" width="66.42578125" style="74" customWidth="1"/>
    <col min="6152" max="6152" width="106.28515625" style="74" customWidth="1"/>
    <col min="6153" max="6153" width="15.42578125" style="74" customWidth="1"/>
    <col min="6154" max="6154" width="34.85546875" style="74" customWidth="1"/>
    <col min="6155" max="6155" width="47.42578125" style="74" customWidth="1"/>
    <col min="6156" max="6160" width="26.140625" style="74" customWidth="1"/>
    <col min="6161" max="6161" width="28.85546875" style="74" customWidth="1"/>
    <col min="6162" max="6400" width="11.42578125" style="74"/>
    <col min="6401" max="6401" width="34.5703125" style="74" customWidth="1"/>
    <col min="6402" max="6402" width="33.140625" style="74" customWidth="1"/>
    <col min="6403" max="6403" width="80.5703125" style="74" customWidth="1"/>
    <col min="6404" max="6404" width="14.85546875" style="74" customWidth="1"/>
    <col min="6405" max="6405" width="24.85546875" style="74" customWidth="1"/>
    <col min="6406" max="6406" width="120.42578125" style="74" customWidth="1"/>
    <col min="6407" max="6407" width="66.42578125" style="74" customWidth="1"/>
    <col min="6408" max="6408" width="106.28515625" style="74" customWidth="1"/>
    <col min="6409" max="6409" width="15.42578125" style="74" customWidth="1"/>
    <col min="6410" max="6410" width="34.85546875" style="74" customWidth="1"/>
    <col min="6411" max="6411" width="47.42578125" style="74" customWidth="1"/>
    <col min="6412" max="6416" width="26.140625" style="74" customWidth="1"/>
    <col min="6417" max="6417" width="28.85546875" style="74" customWidth="1"/>
    <col min="6418" max="6656" width="11.42578125" style="74"/>
    <col min="6657" max="6657" width="34.5703125" style="74" customWidth="1"/>
    <col min="6658" max="6658" width="33.140625" style="74" customWidth="1"/>
    <col min="6659" max="6659" width="80.5703125" style="74" customWidth="1"/>
    <col min="6660" max="6660" width="14.85546875" style="74" customWidth="1"/>
    <col min="6661" max="6661" width="24.85546875" style="74" customWidth="1"/>
    <col min="6662" max="6662" width="120.42578125" style="74" customWidth="1"/>
    <col min="6663" max="6663" width="66.42578125" style="74" customWidth="1"/>
    <col min="6664" max="6664" width="106.28515625" style="74" customWidth="1"/>
    <col min="6665" max="6665" width="15.42578125" style="74" customWidth="1"/>
    <col min="6666" max="6666" width="34.85546875" style="74" customWidth="1"/>
    <col min="6667" max="6667" width="47.42578125" style="74" customWidth="1"/>
    <col min="6668" max="6672" width="26.140625" style="74" customWidth="1"/>
    <col min="6673" max="6673" width="28.85546875" style="74" customWidth="1"/>
    <col min="6674" max="6912" width="11.42578125" style="74"/>
    <col min="6913" max="6913" width="34.5703125" style="74" customWidth="1"/>
    <col min="6914" max="6914" width="33.140625" style="74" customWidth="1"/>
    <col min="6915" max="6915" width="80.5703125" style="74" customWidth="1"/>
    <col min="6916" max="6916" width="14.85546875" style="74" customWidth="1"/>
    <col min="6917" max="6917" width="24.85546875" style="74" customWidth="1"/>
    <col min="6918" max="6918" width="120.42578125" style="74" customWidth="1"/>
    <col min="6919" max="6919" width="66.42578125" style="74" customWidth="1"/>
    <col min="6920" max="6920" width="106.28515625" style="74" customWidth="1"/>
    <col min="6921" max="6921" width="15.42578125" style="74" customWidth="1"/>
    <col min="6922" max="6922" width="34.85546875" style="74" customWidth="1"/>
    <col min="6923" max="6923" width="47.42578125" style="74" customWidth="1"/>
    <col min="6924" max="6928" width="26.140625" style="74" customWidth="1"/>
    <col min="6929" max="6929" width="28.85546875" style="74" customWidth="1"/>
    <col min="6930" max="7168" width="11.42578125" style="74"/>
    <col min="7169" max="7169" width="34.5703125" style="74" customWidth="1"/>
    <col min="7170" max="7170" width="33.140625" style="74" customWidth="1"/>
    <col min="7171" max="7171" width="80.5703125" style="74" customWidth="1"/>
    <col min="7172" max="7172" width="14.85546875" style="74" customWidth="1"/>
    <col min="7173" max="7173" width="24.85546875" style="74" customWidth="1"/>
    <col min="7174" max="7174" width="120.42578125" style="74" customWidth="1"/>
    <col min="7175" max="7175" width="66.42578125" style="74" customWidth="1"/>
    <col min="7176" max="7176" width="106.28515625" style="74" customWidth="1"/>
    <col min="7177" max="7177" width="15.42578125" style="74" customWidth="1"/>
    <col min="7178" max="7178" width="34.85546875" style="74" customWidth="1"/>
    <col min="7179" max="7179" width="47.42578125" style="74" customWidth="1"/>
    <col min="7180" max="7184" width="26.140625" style="74" customWidth="1"/>
    <col min="7185" max="7185" width="28.85546875" style="74" customWidth="1"/>
    <col min="7186" max="7424" width="11.42578125" style="74"/>
    <col min="7425" max="7425" width="34.5703125" style="74" customWidth="1"/>
    <col min="7426" max="7426" width="33.140625" style="74" customWidth="1"/>
    <col min="7427" max="7427" width="80.5703125" style="74" customWidth="1"/>
    <col min="7428" max="7428" width="14.85546875" style="74" customWidth="1"/>
    <col min="7429" max="7429" width="24.85546875" style="74" customWidth="1"/>
    <col min="7430" max="7430" width="120.42578125" style="74" customWidth="1"/>
    <col min="7431" max="7431" width="66.42578125" style="74" customWidth="1"/>
    <col min="7432" max="7432" width="106.28515625" style="74" customWidth="1"/>
    <col min="7433" max="7433" width="15.42578125" style="74" customWidth="1"/>
    <col min="7434" max="7434" width="34.85546875" style="74" customWidth="1"/>
    <col min="7435" max="7435" width="47.42578125" style="74" customWidth="1"/>
    <col min="7436" max="7440" width="26.140625" style="74" customWidth="1"/>
    <col min="7441" max="7441" width="28.85546875" style="74" customWidth="1"/>
    <col min="7442" max="7680" width="11.42578125" style="74"/>
    <col min="7681" max="7681" width="34.5703125" style="74" customWidth="1"/>
    <col min="7682" max="7682" width="33.140625" style="74" customWidth="1"/>
    <col min="7683" max="7683" width="80.5703125" style="74" customWidth="1"/>
    <col min="7684" max="7684" width="14.85546875" style="74" customWidth="1"/>
    <col min="7685" max="7685" width="24.85546875" style="74" customWidth="1"/>
    <col min="7686" max="7686" width="120.42578125" style="74" customWidth="1"/>
    <col min="7687" max="7687" width="66.42578125" style="74" customWidth="1"/>
    <col min="7688" max="7688" width="106.28515625" style="74" customWidth="1"/>
    <col min="7689" max="7689" width="15.42578125" style="74" customWidth="1"/>
    <col min="7690" max="7690" width="34.85546875" style="74" customWidth="1"/>
    <col min="7691" max="7691" width="47.42578125" style="74" customWidth="1"/>
    <col min="7692" max="7696" width="26.140625" style="74" customWidth="1"/>
    <col min="7697" max="7697" width="28.85546875" style="74" customWidth="1"/>
    <col min="7698" max="7936" width="11.42578125" style="74"/>
    <col min="7937" max="7937" width="34.5703125" style="74" customWidth="1"/>
    <col min="7938" max="7938" width="33.140625" style="74" customWidth="1"/>
    <col min="7939" max="7939" width="80.5703125" style="74" customWidth="1"/>
    <col min="7940" max="7940" width="14.85546875" style="74" customWidth="1"/>
    <col min="7941" max="7941" width="24.85546875" style="74" customWidth="1"/>
    <col min="7942" max="7942" width="120.42578125" style="74" customWidth="1"/>
    <col min="7943" max="7943" width="66.42578125" style="74" customWidth="1"/>
    <col min="7944" max="7944" width="106.28515625" style="74" customWidth="1"/>
    <col min="7945" max="7945" width="15.42578125" style="74" customWidth="1"/>
    <col min="7946" max="7946" width="34.85546875" style="74" customWidth="1"/>
    <col min="7947" max="7947" width="47.42578125" style="74" customWidth="1"/>
    <col min="7948" max="7952" width="26.140625" style="74" customWidth="1"/>
    <col min="7953" max="7953" width="28.85546875" style="74" customWidth="1"/>
    <col min="7954" max="8192" width="11.42578125" style="74"/>
    <col min="8193" max="8193" width="34.5703125" style="74" customWidth="1"/>
    <col min="8194" max="8194" width="33.140625" style="74" customWidth="1"/>
    <col min="8195" max="8195" width="80.5703125" style="74" customWidth="1"/>
    <col min="8196" max="8196" width="14.85546875" style="74" customWidth="1"/>
    <col min="8197" max="8197" width="24.85546875" style="74" customWidth="1"/>
    <col min="8198" max="8198" width="120.42578125" style="74" customWidth="1"/>
    <col min="8199" max="8199" width="66.42578125" style="74" customWidth="1"/>
    <col min="8200" max="8200" width="106.28515625" style="74" customWidth="1"/>
    <col min="8201" max="8201" width="15.42578125" style="74" customWidth="1"/>
    <col min="8202" max="8202" width="34.85546875" style="74" customWidth="1"/>
    <col min="8203" max="8203" width="47.42578125" style="74" customWidth="1"/>
    <col min="8204" max="8208" width="26.140625" style="74" customWidth="1"/>
    <col min="8209" max="8209" width="28.85546875" style="74" customWidth="1"/>
    <col min="8210" max="8448" width="11.42578125" style="74"/>
    <col min="8449" max="8449" width="34.5703125" style="74" customWidth="1"/>
    <col min="8450" max="8450" width="33.140625" style="74" customWidth="1"/>
    <col min="8451" max="8451" width="80.5703125" style="74" customWidth="1"/>
    <col min="8452" max="8452" width="14.85546875" style="74" customWidth="1"/>
    <col min="8453" max="8453" width="24.85546875" style="74" customWidth="1"/>
    <col min="8454" max="8454" width="120.42578125" style="74" customWidth="1"/>
    <col min="8455" max="8455" width="66.42578125" style="74" customWidth="1"/>
    <col min="8456" max="8456" width="106.28515625" style="74" customWidth="1"/>
    <col min="8457" max="8457" width="15.42578125" style="74" customWidth="1"/>
    <col min="8458" max="8458" width="34.85546875" style="74" customWidth="1"/>
    <col min="8459" max="8459" width="47.42578125" style="74" customWidth="1"/>
    <col min="8460" max="8464" width="26.140625" style="74" customWidth="1"/>
    <col min="8465" max="8465" width="28.85546875" style="74" customWidth="1"/>
    <col min="8466" max="8704" width="11.42578125" style="74"/>
    <col min="8705" max="8705" width="34.5703125" style="74" customWidth="1"/>
    <col min="8706" max="8706" width="33.140625" style="74" customWidth="1"/>
    <col min="8707" max="8707" width="80.5703125" style="74" customWidth="1"/>
    <col min="8708" max="8708" width="14.85546875" style="74" customWidth="1"/>
    <col min="8709" max="8709" width="24.85546875" style="74" customWidth="1"/>
    <col min="8710" max="8710" width="120.42578125" style="74" customWidth="1"/>
    <col min="8711" max="8711" width="66.42578125" style="74" customWidth="1"/>
    <col min="8712" max="8712" width="106.28515625" style="74" customWidth="1"/>
    <col min="8713" max="8713" width="15.42578125" style="74" customWidth="1"/>
    <col min="8714" max="8714" width="34.85546875" style="74" customWidth="1"/>
    <col min="8715" max="8715" width="47.42578125" style="74" customWidth="1"/>
    <col min="8716" max="8720" width="26.140625" style="74" customWidth="1"/>
    <col min="8721" max="8721" width="28.85546875" style="74" customWidth="1"/>
    <col min="8722" max="8960" width="11.42578125" style="74"/>
    <col min="8961" max="8961" width="34.5703125" style="74" customWidth="1"/>
    <col min="8962" max="8962" width="33.140625" style="74" customWidth="1"/>
    <col min="8963" max="8963" width="80.5703125" style="74" customWidth="1"/>
    <col min="8964" max="8964" width="14.85546875" style="74" customWidth="1"/>
    <col min="8965" max="8965" width="24.85546875" style="74" customWidth="1"/>
    <col min="8966" max="8966" width="120.42578125" style="74" customWidth="1"/>
    <col min="8967" max="8967" width="66.42578125" style="74" customWidth="1"/>
    <col min="8968" max="8968" width="106.28515625" style="74" customWidth="1"/>
    <col min="8969" max="8969" width="15.42578125" style="74" customWidth="1"/>
    <col min="8970" max="8970" width="34.85546875" style="74" customWidth="1"/>
    <col min="8971" max="8971" width="47.42578125" style="74" customWidth="1"/>
    <col min="8972" max="8976" width="26.140625" style="74" customWidth="1"/>
    <col min="8977" max="8977" width="28.85546875" style="74" customWidth="1"/>
    <col min="8978" max="9216" width="11.42578125" style="74"/>
    <col min="9217" max="9217" width="34.5703125" style="74" customWidth="1"/>
    <col min="9218" max="9218" width="33.140625" style="74" customWidth="1"/>
    <col min="9219" max="9219" width="80.5703125" style="74" customWidth="1"/>
    <col min="9220" max="9220" width="14.85546875" style="74" customWidth="1"/>
    <col min="9221" max="9221" width="24.85546875" style="74" customWidth="1"/>
    <col min="9222" max="9222" width="120.42578125" style="74" customWidth="1"/>
    <col min="9223" max="9223" width="66.42578125" style="74" customWidth="1"/>
    <col min="9224" max="9224" width="106.28515625" style="74" customWidth="1"/>
    <col min="9225" max="9225" width="15.42578125" style="74" customWidth="1"/>
    <col min="9226" max="9226" width="34.85546875" style="74" customWidth="1"/>
    <col min="9227" max="9227" width="47.42578125" style="74" customWidth="1"/>
    <col min="9228" max="9232" width="26.140625" style="74" customWidth="1"/>
    <col min="9233" max="9233" width="28.85546875" style="74" customWidth="1"/>
    <col min="9234" max="9472" width="11.42578125" style="74"/>
    <col min="9473" max="9473" width="34.5703125" style="74" customWidth="1"/>
    <col min="9474" max="9474" width="33.140625" style="74" customWidth="1"/>
    <col min="9475" max="9475" width="80.5703125" style="74" customWidth="1"/>
    <col min="9476" max="9476" width="14.85546875" style="74" customWidth="1"/>
    <col min="9477" max="9477" width="24.85546875" style="74" customWidth="1"/>
    <col min="9478" max="9478" width="120.42578125" style="74" customWidth="1"/>
    <col min="9479" max="9479" width="66.42578125" style="74" customWidth="1"/>
    <col min="9480" max="9480" width="106.28515625" style="74" customWidth="1"/>
    <col min="9481" max="9481" width="15.42578125" style="74" customWidth="1"/>
    <col min="9482" max="9482" width="34.85546875" style="74" customWidth="1"/>
    <col min="9483" max="9483" width="47.42578125" style="74" customWidth="1"/>
    <col min="9484" max="9488" width="26.140625" style="74" customWidth="1"/>
    <col min="9489" max="9489" width="28.85546875" style="74" customWidth="1"/>
    <col min="9490" max="9728" width="11.42578125" style="74"/>
    <col min="9729" max="9729" width="34.5703125" style="74" customWidth="1"/>
    <col min="9730" max="9730" width="33.140625" style="74" customWidth="1"/>
    <col min="9731" max="9731" width="80.5703125" style="74" customWidth="1"/>
    <col min="9732" max="9732" width="14.85546875" style="74" customWidth="1"/>
    <col min="9733" max="9733" width="24.85546875" style="74" customWidth="1"/>
    <col min="9734" max="9734" width="120.42578125" style="74" customWidth="1"/>
    <col min="9735" max="9735" width="66.42578125" style="74" customWidth="1"/>
    <col min="9736" max="9736" width="106.28515625" style="74" customWidth="1"/>
    <col min="9737" max="9737" width="15.42578125" style="74" customWidth="1"/>
    <col min="9738" max="9738" width="34.85546875" style="74" customWidth="1"/>
    <col min="9739" max="9739" width="47.42578125" style="74" customWidth="1"/>
    <col min="9740" max="9744" width="26.140625" style="74" customWidth="1"/>
    <col min="9745" max="9745" width="28.85546875" style="74" customWidth="1"/>
    <col min="9746" max="9984" width="11.42578125" style="74"/>
    <col min="9985" max="9985" width="34.5703125" style="74" customWidth="1"/>
    <col min="9986" max="9986" width="33.140625" style="74" customWidth="1"/>
    <col min="9987" max="9987" width="80.5703125" style="74" customWidth="1"/>
    <col min="9988" max="9988" width="14.85546875" style="74" customWidth="1"/>
    <col min="9989" max="9989" width="24.85546875" style="74" customWidth="1"/>
    <col min="9990" max="9990" width="120.42578125" style="74" customWidth="1"/>
    <col min="9991" max="9991" width="66.42578125" style="74" customWidth="1"/>
    <col min="9992" max="9992" width="106.28515625" style="74" customWidth="1"/>
    <col min="9993" max="9993" width="15.42578125" style="74" customWidth="1"/>
    <col min="9994" max="9994" width="34.85546875" style="74" customWidth="1"/>
    <col min="9995" max="9995" width="47.42578125" style="74" customWidth="1"/>
    <col min="9996" max="10000" width="26.140625" style="74" customWidth="1"/>
    <col min="10001" max="10001" width="28.85546875" style="74" customWidth="1"/>
    <col min="10002" max="10240" width="11.42578125" style="74"/>
    <col min="10241" max="10241" width="34.5703125" style="74" customWidth="1"/>
    <col min="10242" max="10242" width="33.140625" style="74" customWidth="1"/>
    <col min="10243" max="10243" width="80.5703125" style="74" customWidth="1"/>
    <col min="10244" max="10244" width="14.85546875" style="74" customWidth="1"/>
    <col min="10245" max="10245" width="24.85546875" style="74" customWidth="1"/>
    <col min="10246" max="10246" width="120.42578125" style="74" customWidth="1"/>
    <col min="10247" max="10247" width="66.42578125" style="74" customWidth="1"/>
    <col min="10248" max="10248" width="106.28515625" style="74" customWidth="1"/>
    <col min="10249" max="10249" width="15.42578125" style="74" customWidth="1"/>
    <col min="10250" max="10250" width="34.85546875" style="74" customWidth="1"/>
    <col min="10251" max="10251" width="47.42578125" style="74" customWidth="1"/>
    <col min="10252" max="10256" width="26.140625" style="74" customWidth="1"/>
    <col min="10257" max="10257" width="28.85546875" style="74" customWidth="1"/>
    <col min="10258" max="10496" width="11.42578125" style="74"/>
    <col min="10497" max="10497" width="34.5703125" style="74" customWidth="1"/>
    <col min="10498" max="10498" width="33.140625" style="74" customWidth="1"/>
    <col min="10499" max="10499" width="80.5703125" style="74" customWidth="1"/>
    <col min="10500" max="10500" width="14.85546875" style="74" customWidth="1"/>
    <col min="10501" max="10501" width="24.85546875" style="74" customWidth="1"/>
    <col min="10502" max="10502" width="120.42578125" style="74" customWidth="1"/>
    <col min="10503" max="10503" width="66.42578125" style="74" customWidth="1"/>
    <col min="10504" max="10504" width="106.28515625" style="74" customWidth="1"/>
    <col min="10505" max="10505" width="15.42578125" style="74" customWidth="1"/>
    <col min="10506" max="10506" width="34.85546875" style="74" customWidth="1"/>
    <col min="10507" max="10507" width="47.42578125" style="74" customWidth="1"/>
    <col min="10508" max="10512" width="26.140625" style="74" customWidth="1"/>
    <col min="10513" max="10513" width="28.85546875" style="74" customWidth="1"/>
    <col min="10514" max="10752" width="11.42578125" style="74"/>
    <col min="10753" max="10753" width="34.5703125" style="74" customWidth="1"/>
    <col min="10754" max="10754" width="33.140625" style="74" customWidth="1"/>
    <col min="10755" max="10755" width="80.5703125" style="74" customWidth="1"/>
    <col min="10756" max="10756" width="14.85546875" style="74" customWidth="1"/>
    <col min="10757" max="10757" width="24.85546875" style="74" customWidth="1"/>
    <col min="10758" max="10758" width="120.42578125" style="74" customWidth="1"/>
    <col min="10759" max="10759" width="66.42578125" style="74" customWidth="1"/>
    <col min="10760" max="10760" width="106.28515625" style="74" customWidth="1"/>
    <col min="10761" max="10761" width="15.42578125" style="74" customWidth="1"/>
    <col min="10762" max="10762" width="34.85546875" style="74" customWidth="1"/>
    <col min="10763" max="10763" width="47.42578125" style="74" customWidth="1"/>
    <col min="10764" max="10768" width="26.140625" style="74" customWidth="1"/>
    <col min="10769" max="10769" width="28.85546875" style="74" customWidth="1"/>
    <col min="10770" max="11008" width="11.42578125" style="74"/>
    <col min="11009" max="11009" width="34.5703125" style="74" customWidth="1"/>
    <col min="11010" max="11010" width="33.140625" style="74" customWidth="1"/>
    <col min="11011" max="11011" width="80.5703125" style="74" customWidth="1"/>
    <col min="11012" max="11012" width="14.85546875" style="74" customWidth="1"/>
    <col min="11013" max="11013" width="24.85546875" style="74" customWidth="1"/>
    <col min="11014" max="11014" width="120.42578125" style="74" customWidth="1"/>
    <col min="11015" max="11015" width="66.42578125" style="74" customWidth="1"/>
    <col min="11016" max="11016" width="106.28515625" style="74" customWidth="1"/>
    <col min="11017" max="11017" width="15.42578125" style="74" customWidth="1"/>
    <col min="11018" max="11018" width="34.85546875" style="74" customWidth="1"/>
    <col min="11019" max="11019" width="47.42578125" style="74" customWidth="1"/>
    <col min="11020" max="11024" width="26.140625" style="74" customWidth="1"/>
    <col min="11025" max="11025" width="28.85546875" style="74" customWidth="1"/>
    <col min="11026" max="11264" width="11.42578125" style="74"/>
    <col min="11265" max="11265" width="34.5703125" style="74" customWidth="1"/>
    <col min="11266" max="11266" width="33.140625" style="74" customWidth="1"/>
    <col min="11267" max="11267" width="80.5703125" style="74" customWidth="1"/>
    <col min="11268" max="11268" width="14.85546875" style="74" customWidth="1"/>
    <col min="11269" max="11269" width="24.85546875" style="74" customWidth="1"/>
    <col min="11270" max="11270" width="120.42578125" style="74" customWidth="1"/>
    <col min="11271" max="11271" width="66.42578125" style="74" customWidth="1"/>
    <col min="11272" max="11272" width="106.28515625" style="74" customWidth="1"/>
    <col min="11273" max="11273" width="15.42578125" style="74" customWidth="1"/>
    <col min="11274" max="11274" width="34.85546875" style="74" customWidth="1"/>
    <col min="11275" max="11275" width="47.42578125" style="74" customWidth="1"/>
    <col min="11276" max="11280" width="26.140625" style="74" customWidth="1"/>
    <col min="11281" max="11281" width="28.85546875" style="74" customWidth="1"/>
    <col min="11282" max="11520" width="11.42578125" style="74"/>
    <col min="11521" max="11521" width="34.5703125" style="74" customWidth="1"/>
    <col min="11522" max="11522" width="33.140625" style="74" customWidth="1"/>
    <col min="11523" max="11523" width="80.5703125" style="74" customWidth="1"/>
    <col min="11524" max="11524" width="14.85546875" style="74" customWidth="1"/>
    <col min="11525" max="11525" width="24.85546875" style="74" customWidth="1"/>
    <col min="11526" max="11526" width="120.42578125" style="74" customWidth="1"/>
    <col min="11527" max="11527" width="66.42578125" style="74" customWidth="1"/>
    <col min="11528" max="11528" width="106.28515625" style="74" customWidth="1"/>
    <col min="11529" max="11529" width="15.42578125" style="74" customWidth="1"/>
    <col min="11530" max="11530" width="34.85546875" style="74" customWidth="1"/>
    <col min="11531" max="11531" width="47.42578125" style="74" customWidth="1"/>
    <col min="11532" max="11536" width="26.140625" style="74" customWidth="1"/>
    <col min="11537" max="11537" width="28.85546875" style="74" customWidth="1"/>
    <col min="11538" max="11776" width="11.42578125" style="74"/>
    <col min="11777" max="11777" width="34.5703125" style="74" customWidth="1"/>
    <col min="11778" max="11778" width="33.140625" style="74" customWidth="1"/>
    <col min="11779" max="11779" width="80.5703125" style="74" customWidth="1"/>
    <col min="11780" max="11780" width="14.85546875" style="74" customWidth="1"/>
    <col min="11781" max="11781" width="24.85546875" style="74" customWidth="1"/>
    <col min="11782" max="11782" width="120.42578125" style="74" customWidth="1"/>
    <col min="11783" max="11783" width="66.42578125" style="74" customWidth="1"/>
    <col min="11784" max="11784" width="106.28515625" style="74" customWidth="1"/>
    <col min="11785" max="11785" width="15.42578125" style="74" customWidth="1"/>
    <col min="11786" max="11786" width="34.85546875" style="74" customWidth="1"/>
    <col min="11787" max="11787" width="47.42578125" style="74" customWidth="1"/>
    <col min="11788" max="11792" width="26.140625" style="74" customWidth="1"/>
    <col min="11793" max="11793" width="28.85546875" style="74" customWidth="1"/>
    <col min="11794" max="12032" width="11.42578125" style="74"/>
    <col min="12033" max="12033" width="34.5703125" style="74" customWidth="1"/>
    <col min="12034" max="12034" width="33.140625" style="74" customWidth="1"/>
    <col min="12035" max="12035" width="80.5703125" style="74" customWidth="1"/>
    <col min="12036" max="12036" width="14.85546875" style="74" customWidth="1"/>
    <col min="12037" max="12037" width="24.85546875" style="74" customWidth="1"/>
    <col min="12038" max="12038" width="120.42578125" style="74" customWidth="1"/>
    <col min="12039" max="12039" width="66.42578125" style="74" customWidth="1"/>
    <col min="12040" max="12040" width="106.28515625" style="74" customWidth="1"/>
    <col min="12041" max="12041" width="15.42578125" style="74" customWidth="1"/>
    <col min="12042" max="12042" width="34.85546875" style="74" customWidth="1"/>
    <col min="12043" max="12043" width="47.42578125" style="74" customWidth="1"/>
    <col min="12044" max="12048" width="26.140625" style="74" customWidth="1"/>
    <col min="12049" max="12049" width="28.85546875" style="74" customWidth="1"/>
    <col min="12050" max="12288" width="11.42578125" style="74"/>
    <col min="12289" max="12289" width="34.5703125" style="74" customWidth="1"/>
    <col min="12290" max="12290" width="33.140625" style="74" customWidth="1"/>
    <col min="12291" max="12291" width="80.5703125" style="74" customWidth="1"/>
    <col min="12292" max="12292" width="14.85546875" style="74" customWidth="1"/>
    <col min="12293" max="12293" width="24.85546875" style="74" customWidth="1"/>
    <col min="12294" max="12294" width="120.42578125" style="74" customWidth="1"/>
    <col min="12295" max="12295" width="66.42578125" style="74" customWidth="1"/>
    <col min="12296" max="12296" width="106.28515625" style="74" customWidth="1"/>
    <col min="12297" max="12297" width="15.42578125" style="74" customWidth="1"/>
    <col min="12298" max="12298" width="34.85546875" style="74" customWidth="1"/>
    <col min="12299" max="12299" width="47.42578125" style="74" customWidth="1"/>
    <col min="12300" max="12304" width="26.140625" style="74" customWidth="1"/>
    <col min="12305" max="12305" width="28.85546875" style="74" customWidth="1"/>
    <col min="12306" max="12544" width="11.42578125" style="74"/>
    <col min="12545" max="12545" width="34.5703125" style="74" customWidth="1"/>
    <col min="12546" max="12546" width="33.140625" style="74" customWidth="1"/>
    <col min="12547" max="12547" width="80.5703125" style="74" customWidth="1"/>
    <col min="12548" max="12548" width="14.85546875" style="74" customWidth="1"/>
    <col min="12549" max="12549" width="24.85546875" style="74" customWidth="1"/>
    <col min="12550" max="12550" width="120.42578125" style="74" customWidth="1"/>
    <col min="12551" max="12551" width="66.42578125" style="74" customWidth="1"/>
    <col min="12552" max="12552" width="106.28515625" style="74" customWidth="1"/>
    <col min="12553" max="12553" width="15.42578125" style="74" customWidth="1"/>
    <col min="12554" max="12554" width="34.85546875" style="74" customWidth="1"/>
    <col min="12555" max="12555" width="47.42578125" style="74" customWidth="1"/>
    <col min="12556" max="12560" width="26.140625" style="74" customWidth="1"/>
    <col min="12561" max="12561" width="28.85546875" style="74" customWidth="1"/>
    <col min="12562" max="12800" width="11.42578125" style="74"/>
    <col min="12801" max="12801" width="34.5703125" style="74" customWidth="1"/>
    <col min="12802" max="12802" width="33.140625" style="74" customWidth="1"/>
    <col min="12803" max="12803" width="80.5703125" style="74" customWidth="1"/>
    <col min="12804" max="12804" width="14.85546875" style="74" customWidth="1"/>
    <col min="12805" max="12805" width="24.85546875" style="74" customWidth="1"/>
    <col min="12806" max="12806" width="120.42578125" style="74" customWidth="1"/>
    <col min="12807" max="12807" width="66.42578125" style="74" customWidth="1"/>
    <col min="12808" max="12808" width="106.28515625" style="74" customWidth="1"/>
    <col min="12809" max="12809" width="15.42578125" style="74" customWidth="1"/>
    <col min="12810" max="12810" width="34.85546875" style="74" customWidth="1"/>
    <col min="12811" max="12811" width="47.42578125" style="74" customWidth="1"/>
    <col min="12812" max="12816" width="26.140625" style="74" customWidth="1"/>
    <col min="12817" max="12817" width="28.85546875" style="74" customWidth="1"/>
    <col min="12818" max="13056" width="11.42578125" style="74"/>
    <col min="13057" max="13057" width="34.5703125" style="74" customWidth="1"/>
    <col min="13058" max="13058" width="33.140625" style="74" customWidth="1"/>
    <col min="13059" max="13059" width="80.5703125" style="74" customWidth="1"/>
    <col min="13060" max="13060" width="14.85546875" style="74" customWidth="1"/>
    <col min="13061" max="13061" width="24.85546875" style="74" customWidth="1"/>
    <col min="13062" max="13062" width="120.42578125" style="74" customWidth="1"/>
    <col min="13063" max="13063" width="66.42578125" style="74" customWidth="1"/>
    <col min="13064" max="13064" width="106.28515625" style="74" customWidth="1"/>
    <col min="13065" max="13065" width="15.42578125" style="74" customWidth="1"/>
    <col min="13066" max="13066" width="34.85546875" style="74" customWidth="1"/>
    <col min="13067" max="13067" width="47.42578125" style="74" customWidth="1"/>
    <col min="13068" max="13072" width="26.140625" style="74" customWidth="1"/>
    <col min="13073" max="13073" width="28.85546875" style="74" customWidth="1"/>
    <col min="13074" max="13312" width="11.42578125" style="74"/>
    <col min="13313" max="13313" width="34.5703125" style="74" customWidth="1"/>
    <col min="13314" max="13314" width="33.140625" style="74" customWidth="1"/>
    <col min="13315" max="13315" width="80.5703125" style="74" customWidth="1"/>
    <col min="13316" max="13316" width="14.85546875" style="74" customWidth="1"/>
    <col min="13317" max="13317" width="24.85546875" style="74" customWidth="1"/>
    <col min="13318" max="13318" width="120.42578125" style="74" customWidth="1"/>
    <col min="13319" max="13319" width="66.42578125" style="74" customWidth="1"/>
    <col min="13320" max="13320" width="106.28515625" style="74" customWidth="1"/>
    <col min="13321" max="13321" width="15.42578125" style="74" customWidth="1"/>
    <col min="13322" max="13322" width="34.85546875" style="74" customWidth="1"/>
    <col min="13323" max="13323" width="47.42578125" style="74" customWidth="1"/>
    <col min="13324" max="13328" width="26.140625" style="74" customWidth="1"/>
    <col min="13329" max="13329" width="28.85546875" style="74" customWidth="1"/>
    <col min="13330" max="13568" width="11.42578125" style="74"/>
    <col min="13569" max="13569" width="34.5703125" style="74" customWidth="1"/>
    <col min="13570" max="13570" width="33.140625" style="74" customWidth="1"/>
    <col min="13571" max="13571" width="80.5703125" style="74" customWidth="1"/>
    <col min="13572" max="13572" width="14.85546875" style="74" customWidth="1"/>
    <col min="13573" max="13573" width="24.85546875" style="74" customWidth="1"/>
    <col min="13574" max="13574" width="120.42578125" style="74" customWidth="1"/>
    <col min="13575" max="13575" width="66.42578125" style="74" customWidth="1"/>
    <col min="13576" max="13576" width="106.28515625" style="74" customWidth="1"/>
    <col min="13577" max="13577" width="15.42578125" style="74" customWidth="1"/>
    <col min="13578" max="13578" width="34.85546875" style="74" customWidth="1"/>
    <col min="13579" max="13579" width="47.42578125" style="74" customWidth="1"/>
    <col min="13580" max="13584" width="26.140625" style="74" customWidth="1"/>
    <col min="13585" max="13585" width="28.85546875" style="74" customWidth="1"/>
    <col min="13586" max="13824" width="11.42578125" style="74"/>
    <col min="13825" max="13825" width="34.5703125" style="74" customWidth="1"/>
    <col min="13826" max="13826" width="33.140625" style="74" customWidth="1"/>
    <col min="13827" max="13827" width="80.5703125" style="74" customWidth="1"/>
    <col min="13828" max="13828" width="14.85546875" style="74" customWidth="1"/>
    <col min="13829" max="13829" width="24.85546875" style="74" customWidth="1"/>
    <col min="13830" max="13830" width="120.42578125" style="74" customWidth="1"/>
    <col min="13831" max="13831" width="66.42578125" style="74" customWidth="1"/>
    <col min="13832" max="13832" width="106.28515625" style="74" customWidth="1"/>
    <col min="13833" max="13833" width="15.42578125" style="74" customWidth="1"/>
    <col min="13834" max="13834" width="34.85546875" style="74" customWidth="1"/>
    <col min="13835" max="13835" width="47.42578125" style="74" customWidth="1"/>
    <col min="13836" max="13840" width="26.140625" style="74" customWidth="1"/>
    <col min="13841" max="13841" width="28.85546875" style="74" customWidth="1"/>
    <col min="13842" max="14080" width="11.42578125" style="74"/>
    <col min="14081" max="14081" width="34.5703125" style="74" customWidth="1"/>
    <col min="14082" max="14082" width="33.140625" style="74" customWidth="1"/>
    <col min="14083" max="14083" width="80.5703125" style="74" customWidth="1"/>
    <col min="14084" max="14084" width="14.85546875" style="74" customWidth="1"/>
    <col min="14085" max="14085" width="24.85546875" style="74" customWidth="1"/>
    <col min="14086" max="14086" width="120.42578125" style="74" customWidth="1"/>
    <col min="14087" max="14087" width="66.42578125" style="74" customWidth="1"/>
    <col min="14088" max="14088" width="106.28515625" style="74" customWidth="1"/>
    <col min="14089" max="14089" width="15.42578125" style="74" customWidth="1"/>
    <col min="14090" max="14090" width="34.85546875" style="74" customWidth="1"/>
    <col min="14091" max="14091" width="47.42578125" style="74" customWidth="1"/>
    <col min="14092" max="14096" width="26.140625" style="74" customWidth="1"/>
    <col min="14097" max="14097" width="28.85546875" style="74" customWidth="1"/>
    <col min="14098" max="14336" width="11.42578125" style="74"/>
    <col min="14337" max="14337" width="34.5703125" style="74" customWidth="1"/>
    <col min="14338" max="14338" width="33.140625" style="74" customWidth="1"/>
    <col min="14339" max="14339" width="80.5703125" style="74" customWidth="1"/>
    <col min="14340" max="14340" width="14.85546875" style="74" customWidth="1"/>
    <col min="14341" max="14341" width="24.85546875" style="74" customWidth="1"/>
    <col min="14342" max="14342" width="120.42578125" style="74" customWidth="1"/>
    <col min="14343" max="14343" width="66.42578125" style="74" customWidth="1"/>
    <col min="14344" max="14344" width="106.28515625" style="74" customWidth="1"/>
    <col min="14345" max="14345" width="15.42578125" style="74" customWidth="1"/>
    <col min="14346" max="14346" width="34.85546875" style="74" customWidth="1"/>
    <col min="14347" max="14347" width="47.42578125" style="74" customWidth="1"/>
    <col min="14348" max="14352" width="26.140625" style="74" customWidth="1"/>
    <col min="14353" max="14353" width="28.85546875" style="74" customWidth="1"/>
    <col min="14354" max="14592" width="11.42578125" style="74"/>
    <col min="14593" max="14593" width="34.5703125" style="74" customWidth="1"/>
    <col min="14594" max="14594" width="33.140625" style="74" customWidth="1"/>
    <col min="14595" max="14595" width="80.5703125" style="74" customWidth="1"/>
    <col min="14596" max="14596" width="14.85546875" style="74" customWidth="1"/>
    <col min="14597" max="14597" width="24.85546875" style="74" customWidth="1"/>
    <col min="14598" max="14598" width="120.42578125" style="74" customWidth="1"/>
    <col min="14599" max="14599" width="66.42578125" style="74" customWidth="1"/>
    <col min="14600" max="14600" width="106.28515625" style="74" customWidth="1"/>
    <col min="14601" max="14601" width="15.42578125" style="74" customWidth="1"/>
    <col min="14602" max="14602" width="34.85546875" style="74" customWidth="1"/>
    <col min="14603" max="14603" width="47.42578125" style="74" customWidth="1"/>
    <col min="14604" max="14608" width="26.140625" style="74" customWidth="1"/>
    <col min="14609" max="14609" width="28.85546875" style="74" customWidth="1"/>
    <col min="14610" max="14848" width="11.42578125" style="74"/>
    <col min="14849" max="14849" width="34.5703125" style="74" customWidth="1"/>
    <col min="14850" max="14850" width="33.140625" style="74" customWidth="1"/>
    <col min="14851" max="14851" width="80.5703125" style="74" customWidth="1"/>
    <col min="14852" max="14852" width="14.85546875" style="74" customWidth="1"/>
    <col min="14853" max="14853" width="24.85546875" style="74" customWidth="1"/>
    <col min="14854" max="14854" width="120.42578125" style="74" customWidth="1"/>
    <col min="14855" max="14855" width="66.42578125" style="74" customWidth="1"/>
    <col min="14856" max="14856" width="106.28515625" style="74" customWidth="1"/>
    <col min="14857" max="14857" width="15.42578125" style="74" customWidth="1"/>
    <col min="14858" max="14858" width="34.85546875" style="74" customWidth="1"/>
    <col min="14859" max="14859" width="47.42578125" style="74" customWidth="1"/>
    <col min="14860" max="14864" width="26.140625" style="74" customWidth="1"/>
    <col min="14865" max="14865" width="28.85546875" style="74" customWidth="1"/>
    <col min="14866" max="15104" width="11.42578125" style="74"/>
    <col min="15105" max="15105" width="34.5703125" style="74" customWidth="1"/>
    <col min="15106" max="15106" width="33.140625" style="74" customWidth="1"/>
    <col min="15107" max="15107" width="80.5703125" style="74" customWidth="1"/>
    <col min="15108" max="15108" width="14.85546875" style="74" customWidth="1"/>
    <col min="15109" max="15109" width="24.85546875" style="74" customWidth="1"/>
    <col min="15110" max="15110" width="120.42578125" style="74" customWidth="1"/>
    <col min="15111" max="15111" width="66.42578125" style="74" customWidth="1"/>
    <col min="15112" max="15112" width="106.28515625" style="74" customWidth="1"/>
    <col min="15113" max="15113" width="15.42578125" style="74" customWidth="1"/>
    <col min="15114" max="15114" width="34.85546875" style="74" customWidth="1"/>
    <col min="15115" max="15115" width="47.42578125" style="74" customWidth="1"/>
    <col min="15116" max="15120" width="26.140625" style="74" customWidth="1"/>
    <col min="15121" max="15121" width="28.85546875" style="74" customWidth="1"/>
    <col min="15122" max="15360" width="11.42578125" style="74"/>
    <col min="15361" max="15361" width="34.5703125" style="74" customWidth="1"/>
    <col min="15362" max="15362" width="33.140625" style="74" customWidth="1"/>
    <col min="15363" max="15363" width="80.5703125" style="74" customWidth="1"/>
    <col min="15364" max="15364" width="14.85546875" style="74" customWidth="1"/>
    <col min="15365" max="15365" width="24.85546875" style="74" customWidth="1"/>
    <col min="15366" max="15366" width="120.42578125" style="74" customWidth="1"/>
    <col min="15367" max="15367" width="66.42578125" style="74" customWidth="1"/>
    <col min="15368" max="15368" width="106.28515625" style="74" customWidth="1"/>
    <col min="15369" max="15369" width="15.42578125" style="74" customWidth="1"/>
    <col min="15370" max="15370" width="34.85546875" style="74" customWidth="1"/>
    <col min="15371" max="15371" width="47.42578125" style="74" customWidth="1"/>
    <col min="15372" max="15376" width="26.140625" style="74" customWidth="1"/>
    <col min="15377" max="15377" width="28.85546875" style="74" customWidth="1"/>
    <col min="15378" max="15616" width="11.42578125" style="74"/>
    <col min="15617" max="15617" width="34.5703125" style="74" customWidth="1"/>
    <col min="15618" max="15618" width="33.140625" style="74" customWidth="1"/>
    <col min="15619" max="15619" width="80.5703125" style="74" customWidth="1"/>
    <col min="15620" max="15620" width="14.85546875" style="74" customWidth="1"/>
    <col min="15621" max="15621" width="24.85546875" style="74" customWidth="1"/>
    <col min="15622" max="15622" width="120.42578125" style="74" customWidth="1"/>
    <col min="15623" max="15623" width="66.42578125" style="74" customWidth="1"/>
    <col min="15624" max="15624" width="106.28515625" style="74" customWidth="1"/>
    <col min="15625" max="15625" width="15.42578125" style="74" customWidth="1"/>
    <col min="15626" max="15626" width="34.85546875" style="74" customWidth="1"/>
    <col min="15627" max="15627" width="47.42578125" style="74" customWidth="1"/>
    <col min="15628" max="15632" width="26.140625" style="74" customWidth="1"/>
    <col min="15633" max="15633" width="28.85546875" style="74" customWidth="1"/>
    <col min="15634" max="15872" width="11.42578125" style="74"/>
    <col min="15873" max="15873" width="34.5703125" style="74" customWidth="1"/>
    <col min="15874" max="15874" width="33.140625" style="74" customWidth="1"/>
    <col min="15875" max="15875" width="80.5703125" style="74" customWidth="1"/>
    <col min="15876" max="15876" width="14.85546875" style="74" customWidth="1"/>
    <col min="15877" max="15877" width="24.85546875" style="74" customWidth="1"/>
    <col min="15878" max="15878" width="120.42578125" style="74" customWidth="1"/>
    <col min="15879" max="15879" width="66.42578125" style="74" customWidth="1"/>
    <col min="15880" max="15880" width="106.28515625" style="74" customWidth="1"/>
    <col min="15881" max="15881" width="15.42578125" style="74" customWidth="1"/>
    <col min="15882" max="15882" width="34.85546875" style="74" customWidth="1"/>
    <col min="15883" max="15883" width="47.42578125" style="74" customWidth="1"/>
    <col min="15884" max="15888" width="26.140625" style="74" customWidth="1"/>
    <col min="15889" max="15889" width="28.85546875" style="74" customWidth="1"/>
    <col min="15890" max="16128" width="11.42578125" style="74"/>
    <col min="16129" max="16129" width="34.5703125" style="74" customWidth="1"/>
    <col min="16130" max="16130" width="33.140625" style="74" customWidth="1"/>
    <col min="16131" max="16131" width="80.5703125" style="74" customWidth="1"/>
    <col min="16132" max="16132" width="14.85546875" style="74" customWidth="1"/>
    <col min="16133" max="16133" width="24.85546875" style="74" customWidth="1"/>
    <col min="16134" max="16134" width="120.42578125" style="74" customWidth="1"/>
    <col min="16135" max="16135" width="66.42578125" style="74" customWidth="1"/>
    <col min="16136" max="16136" width="106.28515625" style="74" customWidth="1"/>
    <col min="16137" max="16137" width="15.42578125" style="74" customWidth="1"/>
    <col min="16138" max="16138" width="34.85546875" style="74" customWidth="1"/>
    <col min="16139" max="16139" width="47.42578125" style="74" customWidth="1"/>
    <col min="16140" max="16144" width="26.140625" style="74" customWidth="1"/>
    <col min="16145" max="16145" width="28.85546875" style="74" customWidth="1"/>
    <col min="16146" max="16384" width="11.42578125" style="74"/>
  </cols>
  <sheetData>
    <row r="1" spans="1:256" x14ac:dyDescent="0.25">
      <c r="A1" s="525"/>
      <c r="B1" s="525" t="s">
        <v>1</v>
      </c>
      <c r="C1" s="525"/>
      <c r="D1" s="525"/>
      <c r="E1" s="525"/>
      <c r="F1" s="525"/>
      <c r="G1" s="525"/>
      <c r="H1" s="525"/>
      <c r="I1" s="525"/>
      <c r="J1" s="525"/>
      <c r="K1" s="525"/>
      <c r="L1" s="525"/>
      <c r="M1" s="525" t="s">
        <v>181</v>
      </c>
      <c r="N1" s="527"/>
      <c r="O1" s="527" t="s">
        <v>234</v>
      </c>
      <c r="P1" s="528"/>
      <c r="Q1" s="5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29"/>
      <c r="DD1" s="129"/>
      <c r="DE1" s="129"/>
      <c r="DF1" s="129"/>
      <c r="DG1" s="129"/>
      <c r="DH1" s="129"/>
      <c r="DI1" s="129"/>
      <c r="DJ1" s="129"/>
      <c r="DK1" s="129"/>
      <c r="DL1" s="129"/>
      <c r="DM1" s="129"/>
      <c r="DN1" s="129"/>
      <c r="DO1" s="129"/>
      <c r="DP1" s="129"/>
      <c r="DQ1" s="129"/>
      <c r="DR1" s="129"/>
      <c r="DS1" s="129"/>
      <c r="DT1" s="129"/>
      <c r="DU1" s="129"/>
      <c r="DV1" s="129"/>
      <c r="DW1" s="129"/>
      <c r="DX1" s="129"/>
      <c r="DY1" s="129"/>
      <c r="DZ1" s="129"/>
      <c r="EA1" s="129"/>
      <c r="EB1" s="129"/>
      <c r="EC1" s="129"/>
      <c r="ED1" s="129"/>
      <c r="EE1" s="129"/>
      <c r="EF1" s="129"/>
      <c r="EG1" s="129"/>
      <c r="EH1" s="129"/>
      <c r="EI1" s="129"/>
      <c r="EJ1" s="129"/>
      <c r="EK1" s="129"/>
      <c r="EL1" s="129"/>
      <c r="EM1" s="129"/>
      <c r="EN1" s="129"/>
      <c r="EO1" s="129"/>
      <c r="EP1" s="129"/>
      <c r="EQ1" s="129"/>
      <c r="ER1" s="129"/>
      <c r="ES1" s="129"/>
      <c r="ET1" s="129"/>
      <c r="EU1" s="129"/>
      <c r="EV1" s="129"/>
      <c r="EW1" s="129"/>
      <c r="EX1" s="129"/>
      <c r="EY1" s="129"/>
      <c r="EZ1" s="129"/>
      <c r="FA1" s="129"/>
      <c r="FB1" s="129"/>
      <c r="FC1" s="129"/>
      <c r="FD1" s="129"/>
      <c r="FE1" s="129"/>
      <c r="FF1" s="129"/>
      <c r="FG1" s="129"/>
      <c r="FH1" s="129"/>
      <c r="FI1" s="129"/>
      <c r="FJ1" s="129"/>
      <c r="FK1" s="129"/>
      <c r="FL1" s="129"/>
      <c r="FM1" s="129"/>
      <c r="FN1" s="129"/>
      <c r="FO1" s="129"/>
      <c r="FP1" s="129"/>
      <c r="FQ1" s="129"/>
      <c r="FR1" s="129"/>
      <c r="FS1" s="129"/>
      <c r="FT1" s="129"/>
      <c r="FU1" s="129"/>
      <c r="FV1" s="129"/>
      <c r="FW1" s="129"/>
      <c r="FX1" s="129"/>
      <c r="FY1" s="129"/>
      <c r="FZ1" s="129"/>
      <c r="GA1" s="129"/>
      <c r="GB1" s="129"/>
      <c r="GC1" s="129"/>
      <c r="GD1" s="129"/>
      <c r="GE1" s="129"/>
      <c r="GF1" s="129"/>
      <c r="GG1" s="129"/>
      <c r="GH1" s="129"/>
      <c r="GI1" s="129"/>
      <c r="GJ1" s="129"/>
      <c r="GK1" s="129"/>
      <c r="GL1" s="129"/>
      <c r="GM1" s="129"/>
      <c r="GN1" s="129"/>
      <c r="GO1" s="129"/>
      <c r="GP1" s="129"/>
      <c r="GQ1" s="129"/>
      <c r="GR1" s="129"/>
      <c r="GS1" s="129"/>
      <c r="GT1" s="129"/>
      <c r="GU1" s="129"/>
      <c r="GV1" s="129"/>
      <c r="GW1" s="129"/>
      <c r="GX1" s="129"/>
      <c r="GY1" s="129"/>
      <c r="GZ1" s="129"/>
      <c r="HA1" s="129"/>
      <c r="HB1" s="129"/>
      <c r="HC1" s="129"/>
      <c r="HD1" s="129"/>
      <c r="HE1" s="129"/>
      <c r="HF1" s="129"/>
      <c r="HG1" s="129"/>
      <c r="HH1" s="129"/>
      <c r="HI1" s="129"/>
      <c r="HJ1" s="129"/>
      <c r="HK1" s="129"/>
      <c r="HL1" s="129"/>
      <c r="HM1" s="129"/>
      <c r="HN1" s="129"/>
      <c r="HO1" s="129"/>
      <c r="HP1" s="129"/>
      <c r="HQ1" s="129"/>
      <c r="HR1" s="129"/>
      <c r="HS1" s="129"/>
      <c r="HT1" s="129"/>
      <c r="HU1" s="129"/>
      <c r="HV1" s="129"/>
      <c r="HW1" s="129"/>
      <c r="HX1" s="129"/>
      <c r="HY1" s="129"/>
      <c r="HZ1" s="129"/>
      <c r="IA1" s="129"/>
      <c r="IB1" s="129"/>
      <c r="IC1" s="129"/>
      <c r="ID1" s="129"/>
      <c r="IE1" s="129"/>
      <c r="IF1" s="129"/>
      <c r="IG1" s="129"/>
      <c r="IH1" s="129"/>
      <c r="II1" s="129"/>
      <c r="IJ1" s="129"/>
      <c r="IK1" s="129"/>
      <c r="IL1" s="129"/>
      <c r="IM1" s="129"/>
      <c r="IN1" s="129"/>
      <c r="IO1" s="129"/>
      <c r="IP1" s="129"/>
      <c r="IQ1" s="129"/>
      <c r="IR1" s="129"/>
      <c r="IS1" s="129"/>
      <c r="IT1" s="129"/>
      <c r="IU1" s="129"/>
      <c r="IV1" s="129"/>
    </row>
    <row r="2" spans="1:256" x14ac:dyDescent="0.25">
      <c r="A2" s="526"/>
      <c r="B2" s="130" t="s">
        <v>96</v>
      </c>
      <c r="C2" s="530" t="s">
        <v>182</v>
      </c>
      <c r="D2" s="530"/>
      <c r="E2" s="530"/>
      <c r="F2" s="530"/>
      <c r="G2" s="530"/>
      <c r="H2" s="530"/>
      <c r="I2" s="530"/>
      <c r="J2" s="530"/>
      <c r="K2" s="530"/>
      <c r="L2" s="530"/>
      <c r="M2" s="526" t="s">
        <v>183</v>
      </c>
      <c r="N2" s="531"/>
      <c r="O2" s="531">
        <v>2</v>
      </c>
      <c r="P2" s="532"/>
      <c r="Q2" s="533"/>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row>
    <row r="3" spans="1:256" x14ac:dyDescent="0.25">
      <c r="A3" s="526"/>
      <c r="B3" s="130" t="s">
        <v>184</v>
      </c>
      <c r="C3" s="530" t="s">
        <v>235</v>
      </c>
      <c r="D3" s="530"/>
      <c r="E3" s="530"/>
      <c r="F3" s="530"/>
      <c r="G3" s="530"/>
      <c r="H3" s="530"/>
      <c r="I3" s="530"/>
      <c r="J3" s="530"/>
      <c r="K3" s="530"/>
      <c r="L3" s="530"/>
      <c r="M3" s="526" t="s">
        <v>185</v>
      </c>
      <c r="N3" s="526"/>
      <c r="O3" s="531">
        <v>43117</v>
      </c>
      <c r="P3" s="532"/>
      <c r="Q3" s="533"/>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row>
    <row r="4" spans="1:256" x14ac:dyDescent="0.25">
      <c r="A4" s="513"/>
      <c r="B4" s="513"/>
      <c r="C4" s="513"/>
      <c r="D4" s="513"/>
      <c r="E4" s="513"/>
      <c r="F4" s="513"/>
      <c r="G4" s="513"/>
      <c r="H4" s="513"/>
      <c r="I4" s="513"/>
      <c r="J4" s="513"/>
      <c r="K4" s="513"/>
      <c r="L4" s="131"/>
      <c r="M4" s="131"/>
      <c r="N4" s="131"/>
      <c r="O4" s="131"/>
      <c r="P4" s="131"/>
    </row>
    <row r="5" spans="1:256" ht="18.75" thickBot="1" x14ac:dyDescent="0.3">
      <c r="A5" s="132" t="s">
        <v>6</v>
      </c>
      <c r="B5" s="133">
        <v>43488</v>
      </c>
    </row>
    <row r="6" spans="1:256" ht="18.75" thickBot="1" x14ac:dyDescent="0.3">
      <c r="A6" s="514" t="s">
        <v>236</v>
      </c>
      <c r="B6" s="515"/>
      <c r="C6" s="515"/>
      <c r="D6" s="515"/>
      <c r="E6" s="515"/>
      <c r="F6" s="515"/>
      <c r="G6" s="515"/>
      <c r="H6" s="515"/>
      <c r="I6" s="515"/>
      <c r="J6" s="515"/>
      <c r="K6" s="515"/>
      <c r="L6" s="515"/>
      <c r="M6" s="515"/>
      <c r="N6" s="515"/>
      <c r="O6" s="515"/>
      <c r="P6" s="515"/>
      <c r="Q6" s="516"/>
    </row>
    <row r="7" spans="1:256" ht="18.75" thickBot="1" x14ac:dyDescent="0.3">
      <c r="A7" s="514" t="s">
        <v>193</v>
      </c>
      <c r="B7" s="517"/>
      <c r="C7" s="518" t="s">
        <v>237</v>
      </c>
      <c r="D7" s="519"/>
      <c r="E7" s="519"/>
      <c r="F7" s="519"/>
      <c r="G7" s="519"/>
      <c r="H7" s="519"/>
      <c r="I7" s="519"/>
      <c r="J7" s="519"/>
      <c r="K7" s="519"/>
      <c r="L7" s="519"/>
      <c r="M7" s="519"/>
      <c r="N7" s="519"/>
      <c r="O7" s="519"/>
      <c r="P7" s="519"/>
      <c r="Q7" s="520"/>
      <c r="S7" s="134" t="s">
        <v>197</v>
      </c>
    </row>
    <row r="8" spans="1:256" x14ac:dyDescent="0.25">
      <c r="A8" s="521" t="s">
        <v>238</v>
      </c>
      <c r="B8" s="522"/>
      <c r="C8" s="522"/>
      <c r="D8" s="522"/>
      <c r="E8" s="522"/>
      <c r="F8" s="522"/>
      <c r="G8" s="522"/>
      <c r="H8" s="522"/>
      <c r="I8" s="522"/>
      <c r="J8" s="522"/>
      <c r="K8" s="522"/>
      <c r="L8" s="522"/>
      <c r="M8" s="522"/>
      <c r="N8" s="124"/>
      <c r="O8" s="124"/>
      <c r="P8" s="124"/>
      <c r="S8" s="134"/>
    </row>
    <row r="9" spans="1:256" ht="18.75" thickBot="1" x14ac:dyDescent="0.3">
      <c r="L9" s="135" t="s">
        <v>239</v>
      </c>
      <c r="M9" s="136" t="s">
        <v>225</v>
      </c>
      <c r="N9" s="136" t="s">
        <v>240</v>
      </c>
      <c r="O9"/>
      <c r="P9"/>
    </row>
    <row r="10" spans="1:256" x14ac:dyDescent="0.25">
      <c r="A10" s="523" t="s">
        <v>7</v>
      </c>
      <c r="B10" s="510" t="s">
        <v>241</v>
      </c>
      <c r="C10" s="510" t="s">
        <v>242</v>
      </c>
      <c r="D10" s="510" t="s">
        <v>243</v>
      </c>
      <c r="E10" s="510"/>
      <c r="F10" s="510"/>
      <c r="G10" s="510" t="s">
        <v>9</v>
      </c>
      <c r="H10" s="510"/>
      <c r="I10" s="510" t="s">
        <v>244</v>
      </c>
      <c r="J10" s="510"/>
      <c r="K10" s="510"/>
      <c r="L10" s="510" t="s">
        <v>245</v>
      </c>
      <c r="M10" s="510" t="s">
        <v>246</v>
      </c>
      <c r="N10" s="510" t="s">
        <v>247</v>
      </c>
      <c r="O10" s="510" t="s">
        <v>248</v>
      </c>
      <c r="P10" s="510" t="s">
        <v>249</v>
      </c>
      <c r="Q10" s="505" t="s">
        <v>10</v>
      </c>
    </row>
    <row r="11" spans="1:256" x14ac:dyDescent="0.25">
      <c r="A11" s="524"/>
      <c r="B11" s="511"/>
      <c r="C11" s="511"/>
      <c r="D11" s="511"/>
      <c r="E11" s="511"/>
      <c r="F11" s="511"/>
      <c r="G11" s="511"/>
      <c r="H11" s="511"/>
      <c r="I11" s="511"/>
      <c r="J11" s="511"/>
      <c r="K11" s="511"/>
      <c r="L11" s="511"/>
      <c r="M11" s="511"/>
      <c r="N11" s="511"/>
      <c r="O11" s="511"/>
      <c r="P11" s="511"/>
      <c r="Q11" s="506"/>
    </row>
    <row r="12" spans="1:256" ht="18.75" thickBot="1" x14ac:dyDescent="0.3">
      <c r="A12" s="524"/>
      <c r="B12" s="512"/>
      <c r="C12" s="512"/>
      <c r="D12" s="512"/>
      <c r="E12" s="512"/>
      <c r="F12" s="512"/>
      <c r="G12" s="137" t="s">
        <v>250</v>
      </c>
      <c r="H12" s="137" t="s">
        <v>251</v>
      </c>
      <c r="I12" s="512"/>
      <c r="J12" s="512"/>
      <c r="K12" s="512"/>
      <c r="L12" s="512"/>
      <c r="M12" s="512"/>
      <c r="N12" s="512"/>
      <c r="O12" s="512"/>
      <c r="P12" s="512"/>
      <c r="Q12" s="507"/>
    </row>
    <row r="13" spans="1:256" ht="164.25" customHeight="1" x14ac:dyDescent="0.25">
      <c r="A13" s="138" t="s">
        <v>252</v>
      </c>
      <c r="B13" s="139" t="str">
        <f>'[2]Fuente del Riesgo'!B40</f>
        <v>3. Aumentar la incidencia del control social.</v>
      </c>
      <c r="C13" s="140" t="s">
        <v>253</v>
      </c>
      <c r="D13" s="508" t="s">
        <v>254</v>
      </c>
      <c r="E13" s="508"/>
      <c r="F13" s="508"/>
      <c r="G13" s="141" t="s">
        <v>341</v>
      </c>
      <c r="H13" s="141" t="s">
        <v>255</v>
      </c>
      <c r="I13" s="509" t="s">
        <v>256</v>
      </c>
      <c r="J13" s="509"/>
      <c r="K13" s="509"/>
      <c r="L13" s="142" t="s">
        <v>225</v>
      </c>
      <c r="M13" s="142" t="s">
        <v>225</v>
      </c>
      <c r="N13" s="142" t="s">
        <v>225</v>
      </c>
      <c r="O13" s="142" t="s">
        <v>225</v>
      </c>
      <c r="P13" s="142" t="s">
        <v>257</v>
      </c>
      <c r="Q13" s="143" t="s">
        <v>258</v>
      </c>
    </row>
    <row r="14" spans="1:256" ht="198" x14ac:dyDescent="0.25">
      <c r="A14" s="144" t="s">
        <v>259</v>
      </c>
      <c r="B14" s="145" t="str">
        <f>'[2]Fuente del Riesgo'!B26</f>
        <v>2. Gestión para mejorar el ejercicio de la función pública y prevenir la corrupción.</v>
      </c>
      <c r="C14" s="146" t="s">
        <v>647</v>
      </c>
      <c r="D14" s="499" t="s">
        <v>646</v>
      </c>
      <c r="E14" s="499"/>
      <c r="F14" s="499"/>
      <c r="G14" s="147" t="s">
        <v>648</v>
      </c>
      <c r="H14" s="147" t="s">
        <v>649</v>
      </c>
      <c r="I14" s="498" t="s">
        <v>260</v>
      </c>
      <c r="J14" s="498"/>
      <c r="K14" s="498"/>
      <c r="L14" s="148" t="s">
        <v>261</v>
      </c>
      <c r="M14" s="148" t="s">
        <v>225</v>
      </c>
      <c r="N14" s="148" t="s">
        <v>225</v>
      </c>
      <c r="O14" s="148" t="s">
        <v>225</v>
      </c>
      <c r="P14" s="148" t="s">
        <v>650</v>
      </c>
      <c r="Q14" s="149" t="s">
        <v>258</v>
      </c>
    </row>
    <row r="15" spans="1:256" ht="216" x14ac:dyDescent="0.25">
      <c r="A15" s="144" t="s">
        <v>262</v>
      </c>
      <c r="B15" s="145" t="str">
        <f>'[2]Fuente del Riesgo'!B27</f>
        <v>2. Gestión para mejorar el ejercicio de la función pública y prevenir la corrupción.</v>
      </c>
      <c r="C15" s="146" t="str">
        <f>[2]Ponderación!B6</f>
        <v>Manipulación de la información para la elaboración de avaluos</v>
      </c>
      <c r="D15" s="504" t="s">
        <v>263</v>
      </c>
      <c r="E15" s="504"/>
      <c r="F15" s="504"/>
      <c r="G15" s="150" t="s">
        <v>264</v>
      </c>
      <c r="H15" s="150" t="s">
        <v>265</v>
      </c>
      <c r="I15" s="498" t="s">
        <v>266</v>
      </c>
      <c r="J15" s="498"/>
      <c r="K15" s="498"/>
      <c r="L15" s="148" t="s">
        <v>225</v>
      </c>
      <c r="M15" s="148" t="s">
        <v>225</v>
      </c>
      <c r="N15" s="148" t="s">
        <v>225</v>
      </c>
      <c r="O15" s="148" t="s">
        <v>225</v>
      </c>
      <c r="P15" s="148" t="s">
        <v>257</v>
      </c>
      <c r="Q15" s="149" t="s">
        <v>258</v>
      </c>
    </row>
    <row r="16" spans="1:256" ht="89.25" customHeight="1" x14ac:dyDescent="0.25">
      <c r="A16" s="144" t="s">
        <v>267</v>
      </c>
      <c r="B16" s="145" t="str">
        <f>'[2]Fuente del Riesgo'!B7</f>
        <v>1. Calidad y acceso a la información pública.</v>
      </c>
      <c r="C16" s="435" t="str">
        <f>[2]Ponderación!B8</f>
        <v>Filtración de información  contenida en los  expedientes prediales, que permita que personas inescrupulosas se beneficien de la información contenida en ellos.</v>
      </c>
      <c r="D16" s="502" t="s">
        <v>268</v>
      </c>
      <c r="E16" s="502"/>
      <c r="F16" s="502"/>
      <c r="G16" s="151" t="s">
        <v>269</v>
      </c>
      <c r="H16" s="151" t="s">
        <v>270</v>
      </c>
      <c r="I16" s="498" t="s">
        <v>271</v>
      </c>
      <c r="J16" s="498"/>
      <c r="K16" s="498"/>
      <c r="L16" s="148" t="s">
        <v>261</v>
      </c>
      <c r="M16" s="148" t="s">
        <v>225</v>
      </c>
      <c r="N16" s="148" t="s">
        <v>225</v>
      </c>
      <c r="O16" s="148" t="s">
        <v>225</v>
      </c>
      <c r="P16" s="148" t="s">
        <v>257</v>
      </c>
      <c r="Q16" s="149" t="s">
        <v>258</v>
      </c>
    </row>
    <row r="17" spans="1:256" ht="409.5" x14ac:dyDescent="0.25">
      <c r="A17" s="144" t="s">
        <v>272</v>
      </c>
      <c r="B17" s="145" t="str">
        <f>'[2]Fuente del Riesgo'!B10</f>
        <v>2. Gestión para mejorar el ejercicio de la función pública y prevenir la corrupción.</v>
      </c>
      <c r="C17" s="435" t="s">
        <v>512</v>
      </c>
      <c r="D17" s="503" t="s">
        <v>657</v>
      </c>
      <c r="E17" s="503"/>
      <c r="F17" s="503"/>
      <c r="G17" s="437" t="s">
        <v>273</v>
      </c>
      <c r="H17" s="147" t="s">
        <v>274</v>
      </c>
      <c r="I17" s="498" t="s">
        <v>275</v>
      </c>
      <c r="J17" s="498"/>
      <c r="K17" s="498"/>
      <c r="L17" s="148" t="s">
        <v>225</v>
      </c>
      <c r="M17" s="148" t="s">
        <v>225</v>
      </c>
      <c r="N17" s="148" t="s">
        <v>225</v>
      </c>
      <c r="O17" s="148" t="s">
        <v>225</v>
      </c>
      <c r="P17" s="148" t="s">
        <v>276</v>
      </c>
      <c r="Q17" s="149" t="s">
        <v>258</v>
      </c>
    </row>
    <row r="18" spans="1:256" ht="234" x14ac:dyDescent="0.25">
      <c r="A18" s="144" t="s">
        <v>277</v>
      </c>
      <c r="B18" s="145" t="str">
        <f>'[2]Fuente del Riesgo'!B4</f>
        <v>1. Calidad y acceso a la información pública.</v>
      </c>
      <c r="C18" s="146" t="str">
        <f>[2]Ponderación!B9</f>
        <v>Revelar información sensible para la Entidad que pueda beneficiar a un tercero en la estructuración, contratación y/o ejecución de un proyecto</v>
      </c>
      <c r="D18" s="504" t="s">
        <v>626</v>
      </c>
      <c r="E18" s="504"/>
      <c r="F18" s="504"/>
      <c r="G18" s="151" t="s">
        <v>278</v>
      </c>
      <c r="H18" s="147" t="s">
        <v>279</v>
      </c>
      <c r="I18" s="498" t="s">
        <v>280</v>
      </c>
      <c r="J18" s="498"/>
      <c r="K18" s="498"/>
      <c r="L18" s="148" t="s">
        <v>225</v>
      </c>
      <c r="M18" s="148" t="s">
        <v>225</v>
      </c>
      <c r="N18" s="148" t="s">
        <v>225</v>
      </c>
      <c r="O18" s="148" t="s">
        <v>225</v>
      </c>
      <c r="P18" s="148" t="s">
        <v>281</v>
      </c>
      <c r="Q18" s="149" t="s">
        <v>258</v>
      </c>
    </row>
    <row r="19" spans="1:256" s="153" customFormat="1" ht="72" x14ac:dyDescent="0.25">
      <c r="A19" s="144" t="s">
        <v>282</v>
      </c>
      <c r="B19" s="145" t="str">
        <f>'[2]Fuente del Riesgo'!B10</f>
        <v>2. Gestión para mejorar el ejercicio de la función pública y prevenir la corrupción.</v>
      </c>
      <c r="C19" s="152" t="s">
        <v>283</v>
      </c>
      <c r="D19" s="498" t="s">
        <v>284</v>
      </c>
      <c r="E19" s="498"/>
      <c r="F19" s="498"/>
      <c r="G19" s="150" t="s">
        <v>340</v>
      </c>
      <c r="H19" s="150" t="s">
        <v>285</v>
      </c>
      <c r="I19" s="498" t="s">
        <v>286</v>
      </c>
      <c r="J19" s="498"/>
      <c r="K19" s="498"/>
      <c r="L19" s="148" t="s">
        <v>225</v>
      </c>
      <c r="M19" s="148" t="s">
        <v>225</v>
      </c>
      <c r="N19" s="148" t="s">
        <v>225</v>
      </c>
      <c r="O19" s="148" t="s">
        <v>225</v>
      </c>
      <c r="P19" s="148" t="s">
        <v>287</v>
      </c>
      <c r="Q19" s="149" t="s">
        <v>258</v>
      </c>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c r="DV19" s="74"/>
      <c r="DW19" s="74"/>
      <c r="DX19" s="74"/>
      <c r="DY19" s="74"/>
      <c r="DZ19" s="74"/>
      <c r="EA19" s="74"/>
      <c r="EB19" s="74"/>
      <c r="EC19" s="74"/>
      <c r="ED19" s="74"/>
      <c r="EE19" s="74"/>
      <c r="EF19" s="74"/>
      <c r="EG19" s="74"/>
      <c r="EH19" s="74"/>
      <c r="EI19" s="74"/>
      <c r="EJ19" s="74"/>
      <c r="EK19" s="74"/>
      <c r="EL19" s="74"/>
      <c r="EM19" s="74"/>
      <c r="EN19" s="74"/>
      <c r="EO19" s="74"/>
      <c r="EP19" s="74"/>
      <c r="EQ19" s="74"/>
      <c r="ER19" s="74"/>
      <c r="ES19" s="74"/>
      <c r="ET19" s="74"/>
      <c r="EU19" s="74"/>
      <c r="EV19" s="74"/>
      <c r="EW19" s="74"/>
      <c r="EX19" s="74"/>
      <c r="EY19" s="74"/>
      <c r="EZ19" s="74"/>
      <c r="FA19" s="74"/>
      <c r="FB19" s="74"/>
      <c r="FC19" s="74"/>
      <c r="FD19" s="74"/>
      <c r="FE19" s="74"/>
      <c r="FF19" s="74"/>
      <c r="FG19" s="74"/>
      <c r="FH19" s="74"/>
      <c r="FI19" s="74"/>
      <c r="FJ19" s="74"/>
      <c r="FK19" s="74"/>
      <c r="FL19" s="74"/>
      <c r="FM19" s="74"/>
      <c r="FN19" s="74"/>
      <c r="FO19" s="74"/>
      <c r="FP19" s="74"/>
      <c r="FQ19" s="74"/>
      <c r="FR19" s="74"/>
      <c r="FS19" s="74"/>
      <c r="FT19" s="74"/>
      <c r="FU19" s="74"/>
      <c r="FV19" s="74"/>
      <c r="FW19" s="74"/>
      <c r="FX19" s="74"/>
      <c r="FY19" s="74"/>
      <c r="FZ19" s="74"/>
      <c r="GA19" s="74"/>
      <c r="GB19" s="74"/>
      <c r="GC19" s="74"/>
      <c r="GD19" s="74"/>
      <c r="GE19" s="74"/>
      <c r="GF19" s="74"/>
      <c r="GG19" s="74"/>
      <c r="GH19" s="74"/>
      <c r="GI19" s="74"/>
      <c r="GJ19" s="74"/>
      <c r="GK19" s="74"/>
      <c r="GL19" s="74"/>
      <c r="GM19" s="74"/>
      <c r="GN19" s="74"/>
      <c r="GO19" s="74"/>
      <c r="GP19" s="74"/>
      <c r="GQ19" s="74"/>
      <c r="GR19" s="74"/>
      <c r="GS19" s="74"/>
      <c r="GT19" s="74"/>
      <c r="GU19" s="74"/>
      <c r="GV19" s="74"/>
      <c r="GW19" s="74"/>
      <c r="GX19" s="74"/>
      <c r="GY19" s="74"/>
      <c r="GZ19" s="74"/>
      <c r="HA19" s="74"/>
      <c r="HB19" s="74"/>
      <c r="HC19" s="74"/>
      <c r="HD19" s="74"/>
      <c r="HE19" s="74"/>
      <c r="HF19" s="74"/>
      <c r="HG19" s="74"/>
      <c r="HH19" s="74"/>
      <c r="HI19" s="74"/>
      <c r="HJ19" s="74"/>
      <c r="HK19" s="74"/>
      <c r="HL19" s="74"/>
      <c r="HM19" s="74"/>
      <c r="HN19" s="74"/>
      <c r="HO19" s="74"/>
      <c r="HP19" s="74"/>
      <c r="HQ19" s="74"/>
      <c r="HR19" s="74"/>
      <c r="HS19" s="74"/>
      <c r="HT19" s="74"/>
      <c r="HU19" s="74"/>
      <c r="HV19" s="74"/>
      <c r="HW19" s="74"/>
      <c r="HX19" s="74"/>
      <c r="HY19" s="74"/>
      <c r="HZ19" s="74"/>
      <c r="IA19" s="74"/>
      <c r="IB19" s="74"/>
      <c r="IC19" s="74"/>
      <c r="ID19" s="74"/>
      <c r="IE19" s="74"/>
      <c r="IF19" s="74"/>
      <c r="IG19" s="74"/>
      <c r="IH19" s="74"/>
      <c r="II19" s="74"/>
      <c r="IJ19" s="74"/>
      <c r="IK19" s="74"/>
      <c r="IL19" s="74"/>
      <c r="IM19" s="74"/>
      <c r="IN19" s="74"/>
      <c r="IO19" s="74"/>
      <c r="IP19" s="74"/>
      <c r="IQ19" s="74"/>
      <c r="IR19" s="74"/>
      <c r="IS19" s="74"/>
      <c r="IT19" s="74"/>
      <c r="IU19" s="74"/>
      <c r="IV19" s="74"/>
    </row>
    <row r="20" spans="1:256" s="157" customFormat="1" ht="72" x14ac:dyDescent="0.25">
      <c r="A20" s="144" t="s">
        <v>288</v>
      </c>
      <c r="B20" s="145" t="str">
        <f>'[2]Fuente del Riesgo'!B11</f>
        <v>2. Gestión para mejorar el ejercicio de la función pública y prevenir la corrupción.</v>
      </c>
      <c r="C20" s="154" t="s">
        <v>289</v>
      </c>
      <c r="D20" s="499" t="s">
        <v>290</v>
      </c>
      <c r="E20" s="499"/>
      <c r="F20" s="499"/>
      <c r="G20" s="155" t="s">
        <v>291</v>
      </c>
      <c r="H20" s="155" t="s">
        <v>292</v>
      </c>
      <c r="I20" s="498" t="s">
        <v>293</v>
      </c>
      <c r="J20" s="498"/>
      <c r="K20" s="498"/>
      <c r="L20" s="156" t="s">
        <v>225</v>
      </c>
      <c r="M20" s="146" t="s">
        <v>261</v>
      </c>
      <c r="N20" s="146" t="s">
        <v>261</v>
      </c>
      <c r="O20" s="146" t="s">
        <v>225</v>
      </c>
      <c r="P20" s="148" t="s">
        <v>287</v>
      </c>
      <c r="Q20" s="149" t="s">
        <v>294</v>
      </c>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c r="HR20" s="74"/>
      <c r="HS20" s="74"/>
      <c r="HT20" s="74"/>
      <c r="HU20" s="74"/>
      <c r="HV20" s="74"/>
      <c r="HW20" s="74"/>
      <c r="HX20" s="74"/>
      <c r="HY20" s="74"/>
      <c r="HZ20" s="74"/>
      <c r="IA20" s="74"/>
      <c r="IB20" s="74"/>
      <c r="IC20" s="74"/>
      <c r="ID20" s="74"/>
      <c r="IE20" s="74"/>
      <c r="IF20" s="74"/>
      <c r="IG20" s="74"/>
      <c r="IH20" s="74"/>
      <c r="II20" s="74"/>
      <c r="IJ20" s="74"/>
      <c r="IK20" s="74"/>
      <c r="IL20" s="74"/>
      <c r="IM20" s="74"/>
      <c r="IN20" s="74"/>
      <c r="IO20" s="74"/>
      <c r="IP20" s="74"/>
      <c r="IQ20" s="74"/>
      <c r="IR20" s="74"/>
      <c r="IS20" s="74"/>
      <c r="IT20" s="74"/>
      <c r="IU20" s="74"/>
      <c r="IV20" s="74"/>
    </row>
    <row r="21" spans="1:256" ht="180.75" thickBot="1" x14ac:dyDescent="0.3">
      <c r="A21" s="158" t="s">
        <v>295</v>
      </c>
      <c r="B21" s="159" t="str">
        <f>'[2]Fuente del Riesgo'!B8</f>
        <v>1. Calidad y acceso a la información pública.</v>
      </c>
      <c r="C21" s="160" t="s">
        <v>296</v>
      </c>
      <c r="D21" s="500" t="s">
        <v>297</v>
      </c>
      <c r="E21" s="500"/>
      <c r="F21" s="500"/>
      <c r="G21" s="161" t="s">
        <v>298</v>
      </c>
      <c r="H21" s="161" t="s">
        <v>299</v>
      </c>
      <c r="I21" s="501" t="s">
        <v>300</v>
      </c>
      <c r="J21" s="501"/>
      <c r="K21" s="501"/>
      <c r="L21" s="162" t="s">
        <v>225</v>
      </c>
      <c r="M21" s="162" t="s">
        <v>225</v>
      </c>
      <c r="N21" s="162" t="s">
        <v>225</v>
      </c>
      <c r="O21" s="162" t="s">
        <v>225</v>
      </c>
      <c r="P21" s="162" t="s">
        <v>301</v>
      </c>
      <c r="Q21" s="163" t="s">
        <v>258</v>
      </c>
    </row>
    <row r="22" spans="1:256" ht="183.75" customHeight="1" thickBot="1" x14ac:dyDescent="0.3">
      <c r="A22" s="158">
        <v>10</v>
      </c>
      <c r="B22" s="159" t="s">
        <v>338</v>
      </c>
      <c r="C22" s="160" t="s">
        <v>624</v>
      </c>
      <c r="D22" s="500" t="s">
        <v>625</v>
      </c>
      <c r="E22" s="500"/>
      <c r="F22" s="500"/>
      <c r="G22" s="221" t="s">
        <v>339</v>
      </c>
      <c r="H22" s="221" t="s">
        <v>342</v>
      </c>
      <c r="I22" s="498" t="s">
        <v>260</v>
      </c>
      <c r="J22" s="498"/>
      <c r="K22" s="498"/>
      <c r="L22" s="162" t="s">
        <v>225</v>
      </c>
      <c r="M22" s="162" t="s">
        <v>225</v>
      </c>
      <c r="N22" s="162" t="s">
        <v>225</v>
      </c>
      <c r="O22" s="162" t="s">
        <v>225</v>
      </c>
      <c r="P22" s="162" t="s">
        <v>343</v>
      </c>
      <c r="Q22" s="163" t="s">
        <v>258</v>
      </c>
    </row>
    <row r="23" spans="1:256" ht="18.75" thickBot="1" x14ac:dyDescent="0.3">
      <c r="A23" s="164"/>
      <c r="B23" s="165"/>
      <c r="C23" s="166"/>
      <c r="D23" s="166"/>
      <c r="E23" s="166"/>
      <c r="F23" s="167"/>
      <c r="G23" s="165"/>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c r="CJ23" s="165"/>
      <c r="CK23" s="165"/>
      <c r="CL23" s="165"/>
      <c r="CM23" s="165"/>
      <c r="CN23" s="165"/>
      <c r="CO23" s="165"/>
      <c r="CP23" s="165"/>
      <c r="CQ23" s="165"/>
      <c r="CR23" s="165"/>
      <c r="CS23" s="165"/>
      <c r="CT23" s="165"/>
      <c r="CU23" s="165"/>
      <c r="CV23" s="165"/>
      <c r="CW23" s="165"/>
      <c r="CX23" s="165"/>
      <c r="CY23" s="165"/>
      <c r="CZ23" s="165"/>
      <c r="DA23" s="165"/>
      <c r="DB23" s="165"/>
      <c r="DC23" s="165"/>
      <c r="DD23" s="165"/>
      <c r="DE23" s="165"/>
      <c r="DF23" s="165"/>
      <c r="DG23" s="165"/>
      <c r="DH23" s="165"/>
      <c r="DI23" s="165"/>
      <c r="DJ23" s="165"/>
      <c r="DK23" s="165"/>
      <c r="DL23" s="165"/>
      <c r="DM23" s="165"/>
      <c r="DN23" s="165"/>
      <c r="DO23" s="165"/>
      <c r="DP23" s="165"/>
      <c r="DQ23" s="165"/>
      <c r="DR23" s="165"/>
      <c r="DS23" s="165"/>
      <c r="DT23" s="165"/>
      <c r="DU23" s="165"/>
      <c r="DV23" s="165"/>
      <c r="DW23" s="165"/>
      <c r="DX23" s="165"/>
      <c r="DY23" s="165"/>
      <c r="DZ23" s="165"/>
      <c r="EA23" s="165"/>
      <c r="EB23" s="165"/>
      <c r="EC23" s="165"/>
      <c r="ED23" s="165"/>
      <c r="EE23" s="165"/>
      <c r="EF23" s="165"/>
      <c r="EG23" s="165"/>
      <c r="EH23" s="165"/>
      <c r="EI23" s="165"/>
      <c r="EJ23" s="165"/>
      <c r="EK23" s="165"/>
      <c r="EL23" s="165"/>
      <c r="EM23" s="165"/>
      <c r="EN23" s="165"/>
      <c r="EO23" s="165"/>
      <c r="EP23" s="165"/>
      <c r="EQ23" s="165"/>
      <c r="ER23" s="165"/>
      <c r="ES23" s="165"/>
      <c r="ET23" s="165"/>
      <c r="EU23" s="165"/>
      <c r="EV23" s="165"/>
      <c r="EW23" s="165"/>
      <c r="EX23" s="165"/>
      <c r="EY23" s="165"/>
      <c r="EZ23" s="165"/>
      <c r="FA23" s="165"/>
      <c r="FB23" s="165"/>
      <c r="FC23" s="165"/>
      <c r="FD23" s="165"/>
      <c r="FE23" s="165"/>
      <c r="FF23" s="165"/>
      <c r="FG23" s="165"/>
      <c r="FH23" s="165"/>
      <c r="FI23" s="165"/>
      <c r="FJ23" s="165"/>
      <c r="FK23" s="165"/>
      <c r="FL23" s="165"/>
      <c r="FM23" s="165"/>
      <c r="FN23" s="165"/>
      <c r="FO23" s="165"/>
      <c r="FP23" s="165"/>
      <c r="FQ23" s="165"/>
      <c r="FR23" s="165"/>
      <c r="FS23" s="165"/>
      <c r="FT23" s="165"/>
      <c r="FU23" s="165"/>
      <c r="FV23" s="165"/>
      <c r="FW23" s="165"/>
      <c r="FX23" s="165"/>
      <c r="FY23" s="165"/>
      <c r="FZ23" s="165"/>
      <c r="GA23" s="165"/>
      <c r="GB23" s="165"/>
      <c r="GC23" s="165"/>
      <c r="GD23" s="165"/>
      <c r="GE23" s="165"/>
      <c r="GF23" s="165"/>
      <c r="GG23" s="165"/>
      <c r="GH23" s="165"/>
      <c r="GI23" s="165"/>
      <c r="GJ23" s="165"/>
      <c r="GK23" s="165"/>
      <c r="GL23" s="165"/>
      <c r="GM23" s="165"/>
      <c r="GN23" s="165"/>
      <c r="GO23" s="165"/>
      <c r="GP23" s="165"/>
      <c r="GQ23" s="165"/>
      <c r="GR23" s="165"/>
      <c r="GS23" s="165"/>
      <c r="GT23" s="165"/>
      <c r="GU23" s="165"/>
      <c r="GV23" s="165"/>
      <c r="GW23" s="165"/>
      <c r="GX23" s="165"/>
      <c r="GY23" s="165"/>
      <c r="GZ23" s="165"/>
      <c r="HA23" s="165"/>
      <c r="HB23" s="165"/>
      <c r="HC23" s="165"/>
      <c r="HD23" s="165"/>
      <c r="HE23" s="165"/>
      <c r="HF23" s="165"/>
      <c r="HG23" s="165"/>
      <c r="HH23" s="165"/>
      <c r="HI23" s="165"/>
      <c r="HJ23" s="165"/>
      <c r="HK23" s="165"/>
      <c r="HL23" s="165"/>
      <c r="HM23" s="165"/>
      <c r="HN23" s="165"/>
      <c r="HO23" s="165"/>
      <c r="HP23" s="165"/>
      <c r="HQ23" s="165"/>
      <c r="HR23" s="165"/>
      <c r="HS23" s="165"/>
      <c r="HT23" s="165"/>
      <c r="HU23" s="165"/>
      <c r="HV23" s="165"/>
      <c r="HW23" s="165"/>
      <c r="HX23" s="165"/>
      <c r="HY23" s="165"/>
      <c r="HZ23" s="165"/>
      <c r="IA23" s="165"/>
      <c r="IB23" s="165"/>
      <c r="IC23" s="165"/>
      <c r="ID23" s="165"/>
      <c r="IE23" s="165"/>
      <c r="IF23" s="165"/>
      <c r="IG23" s="165"/>
      <c r="IH23" s="165"/>
      <c r="II23" s="165"/>
      <c r="IJ23" s="165"/>
      <c r="IK23" s="165"/>
      <c r="IL23" s="165"/>
      <c r="IM23" s="165"/>
      <c r="IN23" s="165"/>
      <c r="IO23" s="165"/>
      <c r="IP23" s="165"/>
      <c r="IQ23" s="165"/>
      <c r="IR23" s="165"/>
      <c r="IS23" s="165"/>
      <c r="IT23" s="165"/>
      <c r="IU23" s="165"/>
      <c r="IV23" s="165"/>
    </row>
    <row r="24" spans="1:256" ht="18.75" customHeight="1" thickBot="1" x14ac:dyDescent="0.3">
      <c r="A24" s="454" t="s">
        <v>302</v>
      </c>
      <c r="B24" s="455"/>
      <c r="C24" s="455"/>
      <c r="D24" s="455"/>
      <c r="E24" s="456"/>
      <c r="F24" s="454" t="s">
        <v>4</v>
      </c>
      <c r="G24" s="455"/>
      <c r="H24" s="455"/>
      <c r="I24" s="456"/>
      <c r="J24" s="454" t="s">
        <v>13</v>
      </c>
      <c r="K24" s="456"/>
      <c r="L24" s="168"/>
      <c r="M24" s="168"/>
      <c r="N24" s="168"/>
      <c r="O24" s="168"/>
      <c r="P24" s="168"/>
      <c r="Q24" s="129"/>
      <c r="R24" s="16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29"/>
      <c r="BP24" s="129"/>
      <c r="BQ24" s="129"/>
      <c r="BR24" s="129"/>
      <c r="BS24" s="129"/>
      <c r="BT24" s="129"/>
      <c r="BU24" s="129"/>
      <c r="BV24" s="129"/>
      <c r="BW24" s="129"/>
      <c r="BX24" s="129"/>
      <c r="BY24" s="129"/>
      <c r="BZ24" s="129"/>
      <c r="CA24" s="129"/>
      <c r="CB24" s="129"/>
      <c r="CC24" s="129"/>
      <c r="CD24" s="129"/>
      <c r="CE24" s="129"/>
      <c r="CF24" s="129"/>
      <c r="CG24" s="129"/>
      <c r="CH24" s="129"/>
      <c r="CI24" s="129"/>
      <c r="CJ24" s="129"/>
      <c r="CK24" s="129"/>
      <c r="CL24" s="129"/>
      <c r="CM24" s="129"/>
      <c r="CN24" s="129"/>
      <c r="CO24" s="129"/>
      <c r="CP24" s="129"/>
      <c r="CQ24" s="129"/>
      <c r="CR24" s="129"/>
      <c r="CS24" s="129"/>
      <c r="CT24" s="129"/>
      <c r="CU24" s="129"/>
      <c r="CV24" s="129"/>
      <c r="CW24" s="129"/>
      <c r="CX24" s="129"/>
      <c r="CY24" s="129"/>
      <c r="CZ24" s="129"/>
      <c r="DA24" s="129"/>
      <c r="DB24" s="129"/>
      <c r="DC24" s="129"/>
      <c r="DD24" s="129"/>
      <c r="DE24" s="129"/>
      <c r="DF24" s="129"/>
      <c r="DG24" s="129"/>
      <c r="DH24" s="129"/>
      <c r="DI24" s="129"/>
      <c r="DJ24" s="129"/>
      <c r="DK24" s="129"/>
      <c r="DL24" s="129"/>
      <c r="DM24" s="129"/>
      <c r="DN24" s="129"/>
      <c r="DO24" s="129"/>
      <c r="DP24" s="129"/>
      <c r="DQ24" s="129"/>
      <c r="DR24" s="129"/>
      <c r="DS24" s="129"/>
      <c r="DT24" s="129"/>
      <c r="DU24" s="129"/>
      <c r="DV24" s="129"/>
      <c r="DW24" s="129"/>
      <c r="DX24" s="129"/>
      <c r="DY24" s="129"/>
      <c r="DZ24" s="129"/>
      <c r="EA24" s="129"/>
      <c r="EB24" s="129"/>
      <c r="EC24" s="129"/>
      <c r="ED24" s="129"/>
      <c r="EE24" s="129"/>
      <c r="EF24" s="129"/>
      <c r="EG24" s="129"/>
      <c r="EH24" s="129"/>
      <c r="EI24" s="129"/>
      <c r="EJ24" s="129"/>
      <c r="EK24" s="129"/>
      <c r="EL24" s="129"/>
      <c r="EM24" s="129"/>
      <c r="EN24" s="129"/>
      <c r="EO24" s="129"/>
      <c r="EP24" s="129"/>
      <c r="EQ24" s="129"/>
      <c r="ER24" s="129"/>
      <c r="ES24" s="129"/>
      <c r="ET24" s="129"/>
      <c r="EU24" s="129"/>
      <c r="EV24" s="129"/>
      <c r="EW24" s="129"/>
      <c r="EX24" s="129"/>
      <c r="EY24" s="129"/>
      <c r="EZ24" s="129"/>
      <c r="FA24" s="129"/>
      <c r="FB24" s="129"/>
      <c r="FC24" s="129"/>
      <c r="FD24" s="129"/>
      <c r="FE24" s="129"/>
      <c r="FF24" s="129"/>
      <c r="FG24" s="129"/>
      <c r="FH24" s="129"/>
      <c r="FI24" s="129"/>
      <c r="FJ24" s="129"/>
      <c r="FK24" s="129"/>
      <c r="FL24" s="129"/>
      <c r="FM24" s="129"/>
      <c r="FN24" s="129"/>
      <c r="FO24" s="129"/>
      <c r="FP24" s="129"/>
      <c r="FQ24" s="129"/>
      <c r="FR24" s="129"/>
      <c r="FS24" s="129"/>
      <c r="FT24" s="129"/>
      <c r="FU24" s="129"/>
      <c r="FV24" s="129"/>
      <c r="FW24" s="129"/>
      <c r="FX24" s="129"/>
      <c r="FY24" s="129"/>
      <c r="FZ24" s="129"/>
      <c r="GA24" s="129"/>
      <c r="GB24" s="129"/>
      <c r="GC24" s="129"/>
      <c r="GD24" s="129"/>
      <c r="GE24" s="129"/>
      <c r="GF24" s="129"/>
      <c r="GG24" s="129"/>
      <c r="GH24" s="129"/>
      <c r="GI24" s="129"/>
      <c r="GJ24" s="129"/>
      <c r="GK24" s="129"/>
      <c r="GL24" s="129"/>
      <c r="GM24" s="129"/>
      <c r="GN24" s="129"/>
      <c r="GO24" s="129"/>
      <c r="GP24" s="129"/>
      <c r="GQ24" s="129"/>
      <c r="GR24" s="129"/>
      <c r="GS24" s="129"/>
      <c r="GT24" s="129"/>
      <c r="GU24" s="129"/>
      <c r="GV24" s="129"/>
      <c r="GW24" s="129"/>
      <c r="GX24" s="129"/>
      <c r="GY24" s="129"/>
      <c r="GZ24" s="129"/>
      <c r="HA24" s="129"/>
      <c r="HB24" s="129"/>
      <c r="HC24" s="129"/>
      <c r="HD24" s="129"/>
      <c r="HE24" s="129"/>
      <c r="HF24" s="129"/>
      <c r="HG24" s="129"/>
      <c r="HH24" s="129"/>
      <c r="HI24" s="129"/>
      <c r="HJ24" s="129"/>
      <c r="HK24" s="129"/>
      <c r="HL24" s="129"/>
      <c r="HM24" s="129"/>
      <c r="HN24" s="129"/>
      <c r="HO24" s="129"/>
      <c r="HP24" s="129"/>
      <c r="HQ24" s="129"/>
      <c r="HR24" s="129"/>
      <c r="HS24" s="129"/>
      <c r="HT24" s="129"/>
      <c r="HU24" s="129"/>
      <c r="HV24" s="129"/>
      <c r="HW24" s="129"/>
      <c r="HX24" s="129"/>
      <c r="HY24" s="129"/>
      <c r="HZ24" s="129"/>
      <c r="IA24" s="129"/>
      <c r="IB24" s="129"/>
      <c r="IC24" s="129"/>
      <c r="ID24" s="129"/>
      <c r="IE24" s="129"/>
      <c r="IF24" s="129"/>
      <c r="IG24" s="129"/>
      <c r="IH24" s="129"/>
      <c r="II24" s="129"/>
      <c r="IJ24" s="129"/>
      <c r="IK24" s="129"/>
      <c r="IL24" s="129"/>
      <c r="IM24" s="129"/>
      <c r="IN24" s="129"/>
      <c r="IO24" s="129"/>
      <c r="IP24" s="129"/>
      <c r="IQ24" s="129"/>
      <c r="IR24" s="129"/>
      <c r="IS24" s="129"/>
      <c r="IT24" s="129"/>
      <c r="IU24" s="129"/>
      <c r="IV24" s="129"/>
    </row>
    <row r="25" spans="1:256" ht="36.75" thickBot="1" x14ac:dyDescent="0.3">
      <c r="A25" s="457" t="s">
        <v>303</v>
      </c>
      <c r="B25" s="458"/>
      <c r="C25" s="458"/>
      <c r="D25" s="457" t="s">
        <v>186</v>
      </c>
      <c r="E25" s="459"/>
      <c r="F25" s="457" t="s">
        <v>14</v>
      </c>
      <c r="G25" s="459"/>
      <c r="H25" s="458" t="s">
        <v>186</v>
      </c>
      <c r="I25" s="459"/>
      <c r="J25" s="434" t="s">
        <v>15</v>
      </c>
      <c r="K25" s="170" t="s">
        <v>186</v>
      </c>
      <c r="L25" s="166"/>
      <c r="M25" s="166"/>
      <c r="N25" s="166"/>
      <c r="O25" s="166"/>
      <c r="P25" s="166"/>
      <c r="Q25" s="171"/>
      <c r="R25" s="172"/>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c r="EB25" s="171"/>
      <c r="EC25" s="171"/>
      <c r="ED25" s="171"/>
      <c r="EE25" s="171"/>
      <c r="EF25" s="171"/>
      <c r="EG25" s="171"/>
      <c r="EH25" s="171"/>
      <c r="EI25" s="171"/>
      <c r="EJ25" s="171"/>
      <c r="EK25" s="171"/>
      <c r="EL25" s="171"/>
      <c r="EM25" s="171"/>
      <c r="EN25" s="171"/>
      <c r="EO25" s="171"/>
      <c r="EP25" s="171"/>
      <c r="EQ25" s="171"/>
      <c r="ER25" s="171"/>
      <c r="ES25" s="171"/>
      <c r="ET25" s="171"/>
      <c r="EU25" s="171"/>
      <c r="EV25" s="171"/>
      <c r="EW25" s="171"/>
      <c r="EX25" s="171"/>
      <c r="EY25" s="171"/>
      <c r="EZ25" s="171"/>
      <c r="FA25" s="171"/>
      <c r="FB25" s="171"/>
      <c r="FC25" s="171"/>
      <c r="FD25" s="171"/>
      <c r="FE25" s="171"/>
      <c r="FF25" s="171"/>
      <c r="FG25" s="171"/>
      <c r="FH25" s="171"/>
      <c r="FI25" s="171"/>
      <c r="FJ25" s="171"/>
      <c r="FK25" s="171"/>
      <c r="FL25" s="171"/>
      <c r="FM25" s="171"/>
      <c r="FN25" s="171"/>
      <c r="FO25" s="171"/>
      <c r="FP25" s="171"/>
      <c r="FQ25" s="171"/>
      <c r="FR25" s="171"/>
      <c r="FS25" s="171"/>
      <c r="FT25" s="171"/>
      <c r="FU25" s="171"/>
      <c r="FV25" s="171"/>
      <c r="FW25" s="171"/>
      <c r="FX25" s="171"/>
      <c r="FY25" s="171"/>
      <c r="FZ25" s="171"/>
      <c r="GA25" s="171"/>
      <c r="GB25" s="171"/>
      <c r="GC25" s="171"/>
      <c r="GD25" s="171"/>
      <c r="GE25" s="171"/>
      <c r="GF25" s="171"/>
      <c r="GG25" s="171"/>
      <c r="GH25" s="171"/>
      <c r="GI25" s="171"/>
      <c r="GJ25" s="171"/>
      <c r="GK25" s="171"/>
      <c r="GL25" s="171"/>
      <c r="GM25" s="171"/>
      <c r="GN25" s="171"/>
      <c r="GO25" s="171"/>
      <c r="GP25" s="171"/>
      <c r="GQ25" s="171"/>
      <c r="GR25" s="171"/>
      <c r="GS25" s="171"/>
      <c r="GT25" s="171"/>
      <c r="GU25" s="171"/>
      <c r="GV25" s="171"/>
      <c r="GW25" s="171"/>
      <c r="GX25" s="171"/>
      <c r="GY25" s="171"/>
      <c r="GZ25" s="171"/>
      <c r="HA25" s="171"/>
      <c r="HB25" s="171"/>
      <c r="HC25" s="171"/>
      <c r="HD25" s="171"/>
      <c r="HE25" s="171"/>
      <c r="HF25" s="171"/>
      <c r="HG25" s="171"/>
      <c r="HH25" s="171"/>
      <c r="HI25" s="171"/>
      <c r="HJ25" s="171"/>
      <c r="HK25" s="171"/>
      <c r="HL25" s="171"/>
      <c r="HM25" s="171"/>
      <c r="HN25" s="171"/>
      <c r="HO25" s="171"/>
      <c r="HP25" s="171"/>
      <c r="HQ25" s="171"/>
      <c r="HR25" s="171"/>
      <c r="HS25" s="171"/>
      <c r="HT25" s="171"/>
      <c r="HU25" s="171"/>
      <c r="HV25" s="171"/>
      <c r="HW25" s="171"/>
      <c r="HX25" s="171"/>
      <c r="HY25" s="171"/>
      <c r="HZ25" s="171"/>
      <c r="IA25" s="171"/>
      <c r="IB25" s="171"/>
      <c r="IC25" s="171"/>
      <c r="ID25" s="171"/>
      <c r="IE25" s="171"/>
      <c r="IF25" s="171"/>
      <c r="IG25" s="171"/>
      <c r="IH25" s="171"/>
      <c r="II25" s="171"/>
      <c r="IJ25" s="171"/>
      <c r="IK25" s="171"/>
      <c r="IL25" s="171"/>
      <c r="IM25" s="171"/>
      <c r="IN25" s="171"/>
      <c r="IO25" s="171"/>
      <c r="IP25" s="171"/>
      <c r="IQ25" s="171"/>
      <c r="IR25" s="171"/>
      <c r="IS25" s="171"/>
      <c r="IT25" s="171"/>
      <c r="IU25" s="171"/>
      <c r="IV25" s="171"/>
    </row>
    <row r="26" spans="1:256" ht="18" customHeight="1" x14ac:dyDescent="0.25">
      <c r="A26" s="475" t="s">
        <v>307</v>
      </c>
      <c r="B26" s="476"/>
      <c r="C26" s="477"/>
      <c r="D26" s="489"/>
      <c r="E26" s="490"/>
      <c r="F26" s="491" t="s">
        <v>305</v>
      </c>
      <c r="G26" s="492"/>
      <c r="H26" s="493"/>
      <c r="I26" s="494"/>
      <c r="J26" s="495" t="s">
        <v>658</v>
      </c>
      <c r="K26" s="497"/>
      <c r="L26" s="173"/>
      <c r="M26" s="173"/>
      <c r="N26" s="173"/>
      <c r="O26" s="173"/>
      <c r="P26" s="173"/>
      <c r="R26" s="165"/>
    </row>
    <row r="27" spans="1:256" ht="30" customHeight="1" x14ac:dyDescent="0.25">
      <c r="A27" s="475" t="s">
        <v>311</v>
      </c>
      <c r="B27" s="476"/>
      <c r="C27" s="477"/>
      <c r="D27" s="478"/>
      <c r="E27" s="448"/>
      <c r="F27" s="486" t="s">
        <v>308</v>
      </c>
      <c r="G27" s="487"/>
      <c r="H27" s="479"/>
      <c r="I27" s="464"/>
      <c r="J27" s="496"/>
      <c r="K27" s="448"/>
      <c r="L27" s="173"/>
      <c r="M27" s="173"/>
      <c r="N27" s="173"/>
      <c r="O27" s="173"/>
      <c r="P27" s="173"/>
      <c r="R27" s="165"/>
    </row>
    <row r="28" spans="1:256" ht="18" customHeight="1" x14ac:dyDescent="0.25">
      <c r="A28" s="475" t="s">
        <v>314</v>
      </c>
      <c r="B28" s="476"/>
      <c r="C28" s="477"/>
      <c r="D28" s="478"/>
      <c r="E28" s="448"/>
      <c r="F28" s="486" t="s">
        <v>310</v>
      </c>
      <c r="G28" s="487"/>
      <c r="H28" s="479"/>
      <c r="I28" s="464"/>
      <c r="J28" s="461" t="s">
        <v>492</v>
      </c>
      <c r="K28" s="460"/>
      <c r="L28" s="173"/>
      <c r="M28" s="173"/>
      <c r="N28" s="173"/>
      <c r="O28" s="173"/>
      <c r="P28" s="173"/>
      <c r="R28" s="165"/>
    </row>
    <row r="29" spans="1:256" ht="30.75" customHeight="1" x14ac:dyDescent="0.25">
      <c r="A29" s="475" t="s">
        <v>495</v>
      </c>
      <c r="B29" s="476"/>
      <c r="C29" s="477"/>
      <c r="D29" s="478"/>
      <c r="E29" s="448"/>
      <c r="F29" s="486" t="s">
        <v>659</v>
      </c>
      <c r="G29" s="487"/>
      <c r="H29" s="479"/>
      <c r="I29" s="464"/>
      <c r="J29" s="462"/>
      <c r="K29" s="448"/>
      <c r="L29" s="173"/>
      <c r="M29" s="173"/>
      <c r="N29" s="173"/>
      <c r="O29" s="173"/>
      <c r="P29" s="173"/>
      <c r="R29" s="165"/>
    </row>
    <row r="30" spans="1:256" ht="36" customHeight="1" x14ac:dyDescent="0.25">
      <c r="A30" s="475" t="s">
        <v>660</v>
      </c>
      <c r="B30" s="476"/>
      <c r="C30" s="477"/>
      <c r="D30" s="478"/>
      <c r="E30" s="448"/>
      <c r="F30" s="486" t="s">
        <v>661</v>
      </c>
      <c r="G30" s="487"/>
      <c r="H30" s="479"/>
      <c r="I30" s="464"/>
      <c r="J30" s="461" t="s">
        <v>662</v>
      </c>
      <c r="K30" s="460"/>
      <c r="L30" s="173"/>
      <c r="M30" s="173"/>
      <c r="N30" s="173"/>
      <c r="O30" s="173"/>
      <c r="P30" s="173"/>
      <c r="R30" s="165"/>
    </row>
    <row r="31" spans="1:256" x14ac:dyDescent="0.25">
      <c r="A31" s="475" t="s">
        <v>663</v>
      </c>
      <c r="B31" s="476"/>
      <c r="C31" s="477"/>
      <c r="D31" s="478"/>
      <c r="E31" s="448"/>
      <c r="F31" s="482" t="s">
        <v>496</v>
      </c>
      <c r="G31" s="483"/>
      <c r="H31" s="479"/>
      <c r="I31" s="464"/>
      <c r="J31" s="488"/>
      <c r="K31" s="448"/>
      <c r="L31" s="173"/>
      <c r="M31" s="173"/>
      <c r="N31" s="173"/>
      <c r="O31" s="173"/>
      <c r="P31" s="173"/>
      <c r="R31" s="165"/>
    </row>
    <row r="32" spans="1:256" x14ac:dyDescent="0.25">
      <c r="A32" s="475" t="s">
        <v>664</v>
      </c>
      <c r="B32" s="476"/>
      <c r="C32" s="477"/>
      <c r="D32" s="478"/>
      <c r="E32" s="448"/>
      <c r="F32" s="482" t="s">
        <v>665</v>
      </c>
      <c r="G32" s="483"/>
      <c r="H32" s="479"/>
      <c r="I32" s="464"/>
      <c r="J32" s="462"/>
      <c r="K32" s="448"/>
      <c r="L32" s="173"/>
      <c r="M32" s="173"/>
      <c r="N32" s="173"/>
      <c r="O32" s="173"/>
      <c r="P32" s="173"/>
      <c r="R32" s="165"/>
    </row>
    <row r="33" spans="1:16" ht="18" customHeight="1" x14ac:dyDescent="0.25">
      <c r="A33" s="475" t="s">
        <v>666</v>
      </c>
      <c r="B33" s="476"/>
      <c r="C33" s="477"/>
      <c r="D33" s="478"/>
      <c r="E33" s="448"/>
      <c r="F33" s="484" t="s">
        <v>667</v>
      </c>
      <c r="G33" s="485"/>
      <c r="H33" s="479"/>
      <c r="I33" s="464"/>
      <c r="J33" s="461" t="s">
        <v>493</v>
      </c>
      <c r="K33" s="460"/>
      <c r="L33" s="173"/>
      <c r="M33" s="173"/>
      <c r="N33" s="173"/>
      <c r="O33" s="173"/>
      <c r="P33" s="173"/>
    </row>
    <row r="34" spans="1:16" ht="18" customHeight="1" x14ac:dyDescent="0.25">
      <c r="A34" s="475" t="s">
        <v>665</v>
      </c>
      <c r="B34" s="476"/>
      <c r="C34" s="477"/>
      <c r="D34" s="478"/>
      <c r="E34" s="448"/>
      <c r="F34" s="465"/>
      <c r="G34" s="466"/>
      <c r="H34" s="479"/>
      <c r="I34" s="464"/>
      <c r="J34" s="462"/>
      <c r="K34" s="448"/>
      <c r="L34" s="173"/>
      <c r="M34" s="173"/>
      <c r="N34" s="173"/>
      <c r="O34" s="173"/>
      <c r="P34" s="173"/>
    </row>
    <row r="35" spans="1:16" ht="36" customHeight="1" x14ac:dyDescent="0.25">
      <c r="A35" s="475" t="s">
        <v>668</v>
      </c>
      <c r="B35" s="476"/>
      <c r="C35" s="477"/>
      <c r="D35" s="478"/>
      <c r="E35" s="448"/>
      <c r="F35" s="465"/>
      <c r="G35" s="466"/>
      <c r="H35" s="479"/>
      <c r="I35" s="464"/>
      <c r="J35" s="461" t="s">
        <v>494</v>
      </c>
      <c r="K35" s="460"/>
      <c r="L35" s="173"/>
      <c r="M35" s="173"/>
      <c r="N35" s="173"/>
      <c r="O35" s="173"/>
      <c r="P35" s="173"/>
    </row>
    <row r="36" spans="1:16" ht="18" customHeight="1" x14ac:dyDescent="0.25">
      <c r="A36" s="475" t="s">
        <v>669</v>
      </c>
      <c r="B36" s="476"/>
      <c r="C36" s="477"/>
      <c r="D36" s="478"/>
      <c r="E36" s="448"/>
      <c r="F36" s="465"/>
      <c r="G36" s="466"/>
      <c r="H36" s="480"/>
      <c r="I36" s="481"/>
      <c r="J36" s="462"/>
      <c r="K36" s="448"/>
      <c r="L36" s="173"/>
      <c r="M36" s="173"/>
      <c r="N36" s="173"/>
      <c r="O36" s="173"/>
      <c r="P36" s="173"/>
    </row>
    <row r="37" spans="1:16" x14ac:dyDescent="0.25">
      <c r="D37" s="463"/>
      <c r="E37" s="464"/>
      <c r="F37" s="465"/>
      <c r="G37" s="466"/>
      <c r="H37" s="355"/>
      <c r="I37" s="351"/>
      <c r="J37" s="352"/>
      <c r="K37" s="350"/>
      <c r="L37" s="173"/>
      <c r="M37" s="173"/>
      <c r="N37" s="173"/>
      <c r="O37" s="173"/>
      <c r="P37" s="173"/>
    </row>
    <row r="38" spans="1:16" ht="18.75" customHeight="1" thickBot="1" x14ac:dyDescent="0.3">
      <c r="A38" s="467"/>
      <c r="B38" s="468"/>
      <c r="C38" s="469"/>
      <c r="D38" s="470"/>
      <c r="E38" s="453"/>
      <c r="F38" s="471"/>
      <c r="G38" s="472"/>
      <c r="H38" s="473"/>
      <c r="I38" s="474"/>
      <c r="J38" s="174"/>
      <c r="K38" s="175"/>
      <c r="L38" s="173"/>
      <c r="M38" s="173"/>
      <c r="N38" s="173"/>
      <c r="O38" s="173"/>
      <c r="P38" s="173"/>
    </row>
  </sheetData>
  <mergeCells count="114">
    <mergeCell ref="A1:A3"/>
    <mergeCell ref="B1:L1"/>
    <mergeCell ref="M1:N1"/>
    <mergeCell ref="O1:Q1"/>
    <mergeCell ref="C2:L2"/>
    <mergeCell ref="M2:N2"/>
    <mergeCell ref="O2:Q2"/>
    <mergeCell ref="C3:L3"/>
    <mergeCell ref="M3:N3"/>
    <mergeCell ref="O3:Q3"/>
    <mergeCell ref="A4:K4"/>
    <mergeCell ref="A6:Q6"/>
    <mergeCell ref="A7:B7"/>
    <mergeCell ref="C7:Q7"/>
    <mergeCell ref="A8:M8"/>
    <mergeCell ref="A10:A12"/>
    <mergeCell ref="B10:B12"/>
    <mergeCell ref="C10:C12"/>
    <mergeCell ref="D10:F12"/>
    <mergeCell ref="G10:H11"/>
    <mergeCell ref="D16:F16"/>
    <mergeCell ref="I16:K16"/>
    <mergeCell ref="D17:F17"/>
    <mergeCell ref="I17:K17"/>
    <mergeCell ref="D18:F18"/>
    <mergeCell ref="I18:K18"/>
    <mergeCell ref="Q10:Q12"/>
    <mergeCell ref="D13:F13"/>
    <mergeCell ref="I13:K13"/>
    <mergeCell ref="D14:F14"/>
    <mergeCell ref="I14:K14"/>
    <mergeCell ref="D15:F15"/>
    <mergeCell ref="I15:K15"/>
    <mergeCell ref="I10:K12"/>
    <mergeCell ref="L10:L12"/>
    <mergeCell ref="M10:M12"/>
    <mergeCell ref="N10:N12"/>
    <mergeCell ref="O10:O12"/>
    <mergeCell ref="P10:P12"/>
    <mergeCell ref="A24:E24"/>
    <mergeCell ref="F24:I24"/>
    <mergeCell ref="J24:K24"/>
    <mergeCell ref="A25:C25"/>
    <mergeCell ref="D25:E25"/>
    <mergeCell ref="F25:G25"/>
    <mergeCell ref="H25:I25"/>
    <mergeCell ref="D19:F19"/>
    <mergeCell ref="I19:K19"/>
    <mergeCell ref="D20:F20"/>
    <mergeCell ref="I20:K20"/>
    <mergeCell ref="D21:F21"/>
    <mergeCell ref="I21:K21"/>
    <mergeCell ref="D22:F22"/>
    <mergeCell ref="I22:K22"/>
    <mergeCell ref="A26:C26"/>
    <mergeCell ref="D26:E26"/>
    <mergeCell ref="F26:G26"/>
    <mergeCell ref="H26:I26"/>
    <mergeCell ref="J26:J27"/>
    <mergeCell ref="K26:K27"/>
    <mergeCell ref="A27:C27"/>
    <mergeCell ref="D27:E27"/>
    <mergeCell ref="F27:G27"/>
    <mergeCell ref="H27:I27"/>
    <mergeCell ref="A28:C28"/>
    <mergeCell ref="D28:E28"/>
    <mergeCell ref="F28:G28"/>
    <mergeCell ref="H28:I28"/>
    <mergeCell ref="J28:J29"/>
    <mergeCell ref="K28:K29"/>
    <mergeCell ref="A29:C29"/>
    <mergeCell ref="D29:E29"/>
    <mergeCell ref="F29:G29"/>
    <mergeCell ref="H29:I29"/>
    <mergeCell ref="A30:C30"/>
    <mergeCell ref="D30:E30"/>
    <mergeCell ref="F30:G30"/>
    <mergeCell ref="H30:I30"/>
    <mergeCell ref="J30:J32"/>
    <mergeCell ref="K30:K32"/>
    <mergeCell ref="A31:C31"/>
    <mergeCell ref="D31:E31"/>
    <mergeCell ref="F31:G31"/>
    <mergeCell ref="H31:I31"/>
    <mergeCell ref="J33:J34"/>
    <mergeCell ref="K33:K34"/>
    <mergeCell ref="A34:C34"/>
    <mergeCell ref="D34:E34"/>
    <mergeCell ref="F34:G34"/>
    <mergeCell ref="H34:I34"/>
    <mergeCell ref="A32:C32"/>
    <mergeCell ref="D32:E32"/>
    <mergeCell ref="F32:G32"/>
    <mergeCell ref="H32:I32"/>
    <mergeCell ref="A33:C33"/>
    <mergeCell ref="D33:E33"/>
    <mergeCell ref="F33:G33"/>
    <mergeCell ref="H33:I33"/>
    <mergeCell ref="K35:K36"/>
    <mergeCell ref="J35:J36"/>
    <mergeCell ref="D37:E37"/>
    <mergeCell ref="F37:G37"/>
    <mergeCell ref="A38:C38"/>
    <mergeCell ref="D38:E38"/>
    <mergeCell ref="F38:G38"/>
    <mergeCell ref="H38:I38"/>
    <mergeCell ref="A35:C35"/>
    <mergeCell ref="D35:E35"/>
    <mergeCell ref="F35:G35"/>
    <mergeCell ref="H35:I35"/>
    <mergeCell ref="A36:C36"/>
    <mergeCell ref="D36:E36"/>
    <mergeCell ref="F36:G36"/>
    <mergeCell ref="H36:I36"/>
  </mergeCells>
  <dataValidations count="1">
    <dataValidation errorStyle="warning" allowBlank="1" showInputMessage="1" showErrorMessage="1" errorTitle="RIESGO INCORRECTO" error="Este tipo de riesgo no es correcto" sqref="L20 JH20 TD20 ACZ20 AMV20 AWR20 BGN20 BQJ20 CAF20 CKB20 CTX20 DDT20 DNP20 DXL20 EHH20 ERD20 FAZ20 FKV20 FUR20 GEN20 GOJ20 GYF20 HIB20 HRX20 IBT20 ILP20 IVL20 JFH20 JPD20 JYZ20 KIV20 KSR20 LCN20 LMJ20 LWF20 MGB20 MPX20 MZT20 NJP20 NTL20 ODH20 OND20 OWZ20 PGV20 PQR20 QAN20 QKJ20 QUF20 REB20 RNX20 RXT20 SHP20 SRL20 TBH20 TLD20 TUZ20 UEV20 UOR20 UYN20 VIJ20 VSF20 WCB20 WLX20 WVT20 L65558 JH65558 TD65558 ACZ65558 AMV65558 AWR65558 BGN65558 BQJ65558 CAF65558 CKB65558 CTX65558 DDT65558 DNP65558 DXL65558 EHH65558 ERD65558 FAZ65558 FKV65558 FUR65558 GEN65558 GOJ65558 GYF65558 HIB65558 HRX65558 IBT65558 ILP65558 IVL65558 JFH65558 JPD65558 JYZ65558 KIV65558 KSR65558 LCN65558 LMJ65558 LWF65558 MGB65558 MPX65558 MZT65558 NJP65558 NTL65558 ODH65558 OND65558 OWZ65558 PGV65558 PQR65558 QAN65558 QKJ65558 QUF65558 REB65558 RNX65558 RXT65558 SHP65558 SRL65558 TBH65558 TLD65558 TUZ65558 UEV65558 UOR65558 UYN65558 VIJ65558 VSF65558 WCB65558 WLX65558 WVT65558 L131094 JH131094 TD131094 ACZ131094 AMV131094 AWR131094 BGN131094 BQJ131094 CAF131094 CKB131094 CTX131094 DDT131094 DNP131094 DXL131094 EHH131094 ERD131094 FAZ131094 FKV131094 FUR131094 GEN131094 GOJ131094 GYF131094 HIB131094 HRX131094 IBT131094 ILP131094 IVL131094 JFH131094 JPD131094 JYZ131094 KIV131094 KSR131094 LCN131094 LMJ131094 LWF131094 MGB131094 MPX131094 MZT131094 NJP131094 NTL131094 ODH131094 OND131094 OWZ131094 PGV131094 PQR131094 QAN131094 QKJ131094 QUF131094 REB131094 RNX131094 RXT131094 SHP131094 SRL131094 TBH131094 TLD131094 TUZ131094 UEV131094 UOR131094 UYN131094 VIJ131094 VSF131094 WCB131094 WLX131094 WVT131094 L196630 JH196630 TD196630 ACZ196630 AMV196630 AWR196630 BGN196630 BQJ196630 CAF196630 CKB196630 CTX196630 DDT196630 DNP196630 DXL196630 EHH196630 ERD196630 FAZ196630 FKV196630 FUR196630 GEN196630 GOJ196630 GYF196630 HIB196630 HRX196630 IBT196630 ILP196630 IVL196630 JFH196630 JPD196630 JYZ196630 KIV196630 KSR196630 LCN196630 LMJ196630 LWF196630 MGB196630 MPX196630 MZT196630 NJP196630 NTL196630 ODH196630 OND196630 OWZ196630 PGV196630 PQR196630 QAN196630 QKJ196630 QUF196630 REB196630 RNX196630 RXT196630 SHP196630 SRL196630 TBH196630 TLD196630 TUZ196630 UEV196630 UOR196630 UYN196630 VIJ196630 VSF196630 WCB196630 WLX196630 WVT196630 L262166 JH262166 TD262166 ACZ262166 AMV262166 AWR262166 BGN262166 BQJ262166 CAF262166 CKB262166 CTX262166 DDT262166 DNP262166 DXL262166 EHH262166 ERD262166 FAZ262166 FKV262166 FUR262166 GEN262166 GOJ262166 GYF262166 HIB262166 HRX262166 IBT262166 ILP262166 IVL262166 JFH262166 JPD262166 JYZ262166 KIV262166 KSR262166 LCN262166 LMJ262166 LWF262166 MGB262166 MPX262166 MZT262166 NJP262166 NTL262166 ODH262166 OND262166 OWZ262166 PGV262166 PQR262166 QAN262166 QKJ262166 QUF262166 REB262166 RNX262166 RXT262166 SHP262166 SRL262166 TBH262166 TLD262166 TUZ262166 UEV262166 UOR262166 UYN262166 VIJ262166 VSF262166 WCB262166 WLX262166 WVT262166 L327702 JH327702 TD327702 ACZ327702 AMV327702 AWR327702 BGN327702 BQJ327702 CAF327702 CKB327702 CTX327702 DDT327702 DNP327702 DXL327702 EHH327702 ERD327702 FAZ327702 FKV327702 FUR327702 GEN327702 GOJ327702 GYF327702 HIB327702 HRX327702 IBT327702 ILP327702 IVL327702 JFH327702 JPD327702 JYZ327702 KIV327702 KSR327702 LCN327702 LMJ327702 LWF327702 MGB327702 MPX327702 MZT327702 NJP327702 NTL327702 ODH327702 OND327702 OWZ327702 PGV327702 PQR327702 QAN327702 QKJ327702 QUF327702 REB327702 RNX327702 RXT327702 SHP327702 SRL327702 TBH327702 TLD327702 TUZ327702 UEV327702 UOR327702 UYN327702 VIJ327702 VSF327702 WCB327702 WLX327702 WVT327702 L393238 JH393238 TD393238 ACZ393238 AMV393238 AWR393238 BGN393238 BQJ393238 CAF393238 CKB393238 CTX393238 DDT393238 DNP393238 DXL393238 EHH393238 ERD393238 FAZ393238 FKV393238 FUR393238 GEN393238 GOJ393238 GYF393238 HIB393238 HRX393238 IBT393238 ILP393238 IVL393238 JFH393238 JPD393238 JYZ393238 KIV393238 KSR393238 LCN393238 LMJ393238 LWF393238 MGB393238 MPX393238 MZT393238 NJP393238 NTL393238 ODH393238 OND393238 OWZ393238 PGV393238 PQR393238 QAN393238 QKJ393238 QUF393238 REB393238 RNX393238 RXT393238 SHP393238 SRL393238 TBH393238 TLD393238 TUZ393238 UEV393238 UOR393238 UYN393238 VIJ393238 VSF393238 WCB393238 WLX393238 WVT393238 L458774 JH458774 TD458774 ACZ458774 AMV458774 AWR458774 BGN458774 BQJ458774 CAF458774 CKB458774 CTX458774 DDT458774 DNP458774 DXL458774 EHH458774 ERD458774 FAZ458774 FKV458774 FUR458774 GEN458774 GOJ458774 GYF458774 HIB458774 HRX458774 IBT458774 ILP458774 IVL458774 JFH458774 JPD458774 JYZ458774 KIV458774 KSR458774 LCN458774 LMJ458774 LWF458774 MGB458774 MPX458774 MZT458774 NJP458774 NTL458774 ODH458774 OND458774 OWZ458774 PGV458774 PQR458774 QAN458774 QKJ458774 QUF458774 REB458774 RNX458774 RXT458774 SHP458774 SRL458774 TBH458774 TLD458774 TUZ458774 UEV458774 UOR458774 UYN458774 VIJ458774 VSF458774 WCB458774 WLX458774 WVT458774 L524310 JH524310 TD524310 ACZ524310 AMV524310 AWR524310 BGN524310 BQJ524310 CAF524310 CKB524310 CTX524310 DDT524310 DNP524310 DXL524310 EHH524310 ERD524310 FAZ524310 FKV524310 FUR524310 GEN524310 GOJ524310 GYF524310 HIB524310 HRX524310 IBT524310 ILP524310 IVL524310 JFH524310 JPD524310 JYZ524310 KIV524310 KSR524310 LCN524310 LMJ524310 LWF524310 MGB524310 MPX524310 MZT524310 NJP524310 NTL524310 ODH524310 OND524310 OWZ524310 PGV524310 PQR524310 QAN524310 QKJ524310 QUF524310 REB524310 RNX524310 RXT524310 SHP524310 SRL524310 TBH524310 TLD524310 TUZ524310 UEV524310 UOR524310 UYN524310 VIJ524310 VSF524310 WCB524310 WLX524310 WVT524310 L589846 JH589846 TD589846 ACZ589846 AMV589846 AWR589846 BGN589846 BQJ589846 CAF589846 CKB589846 CTX589846 DDT589846 DNP589846 DXL589846 EHH589846 ERD589846 FAZ589846 FKV589846 FUR589846 GEN589846 GOJ589846 GYF589846 HIB589846 HRX589846 IBT589846 ILP589846 IVL589846 JFH589846 JPD589846 JYZ589846 KIV589846 KSR589846 LCN589846 LMJ589846 LWF589846 MGB589846 MPX589846 MZT589846 NJP589846 NTL589846 ODH589846 OND589846 OWZ589846 PGV589846 PQR589846 QAN589846 QKJ589846 QUF589846 REB589846 RNX589846 RXT589846 SHP589846 SRL589846 TBH589846 TLD589846 TUZ589846 UEV589846 UOR589846 UYN589846 VIJ589846 VSF589846 WCB589846 WLX589846 WVT589846 L655382 JH655382 TD655382 ACZ655382 AMV655382 AWR655382 BGN655382 BQJ655382 CAF655382 CKB655382 CTX655382 DDT655382 DNP655382 DXL655382 EHH655382 ERD655382 FAZ655382 FKV655382 FUR655382 GEN655382 GOJ655382 GYF655382 HIB655382 HRX655382 IBT655382 ILP655382 IVL655382 JFH655382 JPD655382 JYZ655382 KIV655382 KSR655382 LCN655382 LMJ655382 LWF655382 MGB655382 MPX655382 MZT655382 NJP655382 NTL655382 ODH655382 OND655382 OWZ655382 PGV655382 PQR655382 QAN655382 QKJ655382 QUF655382 REB655382 RNX655382 RXT655382 SHP655382 SRL655382 TBH655382 TLD655382 TUZ655382 UEV655382 UOR655382 UYN655382 VIJ655382 VSF655382 WCB655382 WLX655382 WVT655382 L720918 JH720918 TD720918 ACZ720918 AMV720918 AWR720918 BGN720918 BQJ720918 CAF720918 CKB720918 CTX720918 DDT720918 DNP720918 DXL720918 EHH720918 ERD720918 FAZ720918 FKV720918 FUR720918 GEN720918 GOJ720918 GYF720918 HIB720918 HRX720918 IBT720918 ILP720918 IVL720918 JFH720918 JPD720918 JYZ720918 KIV720918 KSR720918 LCN720918 LMJ720918 LWF720918 MGB720918 MPX720918 MZT720918 NJP720918 NTL720918 ODH720918 OND720918 OWZ720918 PGV720918 PQR720918 QAN720918 QKJ720918 QUF720918 REB720918 RNX720918 RXT720918 SHP720918 SRL720918 TBH720918 TLD720918 TUZ720918 UEV720918 UOR720918 UYN720918 VIJ720918 VSF720918 WCB720918 WLX720918 WVT720918 L786454 JH786454 TD786454 ACZ786454 AMV786454 AWR786454 BGN786454 BQJ786454 CAF786454 CKB786454 CTX786454 DDT786454 DNP786454 DXL786454 EHH786454 ERD786454 FAZ786454 FKV786454 FUR786454 GEN786454 GOJ786454 GYF786454 HIB786454 HRX786454 IBT786454 ILP786454 IVL786454 JFH786454 JPD786454 JYZ786454 KIV786454 KSR786454 LCN786454 LMJ786454 LWF786454 MGB786454 MPX786454 MZT786454 NJP786454 NTL786454 ODH786454 OND786454 OWZ786454 PGV786454 PQR786454 QAN786454 QKJ786454 QUF786454 REB786454 RNX786454 RXT786454 SHP786454 SRL786454 TBH786454 TLD786454 TUZ786454 UEV786454 UOR786454 UYN786454 VIJ786454 VSF786454 WCB786454 WLX786454 WVT786454 L851990 JH851990 TD851990 ACZ851990 AMV851990 AWR851990 BGN851990 BQJ851990 CAF851990 CKB851990 CTX851990 DDT851990 DNP851990 DXL851990 EHH851990 ERD851990 FAZ851990 FKV851990 FUR851990 GEN851990 GOJ851990 GYF851990 HIB851990 HRX851990 IBT851990 ILP851990 IVL851990 JFH851990 JPD851990 JYZ851990 KIV851990 KSR851990 LCN851990 LMJ851990 LWF851990 MGB851990 MPX851990 MZT851990 NJP851990 NTL851990 ODH851990 OND851990 OWZ851990 PGV851990 PQR851990 QAN851990 QKJ851990 QUF851990 REB851990 RNX851990 RXT851990 SHP851990 SRL851990 TBH851990 TLD851990 TUZ851990 UEV851990 UOR851990 UYN851990 VIJ851990 VSF851990 WCB851990 WLX851990 WVT851990 L917526 JH917526 TD917526 ACZ917526 AMV917526 AWR917526 BGN917526 BQJ917526 CAF917526 CKB917526 CTX917526 DDT917526 DNP917526 DXL917526 EHH917526 ERD917526 FAZ917526 FKV917526 FUR917526 GEN917526 GOJ917526 GYF917526 HIB917526 HRX917526 IBT917526 ILP917526 IVL917526 JFH917526 JPD917526 JYZ917526 KIV917526 KSR917526 LCN917526 LMJ917526 LWF917526 MGB917526 MPX917526 MZT917526 NJP917526 NTL917526 ODH917526 OND917526 OWZ917526 PGV917526 PQR917526 QAN917526 QKJ917526 QUF917526 REB917526 RNX917526 RXT917526 SHP917526 SRL917526 TBH917526 TLD917526 TUZ917526 UEV917526 UOR917526 UYN917526 VIJ917526 VSF917526 WCB917526 WLX917526 WVT917526 L983062 JH983062 TD983062 ACZ983062 AMV983062 AWR983062 BGN983062 BQJ983062 CAF983062 CKB983062 CTX983062 DDT983062 DNP983062 DXL983062 EHH983062 ERD983062 FAZ983062 FKV983062 FUR983062 GEN983062 GOJ983062 GYF983062 HIB983062 HRX983062 IBT983062 ILP983062 IVL983062 JFH983062 JPD983062 JYZ983062 KIV983062 KSR983062 LCN983062 LMJ983062 LWF983062 MGB983062 MPX983062 MZT983062 NJP983062 NTL983062 ODH983062 OND983062 OWZ983062 PGV983062 PQR983062 QAN983062 QKJ983062 QUF983062 REB983062 RNX983062 RXT983062 SHP983062 SRL983062 TBH983062 TLD983062 TUZ983062 UEV983062 UOR983062 UYN983062 VIJ983062 VSF983062 WCB983062 WLX983062 WVT983062 WVY983055:WVY983063 JM13:JM22 TI13:TI22 ADE13:ADE22 ANA13:ANA22 AWW13:AWW22 BGS13:BGS22 BQO13:BQO22 CAK13:CAK22 CKG13:CKG22 CUC13:CUC22 DDY13:DDY22 DNU13:DNU22 DXQ13:DXQ22 EHM13:EHM22 ERI13:ERI22 FBE13:FBE22 FLA13:FLA22 FUW13:FUW22 GES13:GES22 GOO13:GOO22 GYK13:GYK22 HIG13:HIG22 HSC13:HSC22 IBY13:IBY22 ILU13:ILU22 IVQ13:IVQ22 JFM13:JFM22 JPI13:JPI22 JZE13:JZE22 KJA13:KJA22 KSW13:KSW22 LCS13:LCS22 LMO13:LMO22 LWK13:LWK22 MGG13:MGG22 MQC13:MQC22 MZY13:MZY22 NJU13:NJU22 NTQ13:NTQ22 ODM13:ODM22 ONI13:ONI22 OXE13:OXE22 PHA13:PHA22 PQW13:PQW22 QAS13:QAS22 QKO13:QKO22 QUK13:QUK22 REG13:REG22 ROC13:ROC22 RXY13:RXY22 SHU13:SHU22 SRQ13:SRQ22 TBM13:TBM22 TLI13:TLI22 TVE13:TVE22 UFA13:UFA22 UOW13:UOW22 UYS13:UYS22 VIO13:VIO22 VSK13:VSK22 WCG13:WCG22 WMC13:WMC22 WVY13:WVY22 Q65551:Q65559 JM65551:JM65559 TI65551:TI65559 ADE65551:ADE65559 ANA65551:ANA65559 AWW65551:AWW65559 BGS65551:BGS65559 BQO65551:BQO65559 CAK65551:CAK65559 CKG65551:CKG65559 CUC65551:CUC65559 DDY65551:DDY65559 DNU65551:DNU65559 DXQ65551:DXQ65559 EHM65551:EHM65559 ERI65551:ERI65559 FBE65551:FBE65559 FLA65551:FLA65559 FUW65551:FUW65559 GES65551:GES65559 GOO65551:GOO65559 GYK65551:GYK65559 HIG65551:HIG65559 HSC65551:HSC65559 IBY65551:IBY65559 ILU65551:ILU65559 IVQ65551:IVQ65559 JFM65551:JFM65559 JPI65551:JPI65559 JZE65551:JZE65559 KJA65551:KJA65559 KSW65551:KSW65559 LCS65551:LCS65559 LMO65551:LMO65559 LWK65551:LWK65559 MGG65551:MGG65559 MQC65551:MQC65559 MZY65551:MZY65559 NJU65551:NJU65559 NTQ65551:NTQ65559 ODM65551:ODM65559 ONI65551:ONI65559 OXE65551:OXE65559 PHA65551:PHA65559 PQW65551:PQW65559 QAS65551:QAS65559 QKO65551:QKO65559 QUK65551:QUK65559 REG65551:REG65559 ROC65551:ROC65559 RXY65551:RXY65559 SHU65551:SHU65559 SRQ65551:SRQ65559 TBM65551:TBM65559 TLI65551:TLI65559 TVE65551:TVE65559 UFA65551:UFA65559 UOW65551:UOW65559 UYS65551:UYS65559 VIO65551:VIO65559 VSK65551:VSK65559 WCG65551:WCG65559 WMC65551:WMC65559 WVY65551:WVY65559 Q131087:Q131095 JM131087:JM131095 TI131087:TI131095 ADE131087:ADE131095 ANA131087:ANA131095 AWW131087:AWW131095 BGS131087:BGS131095 BQO131087:BQO131095 CAK131087:CAK131095 CKG131087:CKG131095 CUC131087:CUC131095 DDY131087:DDY131095 DNU131087:DNU131095 DXQ131087:DXQ131095 EHM131087:EHM131095 ERI131087:ERI131095 FBE131087:FBE131095 FLA131087:FLA131095 FUW131087:FUW131095 GES131087:GES131095 GOO131087:GOO131095 GYK131087:GYK131095 HIG131087:HIG131095 HSC131087:HSC131095 IBY131087:IBY131095 ILU131087:ILU131095 IVQ131087:IVQ131095 JFM131087:JFM131095 JPI131087:JPI131095 JZE131087:JZE131095 KJA131087:KJA131095 KSW131087:KSW131095 LCS131087:LCS131095 LMO131087:LMO131095 LWK131087:LWK131095 MGG131087:MGG131095 MQC131087:MQC131095 MZY131087:MZY131095 NJU131087:NJU131095 NTQ131087:NTQ131095 ODM131087:ODM131095 ONI131087:ONI131095 OXE131087:OXE131095 PHA131087:PHA131095 PQW131087:PQW131095 QAS131087:QAS131095 QKO131087:QKO131095 QUK131087:QUK131095 REG131087:REG131095 ROC131087:ROC131095 RXY131087:RXY131095 SHU131087:SHU131095 SRQ131087:SRQ131095 TBM131087:TBM131095 TLI131087:TLI131095 TVE131087:TVE131095 UFA131087:UFA131095 UOW131087:UOW131095 UYS131087:UYS131095 VIO131087:VIO131095 VSK131087:VSK131095 WCG131087:WCG131095 WMC131087:WMC131095 WVY131087:WVY131095 Q196623:Q196631 JM196623:JM196631 TI196623:TI196631 ADE196623:ADE196631 ANA196623:ANA196631 AWW196623:AWW196631 BGS196623:BGS196631 BQO196623:BQO196631 CAK196623:CAK196631 CKG196623:CKG196631 CUC196623:CUC196631 DDY196623:DDY196631 DNU196623:DNU196631 DXQ196623:DXQ196631 EHM196623:EHM196631 ERI196623:ERI196631 FBE196623:FBE196631 FLA196623:FLA196631 FUW196623:FUW196631 GES196623:GES196631 GOO196623:GOO196631 GYK196623:GYK196631 HIG196623:HIG196631 HSC196623:HSC196631 IBY196623:IBY196631 ILU196623:ILU196631 IVQ196623:IVQ196631 JFM196623:JFM196631 JPI196623:JPI196631 JZE196623:JZE196631 KJA196623:KJA196631 KSW196623:KSW196631 LCS196623:LCS196631 LMO196623:LMO196631 LWK196623:LWK196631 MGG196623:MGG196631 MQC196623:MQC196631 MZY196623:MZY196631 NJU196623:NJU196631 NTQ196623:NTQ196631 ODM196623:ODM196631 ONI196623:ONI196631 OXE196623:OXE196631 PHA196623:PHA196631 PQW196623:PQW196631 QAS196623:QAS196631 QKO196623:QKO196631 QUK196623:QUK196631 REG196623:REG196631 ROC196623:ROC196631 RXY196623:RXY196631 SHU196623:SHU196631 SRQ196623:SRQ196631 TBM196623:TBM196631 TLI196623:TLI196631 TVE196623:TVE196631 UFA196623:UFA196631 UOW196623:UOW196631 UYS196623:UYS196631 VIO196623:VIO196631 VSK196623:VSK196631 WCG196623:WCG196631 WMC196623:WMC196631 WVY196623:WVY196631 Q262159:Q262167 JM262159:JM262167 TI262159:TI262167 ADE262159:ADE262167 ANA262159:ANA262167 AWW262159:AWW262167 BGS262159:BGS262167 BQO262159:BQO262167 CAK262159:CAK262167 CKG262159:CKG262167 CUC262159:CUC262167 DDY262159:DDY262167 DNU262159:DNU262167 DXQ262159:DXQ262167 EHM262159:EHM262167 ERI262159:ERI262167 FBE262159:FBE262167 FLA262159:FLA262167 FUW262159:FUW262167 GES262159:GES262167 GOO262159:GOO262167 GYK262159:GYK262167 HIG262159:HIG262167 HSC262159:HSC262167 IBY262159:IBY262167 ILU262159:ILU262167 IVQ262159:IVQ262167 JFM262159:JFM262167 JPI262159:JPI262167 JZE262159:JZE262167 KJA262159:KJA262167 KSW262159:KSW262167 LCS262159:LCS262167 LMO262159:LMO262167 LWK262159:LWK262167 MGG262159:MGG262167 MQC262159:MQC262167 MZY262159:MZY262167 NJU262159:NJU262167 NTQ262159:NTQ262167 ODM262159:ODM262167 ONI262159:ONI262167 OXE262159:OXE262167 PHA262159:PHA262167 PQW262159:PQW262167 QAS262159:QAS262167 QKO262159:QKO262167 QUK262159:QUK262167 REG262159:REG262167 ROC262159:ROC262167 RXY262159:RXY262167 SHU262159:SHU262167 SRQ262159:SRQ262167 TBM262159:TBM262167 TLI262159:TLI262167 TVE262159:TVE262167 UFA262159:UFA262167 UOW262159:UOW262167 UYS262159:UYS262167 VIO262159:VIO262167 VSK262159:VSK262167 WCG262159:WCG262167 WMC262159:WMC262167 WVY262159:WVY262167 Q327695:Q327703 JM327695:JM327703 TI327695:TI327703 ADE327695:ADE327703 ANA327695:ANA327703 AWW327695:AWW327703 BGS327695:BGS327703 BQO327695:BQO327703 CAK327695:CAK327703 CKG327695:CKG327703 CUC327695:CUC327703 DDY327695:DDY327703 DNU327695:DNU327703 DXQ327695:DXQ327703 EHM327695:EHM327703 ERI327695:ERI327703 FBE327695:FBE327703 FLA327695:FLA327703 FUW327695:FUW327703 GES327695:GES327703 GOO327695:GOO327703 GYK327695:GYK327703 HIG327695:HIG327703 HSC327695:HSC327703 IBY327695:IBY327703 ILU327695:ILU327703 IVQ327695:IVQ327703 JFM327695:JFM327703 JPI327695:JPI327703 JZE327695:JZE327703 KJA327695:KJA327703 KSW327695:KSW327703 LCS327695:LCS327703 LMO327695:LMO327703 LWK327695:LWK327703 MGG327695:MGG327703 MQC327695:MQC327703 MZY327695:MZY327703 NJU327695:NJU327703 NTQ327695:NTQ327703 ODM327695:ODM327703 ONI327695:ONI327703 OXE327695:OXE327703 PHA327695:PHA327703 PQW327695:PQW327703 QAS327695:QAS327703 QKO327695:QKO327703 QUK327695:QUK327703 REG327695:REG327703 ROC327695:ROC327703 RXY327695:RXY327703 SHU327695:SHU327703 SRQ327695:SRQ327703 TBM327695:TBM327703 TLI327695:TLI327703 TVE327695:TVE327703 UFA327695:UFA327703 UOW327695:UOW327703 UYS327695:UYS327703 VIO327695:VIO327703 VSK327695:VSK327703 WCG327695:WCG327703 WMC327695:WMC327703 WVY327695:WVY327703 Q393231:Q393239 JM393231:JM393239 TI393231:TI393239 ADE393231:ADE393239 ANA393231:ANA393239 AWW393231:AWW393239 BGS393231:BGS393239 BQO393231:BQO393239 CAK393231:CAK393239 CKG393231:CKG393239 CUC393231:CUC393239 DDY393231:DDY393239 DNU393231:DNU393239 DXQ393231:DXQ393239 EHM393231:EHM393239 ERI393231:ERI393239 FBE393231:FBE393239 FLA393231:FLA393239 FUW393231:FUW393239 GES393231:GES393239 GOO393231:GOO393239 GYK393231:GYK393239 HIG393231:HIG393239 HSC393231:HSC393239 IBY393231:IBY393239 ILU393231:ILU393239 IVQ393231:IVQ393239 JFM393231:JFM393239 JPI393231:JPI393239 JZE393231:JZE393239 KJA393231:KJA393239 KSW393231:KSW393239 LCS393231:LCS393239 LMO393231:LMO393239 LWK393231:LWK393239 MGG393231:MGG393239 MQC393231:MQC393239 MZY393231:MZY393239 NJU393231:NJU393239 NTQ393231:NTQ393239 ODM393231:ODM393239 ONI393231:ONI393239 OXE393231:OXE393239 PHA393231:PHA393239 PQW393231:PQW393239 QAS393231:QAS393239 QKO393231:QKO393239 QUK393231:QUK393239 REG393231:REG393239 ROC393231:ROC393239 RXY393231:RXY393239 SHU393231:SHU393239 SRQ393231:SRQ393239 TBM393231:TBM393239 TLI393231:TLI393239 TVE393231:TVE393239 UFA393231:UFA393239 UOW393231:UOW393239 UYS393231:UYS393239 VIO393231:VIO393239 VSK393231:VSK393239 WCG393231:WCG393239 WMC393231:WMC393239 WVY393231:WVY393239 Q458767:Q458775 JM458767:JM458775 TI458767:TI458775 ADE458767:ADE458775 ANA458767:ANA458775 AWW458767:AWW458775 BGS458767:BGS458775 BQO458767:BQO458775 CAK458767:CAK458775 CKG458767:CKG458775 CUC458767:CUC458775 DDY458767:DDY458775 DNU458767:DNU458775 DXQ458767:DXQ458775 EHM458767:EHM458775 ERI458767:ERI458775 FBE458767:FBE458775 FLA458767:FLA458775 FUW458767:FUW458775 GES458767:GES458775 GOO458767:GOO458775 GYK458767:GYK458775 HIG458767:HIG458775 HSC458767:HSC458775 IBY458767:IBY458775 ILU458767:ILU458775 IVQ458767:IVQ458775 JFM458767:JFM458775 JPI458767:JPI458775 JZE458767:JZE458775 KJA458767:KJA458775 KSW458767:KSW458775 LCS458767:LCS458775 LMO458767:LMO458775 LWK458767:LWK458775 MGG458767:MGG458775 MQC458767:MQC458775 MZY458767:MZY458775 NJU458767:NJU458775 NTQ458767:NTQ458775 ODM458767:ODM458775 ONI458767:ONI458775 OXE458767:OXE458775 PHA458767:PHA458775 PQW458767:PQW458775 QAS458767:QAS458775 QKO458767:QKO458775 QUK458767:QUK458775 REG458767:REG458775 ROC458767:ROC458775 RXY458767:RXY458775 SHU458767:SHU458775 SRQ458767:SRQ458775 TBM458767:TBM458775 TLI458767:TLI458775 TVE458767:TVE458775 UFA458767:UFA458775 UOW458767:UOW458775 UYS458767:UYS458775 VIO458767:VIO458775 VSK458767:VSK458775 WCG458767:WCG458775 WMC458767:WMC458775 WVY458767:WVY458775 Q524303:Q524311 JM524303:JM524311 TI524303:TI524311 ADE524303:ADE524311 ANA524303:ANA524311 AWW524303:AWW524311 BGS524303:BGS524311 BQO524303:BQO524311 CAK524303:CAK524311 CKG524303:CKG524311 CUC524303:CUC524311 DDY524303:DDY524311 DNU524303:DNU524311 DXQ524303:DXQ524311 EHM524303:EHM524311 ERI524303:ERI524311 FBE524303:FBE524311 FLA524303:FLA524311 FUW524303:FUW524311 GES524303:GES524311 GOO524303:GOO524311 GYK524303:GYK524311 HIG524303:HIG524311 HSC524303:HSC524311 IBY524303:IBY524311 ILU524303:ILU524311 IVQ524303:IVQ524311 JFM524303:JFM524311 JPI524303:JPI524311 JZE524303:JZE524311 KJA524303:KJA524311 KSW524303:KSW524311 LCS524303:LCS524311 LMO524303:LMO524311 LWK524303:LWK524311 MGG524303:MGG524311 MQC524303:MQC524311 MZY524303:MZY524311 NJU524303:NJU524311 NTQ524303:NTQ524311 ODM524303:ODM524311 ONI524303:ONI524311 OXE524303:OXE524311 PHA524303:PHA524311 PQW524303:PQW524311 QAS524303:QAS524311 QKO524303:QKO524311 QUK524303:QUK524311 REG524303:REG524311 ROC524303:ROC524311 RXY524303:RXY524311 SHU524303:SHU524311 SRQ524303:SRQ524311 TBM524303:TBM524311 TLI524303:TLI524311 TVE524303:TVE524311 UFA524303:UFA524311 UOW524303:UOW524311 UYS524303:UYS524311 VIO524303:VIO524311 VSK524303:VSK524311 WCG524303:WCG524311 WMC524303:WMC524311 WVY524303:WVY524311 Q589839:Q589847 JM589839:JM589847 TI589839:TI589847 ADE589839:ADE589847 ANA589839:ANA589847 AWW589839:AWW589847 BGS589839:BGS589847 BQO589839:BQO589847 CAK589839:CAK589847 CKG589839:CKG589847 CUC589839:CUC589847 DDY589839:DDY589847 DNU589839:DNU589847 DXQ589839:DXQ589847 EHM589839:EHM589847 ERI589839:ERI589847 FBE589839:FBE589847 FLA589839:FLA589847 FUW589839:FUW589847 GES589839:GES589847 GOO589839:GOO589847 GYK589839:GYK589847 HIG589839:HIG589847 HSC589839:HSC589847 IBY589839:IBY589847 ILU589839:ILU589847 IVQ589839:IVQ589847 JFM589839:JFM589847 JPI589839:JPI589847 JZE589839:JZE589847 KJA589839:KJA589847 KSW589839:KSW589847 LCS589839:LCS589847 LMO589839:LMO589847 LWK589839:LWK589847 MGG589839:MGG589847 MQC589839:MQC589847 MZY589839:MZY589847 NJU589839:NJU589847 NTQ589839:NTQ589847 ODM589839:ODM589847 ONI589839:ONI589847 OXE589839:OXE589847 PHA589839:PHA589847 PQW589839:PQW589847 QAS589839:QAS589847 QKO589839:QKO589847 QUK589839:QUK589847 REG589839:REG589847 ROC589839:ROC589847 RXY589839:RXY589847 SHU589839:SHU589847 SRQ589839:SRQ589847 TBM589839:TBM589847 TLI589839:TLI589847 TVE589839:TVE589847 UFA589839:UFA589847 UOW589839:UOW589847 UYS589839:UYS589847 VIO589839:VIO589847 VSK589839:VSK589847 WCG589839:WCG589847 WMC589839:WMC589847 WVY589839:WVY589847 Q655375:Q655383 JM655375:JM655383 TI655375:TI655383 ADE655375:ADE655383 ANA655375:ANA655383 AWW655375:AWW655383 BGS655375:BGS655383 BQO655375:BQO655383 CAK655375:CAK655383 CKG655375:CKG655383 CUC655375:CUC655383 DDY655375:DDY655383 DNU655375:DNU655383 DXQ655375:DXQ655383 EHM655375:EHM655383 ERI655375:ERI655383 FBE655375:FBE655383 FLA655375:FLA655383 FUW655375:FUW655383 GES655375:GES655383 GOO655375:GOO655383 GYK655375:GYK655383 HIG655375:HIG655383 HSC655375:HSC655383 IBY655375:IBY655383 ILU655375:ILU655383 IVQ655375:IVQ655383 JFM655375:JFM655383 JPI655375:JPI655383 JZE655375:JZE655383 KJA655375:KJA655383 KSW655375:KSW655383 LCS655375:LCS655383 LMO655375:LMO655383 LWK655375:LWK655383 MGG655375:MGG655383 MQC655375:MQC655383 MZY655375:MZY655383 NJU655375:NJU655383 NTQ655375:NTQ655383 ODM655375:ODM655383 ONI655375:ONI655383 OXE655375:OXE655383 PHA655375:PHA655383 PQW655375:PQW655383 QAS655375:QAS655383 QKO655375:QKO655383 QUK655375:QUK655383 REG655375:REG655383 ROC655375:ROC655383 RXY655375:RXY655383 SHU655375:SHU655383 SRQ655375:SRQ655383 TBM655375:TBM655383 TLI655375:TLI655383 TVE655375:TVE655383 UFA655375:UFA655383 UOW655375:UOW655383 UYS655375:UYS655383 VIO655375:VIO655383 VSK655375:VSK655383 WCG655375:WCG655383 WMC655375:WMC655383 WVY655375:WVY655383 Q720911:Q720919 JM720911:JM720919 TI720911:TI720919 ADE720911:ADE720919 ANA720911:ANA720919 AWW720911:AWW720919 BGS720911:BGS720919 BQO720911:BQO720919 CAK720911:CAK720919 CKG720911:CKG720919 CUC720911:CUC720919 DDY720911:DDY720919 DNU720911:DNU720919 DXQ720911:DXQ720919 EHM720911:EHM720919 ERI720911:ERI720919 FBE720911:FBE720919 FLA720911:FLA720919 FUW720911:FUW720919 GES720911:GES720919 GOO720911:GOO720919 GYK720911:GYK720919 HIG720911:HIG720919 HSC720911:HSC720919 IBY720911:IBY720919 ILU720911:ILU720919 IVQ720911:IVQ720919 JFM720911:JFM720919 JPI720911:JPI720919 JZE720911:JZE720919 KJA720911:KJA720919 KSW720911:KSW720919 LCS720911:LCS720919 LMO720911:LMO720919 LWK720911:LWK720919 MGG720911:MGG720919 MQC720911:MQC720919 MZY720911:MZY720919 NJU720911:NJU720919 NTQ720911:NTQ720919 ODM720911:ODM720919 ONI720911:ONI720919 OXE720911:OXE720919 PHA720911:PHA720919 PQW720911:PQW720919 QAS720911:QAS720919 QKO720911:QKO720919 QUK720911:QUK720919 REG720911:REG720919 ROC720911:ROC720919 RXY720911:RXY720919 SHU720911:SHU720919 SRQ720911:SRQ720919 TBM720911:TBM720919 TLI720911:TLI720919 TVE720911:TVE720919 UFA720911:UFA720919 UOW720911:UOW720919 UYS720911:UYS720919 VIO720911:VIO720919 VSK720911:VSK720919 WCG720911:WCG720919 WMC720911:WMC720919 WVY720911:WVY720919 Q786447:Q786455 JM786447:JM786455 TI786447:TI786455 ADE786447:ADE786455 ANA786447:ANA786455 AWW786447:AWW786455 BGS786447:BGS786455 BQO786447:BQO786455 CAK786447:CAK786455 CKG786447:CKG786455 CUC786447:CUC786455 DDY786447:DDY786455 DNU786447:DNU786455 DXQ786447:DXQ786455 EHM786447:EHM786455 ERI786447:ERI786455 FBE786447:FBE786455 FLA786447:FLA786455 FUW786447:FUW786455 GES786447:GES786455 GOO786447:GOO786455 GYK786447:GYK786455 HIG786447:HIG786455 HSC786447:HSC786455 IBY786447:IBY786455 ILU786447:ILU786455 IVQ786447:IVQ786455 JFM786447:JFM786455 JPI786447:JPI786455 JZE786447:JZE786455 KJA786447:KJA786455 KSW786447:KSW786455 LCS786447:LCS786455 LMO786447:LMO786455 LWK786447:LWK786455 MGG786447:MGG786455 MQC786447:MQC786455 MZY786447:MZY786455 NJU786447:NJU786455 NTQ786447:NTQ786455 ODM786447:ODM786455 ONI786447:ONI786455 OXE786447:OXE786455 PHA786447:PHA786455 PQW786447:PQW786455 QAS786447:QAS786455 QKO786447:QKO786455 QUK786447:QUK786455 REG786447:REG786455 ROC786447:ROC786455 RXY786447:RXY786455 SHU786447:SHU786455 SRQ786447:SRQ786455 TBM786447:TBM786455 TLI786447:TLI786455 TVE786447:TVE786455 UFA786447:UFA786455 UOW786447:UOW786455 UYS786447:UYS786455 VIO786447:VIO786455 VSK786447:VSK786455 WCG786447:WCG786455 WMC786447:WMC786455 WVY786447:WVY786455 Q851983:Q851991 JM851983:JM851991 TI851983:TI851991 ADE851983:ADE851991 ANA851983:ANA851991 AWW851983:AWW851991 BGS851983:BGS851991 BQO851983:BQO851991 CAK851983:CAK851991 CKG851983:CKG851991 CUC851983:CUC851991 DDY851983:DDY851991 DNU851983:DNU851991 DXQ851983:DXQ851991 EHM851983:EHM851991 ERI851983:ERI851991 FBE851983:FBE851991 FLA851983:FLA851991 FUW851983:FUW851991 GES851983:GES851991 GOO851983:GOO851991 GYK851983:GYK851991 HIG851983:HIG851991 HSC851983:HSC851991 IBY851983:IBY851991 ILU851983:ILU851991 IVQ851983:IVQ851991 JFM851983:JFM851991 JPI851983:JPI851991 JZE851983:JZE851991 KJA851983:KJA851991 KSW851983:KSW851991 LCS851983:LCS851991 LMO851983:LMO851991 LWK851983:LWK851991 MGG851983:MGG851991 MQC851983:MQC851991 MZY851983:MZY851991 NJU851983:NJU851991 NTQ851983:NTQ851991 ODM851983:ODM851991 ONI851983:ONI851991 OXE851983:OXE851991 PHA851983:PHA851991 PQW851983:PQW851991 QAS851983:QAS851991 QKO851983:QKO851991 QUK851983:QUK851991 REG851983:REG851991 ROC851983:ROC851991 RXY851983:RXY851991 SHU851983:SHU851991 SRQ851983:SRQ851991 TBM851983:TBM851991 TLI851983:TLI851991 TVE851983:TVE851991 UFA851983:UFA851991 UOW851983:UOW851991 UYS851983:UYS851991 VIO851983:VIO851991 VSK851983:VSK851991 WCG851983:WCG851991 WMC851983:WMC851991 WVY851983:WVY851991 Q917519:Q917527 JM917519:JM917527 TI917519:TI917527 ADE917519:ADE917527 ANA917519:ANA917527 AWW917519:AWW917527 BGS917519:BGS917527 BQO917519:BQO917527 CAK917519:CAK917527 CKG917519:CKG917527 CUC917519:CUC917527 DDY917519:DDY917527 DNU917519:DNU917527 DXQ917519:DXQ917527 EHM917519:EHM917527 ERI917519:ERI917527 FBE917519:FBE917527 FLA917519:FLA917527 FUW917519:FUW917527 GES917519:GES917527 GOO917519:GOO917527 GYK917519:GYK917527 HIG917519:HIG917527 HSC917519:HSC917527 IBY917519:IBY917527 ILU917519:ILU917527 IVQ917519:IVQ917527 JFM917519:JFM917527 JPI917519:JPI917527 JZE917519:JZE917527 KJA917519:KJA917527 KSW917519:KSW917527 LCS917519:LCS917527 LMO917519:LMO917527 LWK917519:LWK917527 MGG917519:MGG917527 MQC917519:MQC917527 MZY917519:MZY917527 NJU917519:NJU917527 NTQ917519:NTQ917527 ODM917519:ODM917527 ONI917519:ONI917527 OXE917519:OXE917527 PHA917519:PHA917527 PQW917519:PQW917527 QAS917519:QAS917527 QKO917519:QKO917527 QUK917519:QUK917527 REG917519:REG917527 ROC917519:ROC917527 RXY917519:RXY917527 SHU917519:SHU917527 SRQ917519:SRQ917527 TBM917519:TBM917527 TLI917519:TLI917527 TVE917519:TVE917527 UFA917519:UFA917527 UOW917519:UOW917527 UYS917519:UYS917527 VIO917519:VIO917527 VSK917519:VSK917527 WCG917519:WCG917527 WMC917519:WMC917527 WVY917519:WVY917527 Q983055:Q983063 JM983055:JM983063 TI983055:TI983063 ADE983055:ADE983063 ANA983055:ANA983063 AWW983055:AWW983063 BGS983055:BGS983063 BQO983055:BQO983063 CAK983055:CAK983063 CKG983055:CKG983063 CUC983055:CUC983063 DDY983055:DDY983063 DNU983055:DNU983063 DXQ983055:DXQ983063 EHM983055:EHM983063 ERI983055:ERI983063 FBE983055:FBE983063 FLA983055:FLA983063 FUW983055:FUW983063 GES983055:GES983063 GOO983055:GOO983063 GYK983055:GYK983063 HIG983055:HIG983063 HSC983055:HSC983063 IBY983055:IBY983063 ILU983055:ILU983063 IVQ983055:IVQ983063 JFM983055:JFM983063 JPI983055:JPI983063 JZE983055:JZE983063 KJA983055:KJA983063 KSW983055:KSW983063 LCS983055:LCS983063 LMO983055:LMO983063 LWK983055:LWK983063 MGG983055:MGG983063 MQC983055:MQC983063 MZY983055:MZY983063 NJU983055:NJU983063 NTQ983055:NTQ983063 ODM983055:ODM983063 ONI983055:ONI983063 OXE983055:OXE983063 PHA983055:PHA983063 PQW983055:PQW983063 QAS983055:QAS983063 QKO983055:QKO983063 QUK983055:QUK983063 REG983055:REG983063 ROC983055:ROC983063 RXY983055:RXY983063 SHU983055:SHU983063 SRQ983055:SRQ983063 TBM983055:TBM983063 TLI983055:TLI983063 TVE983055:TVE983063 UFA983055:UFA983063 UOW983055:UOW983063 UYS983055:UYS983063 VIO983055:VIO983063 VSK983055:VSK983063 WCG983055:WCG983063 WMC983055:WMC983063 Q13:Q22" xr:uid="{B22D3BF7-F839-4709-8B0C-31681714BD21}"/>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2:P40"/>
  <sheetViews>
    <sheetView zoomScale="55" zoomScaleNormal="55" workbookViewId="0">
      <selection activeCell="D26" sqref="D26"/>
    </sheetView>
  </sheetViews>
  <sheetFormatPr baseColWidth="10" defaultColWidth="11.42578125" defaultRowHeight="12.75" x14ac:dyDescent="0.2"/>
  <cols>
    <col min="1" max="1" width="6.7109375" customWidth="1"/>
    <col min="2" max="2" width="34.7109375" customWidth="1"/>
    <col min="3" max="3" width="8.5703125" customWidth="1"/>
    <col min="4" max="7" width="45.85546875" customWidth="1"/>
    <col min="8" max="8" width="25.5703125" customWidth="1"/>
    <col min="9" max="9" width="15.28515625" customWidth="1"/>
    <col min="257" max="257" width="6.7109375" customWidth="1"/>
    <col min="258" max="258" width="34.7109375" customWidth="1"/>
    <col min="259" max="259" width="8.5703125" customWidth="1"/>
    <col min="260" max="263" width="45.85546875" customWidth="1"/>
    <col min="264" max="264" width="25.5703125" customWidth="1"/>
    <col min="265" max="265" width="15.28515625" customWidth="1"/>
    <col min="513" max="513" width="6.7109375" customWidth="1"/>
    <col min="514" max="514" width="34.7109375" customWidth="1"/>
    <col min="515" max="515" width="8.5703125" customWidth="1"/>
    <col min="516" max="519" width="45.85546875" customWidth="1"/>
    <col min="520" max="520" width="25.5703125" customWidth="1"/>
    <col min="521" max="521" width="15.28515625" customWidth="1"/>
    <col min="769" max="769" width="6.7109375" customWidth="1"/>
    <col min="770" max="770" width="34.7109375" customWidth="1"/>
    <col min="771" max="771" width="8.5703125" customWidth="1"/>
    <col min="772" max="775" width="45.85546875" customWidth="1"/>
    <col min="776" max="776" width="25.5703125" customWidth="1"/>
    <col min="777" max="777" width="15.28515625" customWidth="1"/>
    <col min="1025" max="1025" width="6.7109375" customWidth="1"/>
    <col min="1026" max="1026" width="34.7109375" customWidth="1"/>
    <col min="1027" max="1027" width="8.5703125" customWidth="1"/>
    <col min="1028" max="1031" width="45.85546875" customWidth="1"/>
    <col min="1032" max="1032" width="25.5703125" customWidth="1"/>
    <col min="1033" max="1033" width="15.28515625" customWidth="1"/>
    <col min="1281" max="1281" width="6.7109375" customWidth="1"/>
    <col min="1282" max="1282" width="34.7109375" customWidth="1"/>
    <col min="1283" max="1283" width="8.5703125" customWidth="1"/>
    <col min="1284" max="1287" width="45.85546875" customWidth="1"/>
    <col min="1288" max="1288" width="25.5703125" customWidth="1"/>
    <col min="1289" max="1289" width="15.28515625" customWidth="1"/>
    <col min="1537" max="1537" width="6.7109375" customWidth="1"/>
    <col min="1538" max="1538" width="34.7109375" customWidth="1"/>
    <col min="1539" max="1539" width="8.5703125" customWidth="1"/>
    <col min="1540" max="1543" width="45.85546875" customWidth="1"/>
    <col min="1544" max="1544" width="25.5703125" customWidth="1"/>
    <col min="1545" max="1545" width="15.28515625" customWidth="1"/>
    <col min="1793" max="1793" width="6.7109375" customWidth="1"/>
    <col min="1794" max="1794" width="34.7109375" customWidth="1"/>
    <col min="1795" max="1795" width="8.5703125" customWidth="1"/>
    <col min="1796" max="1799" width="45.85546875" customWidth="1"/>
    <col min="1800" max="1800" width="25.5703125" customWidth="1"/>
    <col min="1801" max="1801" width="15.28515625" customWidth="1"/>
    <col min="2049" max="2049" width="6.7109375" customWidth="1"/>
    <col min="2050" max="2050" width="34.7109375" customWidth="1"/>
    <col min="2051" max="2051" width="8.5703125" customWidth="1"/>
    <col min="2052" max="2055" width="45.85546875" customWidth="1"/>
    <col min="2056" max="2056" width="25.5703125" customWidth="1"/>
    <col min="2057" max="2057" width="15.28515625" customWidth="1"/>
    <col min="2305" max="2305" width="6.7109375" customWidth="1"/>
    <col min="2306" max="2306" width="34.7109375" customWidth="1"/>
    <col min="2307" max="2307" width="8.5703125" customWidth="1"/>
    <col min="2308" max="2311" width="45.85546875" customWidth="1"/>
    <col min="2312" max="2312" width="25.5703125" customWidth="1"/>
    <col min="2313" max="2313" width="15.28515625" customWidth="1"/>
    <col min="2561" max="2561" width="6.7109375" customWidth="1"/>
    <col min="2562" max="2562" width="34.7109375" customWidth="1"/>
    <col min="2563" max="2563" width="8.5703125" customWidth="1"/>
    <col min="2564" max="2567" width="45.85546875" customWidth="1"/>
    <col min="2568" max="2568" width="25.5703125" customWidth="1"/>
    <col min="2569" max="2569" width="15.28515625" customWidth="1"/>
    <col min="2817" max="2817" width="6.7109375" customWidth="1"/>
    <col min="2818" max="2818" width="34.7109375" customWidth="1"/>
    <col min="2819" max="2819" width="8.5703125" customWidth="1"/>
    <col min="2820" max="2823" width="45.85546875" customWidth="1"/>
    <col min="2824" max="2824" width="25.5703125" customWidth="1"/>
    <col min="2825" max="2825" width="15.28515625" customWidth="1"/>
    <col min="3073" max="3073" width="6.7109375" customWidth="1"/>
    <col min="3074" max="3074" width="34.7109375" customWidth="1"/>
    <col min="3075" max="3075" width="8.5703125" customWidth="1"/>
    <col min="3076" max="3079" width="45.85546875" customWidth="1"/>
    <col min="3080" max="3080" width="25.5703125" customWidth="1"/>
    <col min="3081" max="3081" width="15.28515625" customWidth="1"/>
    <col min="3329" max="3329" width="6.7109375" customWidth="1"/>
    <col min="3330" max="3330" width="34.7109375" customWidth="1"/>
    <col min="3331" max="3331" width="8.5703125" customWidth="1"/>
    <col min="3332" max="3335" width="45.85546875" customWidth="1"/>
    <col min="3336" max="3336" width="25.5703125" customWidth="1"/>
    <col min="3337" max="3337" width="15.28515625" customWidth="1"/>
    <col min="3585" max="3585" width="6.7109375" customWidth="1"/>
    <col min="3586" max="3586" width="34.7109375" customWidth="1"/>
    <col min="3587" max="3587" width="8.5703125" customWidth="1"/>
    <col min="3588" max="3591" width="45.85546875" customWidth="1"/>
    <col min="3592" max="3592" width="25.5703125" customWidth="1"/>
    <col min="3593" max="3593" width="15.28515625" customWidth="1"/>
    <col min="3841" max="3841" width="6.7109375" customWidth="1"/>
    <col min="3842" max="3842" width="34.7109375" customWidth="1"/>
    <col min="3843" max="3843" width="8.5703125" customWidth="1"/>
    <col min="3844" max="3847" width="45.85546875" customWidth="1"/>
    <col min="3848" max="3848" width="25.5703125" customWidth="1"/>
    <col min="3849" max="3849" width="15.28515625" customWidth="1"/>
    <col min="4097" max="4097" width="6.7109375" customWidth="1"/>
    <col min="4098" max="4098" width="34.7109375" customWidth="1"/>
    <col min="4099" max="4099" width="8.5703125" customWidth="1"/>
    <col min="4100" max="4103" width="45.85546875" customWidth="1"/>
    <col min="4104" max="4104" width="25.5703125" customWidth="1"/>
    <col min="4105" max="4105" width="15.28515625" customWidth="1"/>
    <col min="4353" max="4353" width="6.7109375" customWidth="1"/>
    <col min="4354" max="4354" width="34.7109375" customWidth="1"/>
    <col min="4355" max="4355" width="8.5703125" customWidth="1"/>
    <col min="4356" max="4359" width="45.85546875" customWidth="1"/>
    <col min="4360" max="4360" width="25.5703125" customWidth="1"/>
    <col min="4361" max="4361" width="15.28515625" customWidth="1"/>
    <col min="4609" max="4609" width="6.7109375" customWidth="1"/>
    <col min="4610" max="4610" width="34.7109375" customWidth="1"/>
    <col min="4611" max="4611" width="8.5703125" customWidth="1"/>
    <col min="4612" max="4615" width="45.85546875" customWidth="1"/>
    <col min="4616" max="4616" width="25.5703125" customWidth="1"/>
    <col min="4617" max="4617" width="15.28515625" customWidth="1"/>
    <col min="4865" max="4865" width="6.7109375" customWidth="1"/>
    <col min="4866" max="4866" width="34.7109375" customWidth="1"/>
    <col min="4867" max="4867" width="8.5703125" customWidth="1"/>
    <col min="4868" max="4871" width="45.85546875" customWidth="1"/>
    <col min="4872" max="4872" width="25.5703125" customWidth="1"/>
    <col min="4873" max="4873" width="15.28515625" customWidth="1"/>
    <col min="5121" max="5121" width="6.7109375" customWidth="1"/>
    <col min="5122" max="5122" width="34.7109375" customWidth="1"/>
    <col min="5123" max="5123" width="8.5703125" customWidth="1"/>
    <col min="5124" max="5127" width="45.85546875" customWidth="1"/>
    <col min="5128" max="5128" width="25.5703125" customWidth="1"/>
    <col min="5129" max="5129" width="15.28515625" customWidth="1"/>
    <col min="5377" max="5377" width="6.7109375" customWidth="1"/>
    <col min="5378" max="5378" width="34.7109375" customWidth="1"/>
    <col min="5379" max="5379" width="8.5703125" customWidth="1"/>
    <col min="5380" max="5383" width="45.85546875" customWidth="1"/>
    <col min="5384" max="5384" width="25.5703125" customWidth="1"/>
    <col min="5385" max="5385" width="15.28515625" customWidth="1"/>
    <col min="5633" max="5633" width="6.7109375" customWidth="1"/>
    <col min="5634" max="5634" width="34.7109375" customWidth="1"/>
    <col min="5635" max="5635" width="8.5703125" customWidth="1"/>
    <col min="5636" max="5639" width="45.85546875" customWidth="1"/>
    <col min="5640" max="5640" width="25.5703125" customWidth="1"/>
    <col min="5641" max="5641" width="15.28515625" customWidth="1"/>
    <col min="5889" max="5889" width="6.7109375" customWidth="1"/>
    <col min="5890" max="5890" width="34.7109375" customWidth="1"/>
    <col min="5891" max="5891" width="8.5703125" customWidth="1"/>
    <col min="5892" max="5895" width="45.85546875" customWidth="1"/>
    <col min="5896" max="5896" width="25.5703125" customWidth="1"/>
    <col min="5897" max="5897" width="15.28515625" customWidth="1"/>
    <col min="6145" max="6145" width="6.7109375" customWidth="1"/>
    <col min="6146" max="6146" width="34.7109375" customWidth="1"/>
    <col min="6147" max="6147" width="8.5703125" customWidth="1"/>
    <col min="6148" max="6151" width="45.85546875" customWidth="1"/>
    <col min="6152" max="6152" width="25.5703125" customWidth="1"/>
    <col min="6153" max="6153" width="15.28515625" customWidth="1"/>
    <col min="6401" max="6401" width="6.7109375" customWidth="1"/>
    <col min="6402" max="6402" width="34.7109375" customWidth="1"/>
    <col min="6403" max="6403" width="8.5703125" customWidth="1"/>
    <col min="6404" max="6407" width="45.85546875" customWidth="1"/>
    <col min="6408" max="6408" width="25.5703125" customWidth="1"/>
    <col min="6409" max="6409" width="15.28515625" customWidth="1"/>
    <col min="6657" max="6657" width="6.7109375" customWidth="1"/>
    <col min="6658" max="6658" width="34.7109375" customWidth="1"/>
    <col min="6659" max="6659" width="8.5703125" customWidth="1"/>
    <col min="6660" max="6663" width="45.85546875" customWidth="1"/>
    <col min="6664" max="6664" width="25.5703125" customWidth="1"/>
    <col min="6665" max="6665" width="15.28515625" customWidth="1"/>
    <col min="6913" max="6913" width="6.7109375" customWidth="1"/>
    <col min="6914" max="6914" width="34.7109375" customWidth="1"/>
    <col min="6915" max="6915" width="8.5703125" customWidth="1"/>
    <col min="6916" max="6919" width="45.85546875" customWidth="1"/>
    <col min="6920" max="6920" width="25.5703125" customWidth="1"/>
    <col min="6921" max="6921" width="15.28515625" customWidth="1"/>
    <col min="7169" max="7169" width="6.7109375" customWidth="1"/>
    <col min="7170" max="7170" width="34.7109375" customWidth="1"/>
    <col min="7171" max="7171" width="8.5703125" customWidth="1"/>
    <col min="7172" max="7175" width="45.85546875" customWidth="1"/>
    <col min="7176" max="7176" width="25.5703125" customWidth="1"/>
    <col min="7177" max="7177" width="15.28515625" customWidth="1"/>
    <col min="7425" max="7425" width="6.7109375" customWidth="1"/>
    <col min="7426" max="7426" width="34.7109375" customWidth="1"/>
    <col min="7427" max="7427" width="8.5703125" customWidth="1"/>
    <col min="7428" max="7431" width="45.85546875" customWidth="1"/>
    <col min="7432" max="7432" width="25.5703125" customWidth="1"/>
    <col min="7433" max="7433" width="15.28515625" customWidth="1"/>
    <col min="7681" max="7681" width="6.7109375" customWidth="1"/>
    <col min="7682" max="7682" width="34.7109375" customWidth="1"/>
    <col min="7683" max="7683" width="8.5703125" customWidth="1"/>
    <col min="7684" max="7687" width="45.85546875" customWidth="1"/>
    <col min="7688" max="7688" width="25.5703125" customWidth="1"/>
    <col min="7689" max="7689" width="15.28515625" customWidth="1"/>
    <col min="7937" max="7937" width="6.7109375" customWidth="1"/>
    <col min="7938" max="7938" width="34.7109375" customWidth="1"/>
    <col min="7939" max="7939" width="8.5703125" customWidth="1"/>
    <col min="7940" max="7943" width="45.85546875" customWidth="1"/>
    <col min="7944" max="7944" width="25.5703125" customWidth="1"/>
    <col min="7945" max="7945" width="15.28515625" customWidth="1"/>
    <col min="8193" max="8193" width="6.7109375" customWidth="1"/>
    <col min="8194" max="8194" width="34.7109375" customWidth="1"/>
    <col min="8195" max="8195" width="8.5703125" customWidth="1"/>
    <col min="8196" max="8199" width="45.85546875" customWidth="1"/>
    <col min="8200" max="8200" width="25.5703125" customWidth="1"/>
    <col min="8201" max="8201" width="15.28515625" customWidth="1"/>
    <col min="8449" max="8449" width="6.7109375" customWidth="1"/>
    <col min="8450" max="8450" width="34.7109375" customWidth="1"/>
    <col min="8451" max="8451" width="8.5703125" customWidth="1"/>
    <col min="8452" max="8455" width="45.85546875" customWidth="1"/>
    <col min="8456" max="8456" width="25.5703125" customWidth="1"/>
    <col min="8457" max="8457" width="15.28515625" customWidth="1"/>
    <col min="8705" max="8705" width="6.7109375" customWidth="1"/>
    <col min="8706" max="8706" width="34.7109375" customWidth="1"/>
    <col min="8707" max="8707" width="8.5703125" customWidth="1"/>
    <col min="8708" max="8711" width="45.85546875" customWidth="1"/>
    <col min="8712" max="8712" width="25.5703125" customWidth="1"/>
    <col min="8713" max="8713" width="15.28515625" customWidth="1"/>
    <col min="8961" max="8961" width="6.7109375" customWidth="1"/>
    <col min="8962" max="8962" width="34.7109375" customWidth="1"/>
    <col min="8963" max="8963" width="8.5703125" customWidth="1"/>
    <col min="8964" max="8967" width="45.85546875" customWidth="1"/>
    <col min="8968" max="8968" width="25.5703125" customWidth="1"/>
    <col min="8969" max="8969" width="15.28515625" customWidth="1"/>
    <col min="9217" max="9217" width="6.7109375" customWidth="1"/>
    <col min="9218" max="9218" width="34.7109375" customWidth="1"/>
    <col min="9219" max="9219" width="8.5703125" customWidth="1"/>
    <col min="9220" max="9223" width="45.85546875" customWidth="1"/>
    <col min="9224" max="9224" width="25.5703125" customWidth="1"/>
    <col min="9225" max="9225" width="15.28515625" customWidth="1"/>
    <col min="9473" max="9473" width="6.7109375" customWidth="1"/>
    <col min="9474" max="9474" width="34.7109375" customWidth="1"/>
    <col min="9475" max="9475" width="8.5703125" customWidth="1"/>
    <col min="9476" max="9479" width="45.85546875" customWidth="1"/>
    <col min="9480" max="9480" width="25.5703125" customWidth="1"/>
    <col min="9481" max="9481" width="15.28515625" customWidth="1"/>
    <col min="9729" max="9729" width="6.7109375" customWidth="1"/>
    <col min="9730" max="9730" width="34.7109375" customWidth="1"/>
    <col min="9731" max="9731" width="8.5703125" customWidth="1"/>
    <col min="9732" max="9735" width="45.85546875" customWidth="1"/>
    <col min="9736" max="9736" width="25.5703125" customWidth="1"/>
    <col min="9737" max="9737" width="15.28515625" customWidth="1"/>
    <col min="9985" max="9985" width="6.7109375" customWidth="1"/>
    <col min="9986" max="9986" width="34.7109375" customWidth="1"/>
    <col min="9987" max="9987" width="8.5703125" customWidth="1"/>
    <col min="9988" max="9991" width="45.85546875" customWidth="1"/>
    <col min="9992" max="9992" width="25.5703125" customWidth="1"/>
    <col min="9993" max="9993" width="15.28515625" customWidth="1"/>
    <col min="10241" max="10241" width="6.7109375" customWidth="1"/>
    <col min="10242" max="10242" width="34.7109375" customWidth="1"/>
    <col min="10243" max="10243" width="8.5703125" customWidth="1"/>
    <col min="10244" max="10247" width="45.85546875" customWidth="1"/>
    <col min="10248" max="10248" width="25.5703125" customWidth="1"/>
    <col min="10249" max="10249" width="15.28515625" customWidth="1"/>
    <col min="10497" max="10497" width="6.7109375" customWidth="1"/>
    <col min="10498" max="10498" width="34.7109375" customWidth="1"/>
    <col min="10499" max="10499" width="8.5703125" customWidth="1"/>
    <col min="10500" max="10503" width="45.85546875" customWidth="1"/>
    <col min="10504" max="10504" width="25.5703125" customWidth="1"/>
    <col min="10505" max="10505" width="15.28515625" customWidth="1"/>
    <col min="10753" max="10753" width="6.7109375" customWidth="1"/>
    <col min="10754" max="10754" width="34.7109375" customWidth="1"/>
    <col min="10755" max="10755" width="8.5703125" customWidth="1"/>
    <col min="10756" max="10759" width="45.85546875" customWidth="1"/>
    <col min="10760" max="10760" width="25.5703125" customWidth="1"/>
    <col min="10761" max="10761" width="15.28515625" customWidth="1"/>
    <col min="11009" max="11009" width="6.7109375" customWidth="1"/>
    <col min="11010" max="11010" width="34.7109375" customWidth="1"/>
    <col min="11011" max="11011" width="8.5703125" customWidth="1"/>
    <col min="11012" max="11015" width="45.85546875" customWidth="1"/>
    <col min="11016" max="11016" width="25.5703125" customWidth="1"/>
    <col min="11017" max="11017" width="15.28515625" customWidth="1"/>
    <col min="11265" max="11265" width="6.7109375" customWidth="1"/>
    <col min="11266" max="11266" width="34.7109375" customWidth="1"/>
    <col min="11267" max="11267" width="8.5703125" customWidth="1"/>
    <col min="11268" max="11271" width="45.85546875" customWidth="1"/>
    <col min="11272" max="11272" width="25.5703125" customWidth="1"/>
    <col min="11273" max="11273" width="15.28515625" customWidth="1"/>
    <col min="11521" max="11521" width="6.7109375" customWidth="1"/>
    <col min="11522" max="11522" width="34.7109375" customWidth="1"/>
    <col min="11523" max="11523" width="8.5703125" customWidth="1"/>
    <col min="11524" max="11527" width="45.85546875" customWidth="1"/>
    <col min="11528" max="11528" width="25.5703125" customWidth="1"/>
    <col min="11529" max="11529" width="15.28515625" customWidth="1"/>
    <col min="11777" max="11777" width="6.7109375" customWidth="1"/>
    <col min="11778" max="11778" width="34.7109375" customWidth="1"/>
    <col min="11779" max="11779" width="8.5703125" customWidth="1"/>
    <col min="11780" max="11783" width="45.85546875" customWidth="1"/>
    <col min="11784" max="11784" width="25.5703125" customWidth="1"/>
    <col min="11785" max="11785" width="15.28515625" customWidth="1"/>
    <col min="12033" max="12033" width="6.7109375" customWidth="1"/>
    <col min="12034" max="12034" width="34.7109375" customWidth="1"/>
    <col min="12035" max="12035" width="8.5703125" customWidth="1"/>
    <col min="12036" max="12039" width="45.85546875" customWidth="1"/>
    <col min="12040" max="12040" width="25.5703125" customWidth="1"/>
    <col min="12041" max="12041" width="15.28515625" customWidth="1"/>
    <col min="12289" max="12289" width="6.7109375" customWidth="1"/>
    <col min="12290" max="12290" width="34.7109375" customWidth="1"/>
    <col min="12291" max="12291" width="8.5703125" customWidth="1"/>
    <col min="12292" max="12295" width="45.85546875" customWidth="1"/>
    <col min="12296" max="12296" width="25.5703125" customWidth="1"/>
    <col min="12297" max="12297" width="15.28515625" customWidth="1"/>
    <col min="12545" max="12545" width="6.7109375" customWidth="1"/>
    <col min="12546" max="12546" width="34.7109375" customWidth="1"/>
    <col min="12547" max="12547" width="8.5703125" customWidth="1"/>
    <col min="12548" max="12551" width="45.85546875" customWidth="1"/>
    <col min="12552" max="12552" width="25.5703125" customWidth="1"/>
    <col min="12553" max="12553" width="15.28515625" customWidth="1"/>
    <col min="12801" max="12801" width="6.7109375" customWidth="1"/>
    <col min="12802" max="12802" width="34.7109375" customWidth="1"/>
    <col min="12803" max="12803" width="8.5703125" customWidth="1"/>
    <col min="12804" max="12807" width="45.85546875" customWidth="1"/>
    <col min="12808" max="12808" width="25.5703125" customWidth="1"/>
    <col min="12809" max="12809" width="15.28515625" customWidth="1"/>
    <col min="13057" max="13057" width="6.7109375" customWidth="1"/>
    <col min="13058" max="13058" width="34.7109375" customWidth="1"/>
    <col min="13059" max="13059" width="8.5703125" customWidth="1"/>
    <col min="13060" max="13063" width="45.85546875" customWidth="1"/>
    <col min="13064" max="13064" width="25.5703125" customWidth="1"/>
    <col min="13065" max="13065" width="15.28515625" customWidth="1"/>
    <col min="13313" max="13313" width="6.7109375" customWidth="1"/>
    <col min="13314" max="13314" width="34.7109375" customWidth="1"/>
    <col min="13315" max="13315" width="8.5703125" customWidth="1"/>
    <col min="13316" max="13319" width="45.85546875" customWidth="1"/>
    <col min="13320" max="13320" width="25.5703125" customWidth="1"/>
    <col min="13321" max="13321" width="15.28515625" customWidth="1"/>
    <col min="13569" max="13569" width="6.7109375" customWidth="1"/>
    <col min="13570" max="13570" width="34.7109375" customWidth="1"/>
    <col min="13571" max="13571" width="8.5703125" customWidth="1"/>
    <col min="13572" max="13575" width="45.85546875" customWidth="1"/>
    <col min="13576" max="13576" width="25.5703125" customWidth="1"/>
    <col min="13577" max="13577" width="15.28515625" customWidth="1"/>
    <col min="13825" max="13825" width="6.7109375" customWidth="1"/>
    <col min="13826" max="13826" width="34.7109375" customWidth="1"/>
    <col min="13827" max="13827" width="8.5703125" customWidth="1"/>
    <col min="13828" max="13831" width="45.85546875" customWidth="1"/>
    <col min="13832" max="13832" width="25.5703125" customWidth="1"/>
    <col min="13833" max="13833" width="15.28515625" customWidth="1"/>
    <col min="14081" max="14081" width="6.7109375" customWidth="1"/>
    <col min="14082" max="14082" width="34.7109375" customWidth="1"/>
    <col min="14083" max="14083" width="8.5703125" customWidth="1"/>
    <col min="14084" max="14087" width="45.85546875" customWidth="1"/>
    <col min="14088" max="14088" width="25.5703125" customWidth="1"/>
    <col min="14089" max="14089" width="15.28515625" customWidth="1"/>
    <col min="14337" max="14337" width="6.7109375" customWidth="1"/>
    <col min="14338" max="14338" width="34.7109375" customWidth="1"/>
    <col min="14339" max="14339" width="8.5703125" customWidth="1"/>
    <col min="14340" max="14343" width="45.85546875" customWidth="1"/>
    <col min="14344" max="14344" width="25.5703125" customWidth="1"/>
    <col min="14345" max="14345" width="15.28515625" customWidth="1"/>
    <col min="14593" max="14593" width="6.7109375" customWidth="1"/>
    <col min="14594" max="14594" width="34.7109375" customWidth="1"/>
    <col min="14595" max="14595" width="8.5703125" customWidth="1"/>
    <col min="14596" max="14599" width="45.85546875" customWidth="1"/>
    <col min="14600" max="14600" width="25.5703125" customWidth="1"/>
    <col min="14601" max="14601" width="15.28515625" customWidth="1"/>
    <col min="14849" max="14849" width="6.7109375" customWidth="1"/>
    <col min="14850" max="14850" width="34.7109375" customWidth="1"/>
    <col min="14851" max="14851" width="8.5703125" customWidth="1"/>
    <col min="14852" max="14855" width="45.85546875" customWidth="1"/>
    <col min="14856" max="14856" width="25.5703125" customWidth="1"/>
    <col min="14857" max="14857" width="15.28515625" customWidth="1"/>
    <col min="15105" max="15105" width="6.7109375" customWidth="1"/>
    <col min="15106" max="15106" width="34.7109375" customWidth="1"/>
    <col min="15107" max="15107" width="8.5703125" customWidth="1"/>
    <col min="15108" max="15111" width="45.85546875" customWidth="1"/>
    <col min="15112" max="15112" width="25.5703125" customWidth="1"/>
    <col min="15113" max="15113" width="15.28515625" customWidth="1"/>
    <col min="15361" max="15361" width="6.7109375" customWidth="1"/>
    <col min="15362" max="15362" width="34.7109375" customWidth="1"/>
    <col min="15363" max="15363" width="8.5703125" customWidth="1"/>
    <col min="15364" max="15367" width="45.85546875" customWidth="1"/>
    <col min="15368" max="15368" width="25.5703125" customWidth="1"/>
    <col min="15369" max="15369" width="15.28515625" customWidth="1"/>
    <col min="15617" max="15617" width="6.7109375" customWidth="1"/>
    <col min="15618" max="15618" width="34.7109375" customWidth="1"/>
    <col min="15619" max="15619" width="8.5703125" customWidth="1"/>
    <col min="15620" max="15623" width="45.85546875" customWidth="1"/>
    <col min="15624" max="15624" width="25.5703125" customWidth="1"/>
    <col min="15625" max="15625" width="15.28515625" customWidth="1"/>
    <col min="15873" max="15873" width="6.7109375" customWidth="1"/>
    <col min="15874" max="15874" width="34.7109375" customWidth="1"/>
    <col min="15875" max="15875" width="8.5703125" customWidth="1"/>
    <col min="15876" max="15879" width="45.85546875" customWidth="1"/>
    <col min="15880" max="15880" width="25.5703125" customWidth="1"/>
    <col min="15881" max="15881" width="15.28515625" customWidth="1"/>
    <col min="16129" max="16129" width="6.7109375" customWidth="1"/>
    <col min="16130" max="16130" width="34.7109375" customWidth="1"/>
    <col min="16131" max="16131" width="8.5703125" customWidth="1"/>
    <col min="16132" max="16135" width="45.85546875" customWidth="1"/>
    <col min="16136" max="16136" width="25.5703125" customWidth="1"/>
    <col min="16137" max="16137" width="15.28515625" customWidth="1"/>
  </cols>
  <sheetData>
    <row r="2" spans="2:16" x14ac:dyDescent="0.2">
      <c r="D2" s="1"/>
      <c r="E2" s="1"/>
      <c r="F2" s="1"/>
      <c r="G2" s="1"/>
      <c r="H2" s="1"/>
    </row>
    <row r="3" spans="2:16" x14ac:dyDescent="0.2">
      <c r="D3" s="1"/>
      <c r="E3" s="1"/>
      <c r="F3" s="1"/>
      <c r="G3" s="1"/>
      <c r="H3" s="1"/>
    </row>
    <row r="4" spans="2:16" ht="58.5" customHeight="1" x14ac:dyDescent="0.2">
      <c r="D4" s="1"/>
      <c r="E4" s="1"/>
      <c r="F4" s="1"/>
      <c r="G4" s="1"/>
      <c r="H4" s="1"/>
    </row>
    <row r="5" spans="2:16" ht="27" customHeight="1" x14ac:dyDescent="0.3">
      <c r="B5" s="554"/>
      <c r="C5" s="554"/>
      <c r="D5" s="555" t="s">
        <v>0</v>
      </c>
      <c r="E5" s="555"/>
      <c r="F5" s="555"/>
      <c r="G5" s="555"/>
      <c r="H5" s="243" t="s">
        <v>344</v>
      </c>
    </row>
    <row r="6" spans="2:16" ht="26.25" customHeight="1" x14ac:dyDescent="0.3">
      <c r="B6" s="554"/>
      <c r="C6" s="554"/>
      <c r="D6" s="555" t="s">
        <v>1</v>
      </c>
      <c r="E6" s="555"/>
      <c r="F6" s="555"/>
      <c r="G6" s="555"/>
      <c r="H6" s="243" t="s">
        <v>345</v>
      </c>
    </row>
    <row r="7" spans="2:16" ht="18" customHeight="1" x14ac:dyDescent="0.3">
      <c r="B7" s="554"/>
      <c r="C7" s="554"/>
      <c r="D7" s="555" t="s">
        <v>2</v>
      </c>
      <c r="E7" s="555"/>
      <c r="F7" s="555"/>
      <c r="G7" s="555"/>
      <c r="H7" s="105" t="s">
        <v>346</v>
      </c>
    </row>
    <row r="8" spans="2:16" ht="20.25" x14ac:dyDescent="0.3">
      <c r="B8" s="554"/>
      <c r="C8" s="554"/>
      <c r="D8" s="555" t="s">
        <v>347</v>
      </c>
      <c r="E8" s="555"/>
      <c r="F8" s="555"/>
      <c r="G8" s="555"/>
      <c r="H8" s="244" t="s">
        <v>348</v>
      </c>
    </row>
    <row r="9" spans="2:16" ht="18" customHeight="1" thickBot="1" x14ac:dyDescent="0.25">
      <c r="B9" s="245"/>
      <c r="C9" s="246"/>
      <c r="D9" s="247"/>
      <c r="E9" s="247"/>
      <c r="F9" s="247"/>
      <c r="G9" s="247"/>
      <c r="H9" s="247"/>
      <c r="M9" s="5" t="s">
        <v>349</v>
      </c>
    </row>
    <row r="10" spans="2:16" ht="18" customHeight="1" thickBot="1" x14ac:dyDescent="0.25">
      <c r="B10" s="545" t="s">
        <v>37</v>
      </c>
      <c r="C10" s="546"/>
      <c r="D10" s="549" t="s">
        <v>38</v>
      </c>
      <c r="E10" s="550"/>
      <c r="F10" s="551"/>
      <c r="G10" s="248"/>
      <c r="H10" s="248"/>
      <c r="M10" s="537">
        <v>5</v>
      </c>
      <c r="N10" s="538"/>
      <c r="O10" s="538"/>
      <c r="P10" s="539"/>
    </row>
    <row r="11" spans="2:16" ht="18.75" thickBot="1" x14ac:dyDescent="0.25">
      <c r="B11" s="547"/>
      <c r="C11" s="548"/>
      <c r="D11" s="6" t="s">
        <v>39</v>
      </c>
      <c r="E11" s="22" t="s">
        <v>40</v>
      </c>
      <c r="F11" s="22" t="s">
        <v>41</v>
      </c>
      <c r="M11" s="537">
        <v>10</v>
      </c>
      <c r="N11" s="540"/>
      <c r="O11" s="540"/>
      <c r="P11" s="541"/>
    </row>
    <row r="12" spans="2:16" ht="18" customHeight="1" thickBot="1" x14ac:dyDescent="0.25">
      <c r="B12" s="249"/>
      <c r="C12" s="250"/>
      <c r="D12" s="22">
        <v>7</v>
      </c>
      <c r="E12" s="22">
        <v>11</v>
      </c>
      <c r="F12" s="251">
        <v>13</v>
      </c>
      <c r="G12" s="252"/>
      <c r="H12" s="252"/>
      <c r="M12" s="537">
        <v>20</v>
      </c>
      <c r="N12" s="540"/>
      <c r="O12" s="540"/>
      <c r="P12" s="541"/>
    </row>
    <row r="13" spans="2:16" ht="26.25" thickBot="1" x14ac:dyDescent="0.25">
      <c r="B13" s="534" t="s">
        <v>350</v>
      </c>
      <c r="C13" s="534">
        <v>1</v>
      </c>
      <c r="D13" s="253">
        <f>+C13*$D$12</f>
        <v>7</v>
      </c>
      <c r="E13" s="254">
        <f>+C13*$E$12</f>
        <v>11</v>
      </c>
      <c r="F13" s="255">
        <f>+C13*F$12</f>
        <v>13</v>
      </c>
      <c r="G13" s="256"/>
      <c r="H13" s="62" t="s">
        <v>42</v>
      </c>
      <c r="I13" s="63" t="s">
        <v>43</v>
      </c>
    </row>
    <row r="14" spans="2:16" ht="18" customHeight="1" thickBot="1" x14ac:dyDescent="0.25">
      <c r="B14" s="535"/>
      <c r="C14" s="535"/>
      <c r="D14" s="257" t="s">
        <v>351</v>
      </c>
      <c r="E14" s="29" t="s">
        <v>352</v>
      </c>
      <c r="F14" s="35" t="s">
        <v>353</v>
      </c>
      <c r="G14" s="258"/>
      <c r="H14" s="259"/>
      <c r="I14" s="259"/>
      <c r="M14" s="537">
        <v>7</v>
      </c>
      <c r="N14" s="537">
        <v>11</v>
      </c>
      <c r="O14" s="537">
        <v>13</v>
      </c>
    </row>
    <row r="15" spans="2:16" ht="18" customHeight="1" x14ac:dyDescent="0.2">
      <c r="B15" s="535"/>
      <c r="C15" s="535"/>
      <c r="D15" s="260" t="s">
        <v>47</v>
      </c>
      <c r="E15" s="23" t="s">
        <v>47</v>
      </c>
      <c r="F15" s="36"/>
      <c r="G15" s="261"/>
      <c r="H15" s="542" t="s">
        <v>44</v>
      </c>
      <c r="I15" s="262" t="s">
        <v>45</v>
      </c>
      <c r="M15" s="538"/>
      <c r="N15" s="540"/>
      <c r="O15" s="540"/>
    </row>
    <row r="16" spans="2:16" ht="36.75" customHeight="1" x14ac:dyDescent="0.2">
      <c r="B16" s="535"/>
      <c r="C16" s="535"/>
      <c r="D16" s="263"/>
      <c r="E16" s="30"/>
      <c r="F16" s="36" t="s">
        <v>48</v>
      </c>
      <c r="G16" s="261"/>
      <c r="H16" s="543"/>
      <c r="I16" s="264" t="s">
        <v>46</v>
      </c>
      <c r="M16" s="538"/>
      <c r="N16" s="540"/>
      <c r="O16" s="540"/>
    </row>
    <row r="17" spans="2:15" ht="18" customHeight="1" thickBot="1" x14ac:dyDescent="0.25">
      <c r="B17" s="536"/>
      <c r="C17" s="536"/>
      <c r="D17" s="265"/>
      <c r="E17" s="31"/>
      <c r="F17" s="266"/>
      <c r="G17" s="261"/>
      <c r="H17" s="544"/>
      <c r="I17" s="264" t="s">
        <v>49</v>
      </c>
      <c r="M17" s="539"/>
      <c r="N17" s="541"/>
      <c r="O17" s="541"/>
    </row>
    <row r="18" spans="2:15" ht="18" x14ac:dyDescent="0.2">
      <c r="B18" s="534" t="s">
        <v>354</v>
      </c>
      <c r="C18" s="534">
        <v>2</v>
      </c>
      <c r="D18" s="267">
        <f>+C18*$D$12</f>
        <v>14</v>
      </c>
      <c r="E18" s="268">
        <f>+C18*$E$12</f>
        <v>22</v>
      </c>
      <c r="F18" s="269">
        <f>+C18*F$12</f>
        <v>26</v>
      </c>
      <c r="G18" s="256"/>
      <c r="H18" s="552" t="s">
        <v>54</v>
      </c>
      <c r="I18" s="270" t="s">
        <v>51</v>
      </c>
    </row>
    <row r="19" spans="2:15" ht="18" customHeight="1" x14ac:dyDescent="0.2">
      <c r="B19" s="535"/>
      <c r="C19" s="535"/>
      <c r="D19" s="257" t="s">
        <v>355</v>
      </c>
      <c r="E19" s="271" t="s">
        <v>356</v>
      </c>
      <c r="F19" s="272" t="s">
        <v>357</v>
      </c>
      <c r="G19" s="258"/>
      <c r="H19" s="553"/>
      <c r="I19" s="270" t="s">
        <v>53</v>
      </c>
    </row>
    <row r="20" spans="2:15" ht="18" customHeight="1" x14ac:dyDescent="0.2">
      <c r="B20" s="535"/>
      <c r="C20" s="535"/>
      <c r="D20" s="260" t="s">
        <v>47</v>
      </c>
      <c r="E20" s="271" t="s">
        <v>47</v>
      </c>
      <c r="F20" s="272"/>
      <c r="G20" s="261"/>
      <c r="H20" s="553"/>
      <c r="I20" s="270" t="s">
        <v>55</v>
      </c>
    </row>
    <row r="21" spans="2:15" ht="18" x14ac:dyDescent="0.2">
      <c r="B21" s="535"/>
      <c r="C21" s="535"/>
      <c r="D21" s="263"/>
      <c r="E21" s="271"/>
      <c r="F21" s="272" t="s">
        <v>48</v>
      </c>
      <c r="G21" s="261"/>
      <c r="H21" s="553"/>
      <c r="I21" s="270" t="s">
        <v>56</v>
      </c>
    </row>
    <row r="22" spans="2:15" ht="18" customHeight="1" thickBot="1" x14ac:dyDescent="0.25">
      <c r="B22" s="536"/>
      <c r="C22" s="536"/>
      <c r="D22" s="265"/>
      <c r="E22" s="271"/>
      <c r="F22" s="273"/>
      <c r="G22" s="261"/>
      <c r="H22" s="553"/>
      <c r="I22" s="270" t="s">
        <v>57</v>
      </c>
    </row>
    <row r="23" spans="2:15" ht="18" x14ac:dyDescent="0.2">
      <c r="B23" s="534" t="s">
        <v>358</v>
      </c>
      <c r="C23" s="534">
        <v>3</v>
      </c>
      <c r="D23" s="274">
        <f>+C23*$D$12</f>
        <v>21</v>
      </c>
      <c r="E23" s="269">
        <f>+C23*$E$12</f>
        <v>33</v>
      </c>
      <c r="F23" s="275">
        <f>+C23*F$12</f>
        <v>39</v>
      </c>
      <c r="G23" s="256"/>
      <c r="H23" s="556" t="s">
        <v>59</v>
      </c>
      <c r="I23" s="276" t="s">
        <v>58</v>
      </c>
    </row>
    <row r="24" spans="2:15" ht="18" customHeight="1" x14ac:dyDescent="0.2">
      <c r="B24" s="535"/>
      <c r="C24" s="535"/>
      <c r="D24" s="271" t="s">
        <v>359</v>
      </c>
      <c r="E24" s="277" t="s">
        <v>360</v>
      </c>
      <c r="F24" s="278" t="s">
        <v>361</v>
      </c>
      <c r="G24" s="258"/>
      <c r="H24" s="557"/>
      <c r="I24" s="276" t="s">
        <v>60</v>
      </c>
    </row>
    <row r="25" spans="2:15" ht="18" customHeight="1" x14ac:dyDescent="0.2">
      <c r="B25" s="535"/>
      <c r="C25" s="535"/>
      <c r="D25" s="279" t="s">
        <v>48</v>
      </c>
      <c r="E25" s="277" t="s">
        <v>48</v>
      </c>
      <c r="F25" s="278" t="s">
        <v>48</v>
      </c>
      <c r="G25" s="261"/>
      <c r="H25" s="557"/>
      <c r="I25" s="276" t="s">
        <v>61</v>
      </c>
    </row>
    <row r="26" spans="2:15" ht="18" x14ac:dyDescent="0.2">
      <c r="B26" s="535"/>
      <c r="C26" s="535"/>
      <c r="D26" s="279" t="s">
        <v>50</v>
      </c>
      <c r="E26" s="277" t="s">
        <v>50</v>
      </c>
      <c r="F26" s="278" t="s">
        <v>50</v>
      </c>
      <c r="G26" s="261"/>
      <c r="H26" s="558"/>
      <c r="I26" s="276" t="s">
        <v>62</v>
      </c>
    </row>
    <row r="27" spans="2:15" ht="18" customHeight="1" thickBot="1" x14ac:dyDescent="0.25">
      <c r="B27" s="536"/>
      <c r="C27" s="536"/>
      <c r="D27" s="280" t="s">
        <v>52</v>
      </c>
      <c r="E27" s="281" t="s">
        <v>52</v>
      </c>
      <c r="F27" s="278" t="s">
        <v>52</v>
      </c>
      <c r="G27" s="261"/>
      <c r="H27" s="559" t="s">
        <v>68</v>
      </c>
      <c r="I27" s="282" t="s">
        <v>63</v>
      </c>
    </row>
    <row r="28" spans="2:15" ht="18" x14ac:dyDescent="0.2">
      <c r="B28" s="534" t="s">
        <v>362</v>
      </c>
      <c r="C28" s="534">
        <v>4</v>
      </c>
      <c r="D28" s="283">
        <f>+C28*$D$12</f>
        <v>28</v>
      </c>
      <c r="E28" s="284">
        <f>+C28*$E$12</f>
        <v>44</v>
      </c>
      <c r="F28" s="275">
        <f>+C28*F$12</f>
        <v>52</v>
      </c>
      <c r="G28" s="256"/>
      <c r="H28" s="560"/>
      <c r="I28" s="282" t="s">
        <v>64</v>
      </c>
      <c r="K28" s="285"/>
      <c r="L28" s="286"/>
    </row>
    <row r="29" spans="2:15" ht="18" customHeight="1" thickBot="1" x14ac:dyDescent="0.25">
      <c r="B29" s="535"/>
      <c r="C29" s="535"/>
      <c r="D29" s="287" t="s">
        <v>363</v>
      </c>
      <c r="E29" s="288" t="s">
        <v>364</v>
      </c>
      <c r="F29" s="278" t="s">
        <v>365</v>
      </c>
      <c r="G29" s="258"/>
      <c r="H29" s="561"/>
      <c r="I29" s="289" t="s">
        <v>65</v>
      </c>
      <c r="K29" s="290"/>
      <c r="L29" s="286"/>
    </row>
    <row r="30" spans="2:15" ht="18" customHeight="1" x14ac:dyDescent="0.2">
      <c r="B30" s="535"/>
      <c r="C30" s="535"/>
      <c r="D30" s="283" t="s">
        <v>48</v>
      </c>
      <c r="E30" s="291" t="s">
        <v>48</v>
      </c>
      <c r="F30" s="278" t="s">
        <v>48</v>
      </c>
      <c r="G30" s="261"/>
      <c r="H30" s="261"/>
      <c r="K30" s="290"/>
      <c r="L30" s="286"/>
    </row>
    <row r="31" spans="2:15" ht="18" x14ac:dyDescent="0.2">
      <c r="B31" s="535"/>
      <c r="C31" s="535"/>
      <c r="D31" s="283" t="s">
        <v>50</v>
      </c>
      <c r="E31" s="291" t="s">
        <v>50</v>
      </c>
      <c r="F31" s="278" t="s">
        <v>50</v>
      </c>
      <c r="G31" s="261"/>
      <c r="H31" s="261"/>
      <c r="K31" s="285"/>
      <c r="L31" s="286"/>
    </row>
    <row r="32" spans="2:15" ht="77.25" customHeight="1" thickBot="1" x14ac:dyDescent="0.25">
      <c r="B32" s="536"/>
      <c r="C32" s="536"/>
      <c r="D32" s="292" t="s">
        <v>52</v>
      </c>
      <c r="E32" s="293" t="s">
        <v>52</v>
      </c>
      <c r="F32" s="294" t="s">
        <v>52</v>
      </c>
      <c r="G32" s="261"/>
      <c r="H32" s="261"/>
      <c r="K32" s="285"/>
      <c r="L32" s="286"/>
    </row>
    <row r="33" spans="2:12" ht="18" x14ac:dyDescent="0.2">
      <c r="B33" s="534" t="s">
        <v>366</v>
      </c>
      <c r="C33" s="534">
        <v>5</v>
      </c>
      <c r="D33" s="295">
        <f>+C33*$D$12</f>
        <v>35</v>
      </c>
      <c r="E33" s="28">
        <f>+C33*$E$12</f>
        <v>55</v>
      </c>
      <c r="F33" s="296">
        <f>+C33*F$12</f>
        <v>65</v>
      </c>
      <c r="G33" s="256"/>
      <c r="H33" s="256"/>
      <c r="K33" s="285"/>
      <c r="L33" s="286"/>
    </row>
    <row r="34" spans="2:12" ht="18" x14ac:dyDescent="0.2">
      <c r="B34" s="535"/>
      <c r="C34" s="535"/>
      <c r="D34" s="283" t="s">
        <v>367</v>
      </c>
      <c r="E34" s="25" t="s">
        <v>368</v>
      </c>
      <c r="F34" s="26" t="s">
        <v>369</v>
      </c>
      <c r="G34" s="258"/>
      <c r="H34" s="258"/>
      <c r="K34" s="285"/>
      <c r="L34" s="286"/>
    </row>
    <row r="35" spans="2:12" ht="18" x14ac:dyDescent="0.2">
      <c r="B35" s="535"/>
      <c r="C35" s="535"/>
      <c r="D35" s="283" t="s">
        <v>48</v>
      </c>
      <c r="E35" s="24" t="s">
        <v>48</v>
      </c>
      <c r="F35" s="33" t="s">
        <v>50</v>
      </c>
      <c r="G35" s="261"/>
      <c r="H35" s="261"/>
      <c r="K35" s="285"/>
      <c r="L35" s="286"/>
    </row>
    <row r="36" spans="2:12" ht="18" x14ac:dyDescent="0.2">
      <c r="B36" s="535"/>
      <c r="C36" s="535"/>
      <c r="D36" s="283" t="s">
        <v>50</v>
      </c>
      <c r="E36" s="24" t="s">
        <v>50</v>
      </c>
      <c r="F36" s="33" t="s">
        <v>48</v>
      </c>
      <c r="G36" s="261"/>
      <c r="H36" s="261"/>
      <c r="K36" s="285"/>
      <c r="L36" s="286"/>
    </row>
    <row r="37" spans="2:12" ht="69" customHeight="1" thickBot="1" x14ac:dyDescent="0.25">
      <c r="B37" s="536"/>
      <c r="C37" s="536"/>
      <c r="D37" s="292" t="s">
        <v>52</v>
      </c>
      <c r="E37" s="32" t="s">
        <v>52</v>
      </c>
      <c r="F37" s="34" t="s">
        <v>52</v>
      </c>
      <c r="G37" s="261"/>
      <c r="H37" s="261"/>
      <c r="K37" s="285"/>
      <c r="L37" s="286"/>
    </row>
    <row r="40" spans="2:12" ht="18" x14ac:dyDescent="0.25">
      <c r="B40" s="297" t="s">
        <v>327</v>
      </c>
    </row>
  </sheetData>
  <mergeCells count="27">
    <mergeCell ref="B23:B27"/>
    <mergeCell ref="C23:C27"/>
    <mergeCell ref="H23:H26"/>
    <mergeCell ref="H27:H29"/>
    <mergeCell ref="B28:B32"/>
    <mergeCell ref="C28:C32"/>
    <mergeCell ref="B5:C8"/>
    <mergeCell ref="D5:G5"/>
    <mergeCell ref="D6:G6"/>
    <mergeCell ref="D7:G7"/>
    <mergeCell ref="D8:G8"/>
    <mergeCell ref="B33:B37"/>
    <mergeCell ref="C33:C37"/>
    <mergeCell ref="M10:P10"/>
    <mergeCell ref="M11:P11"/>
    <mergeCell ref="M12:P12"/>
    <mergeCell ref="B13:B17"/>
    <mergeCell ref="C13:C17"/>
    <mergeCell ref="M14:M17"/>
    <mergeCell ref="N14:N17"/>
    <mergeCell ref="O14:O17"/>
    <mergeCell ref="H15:H17"/>
    <mergeCell ref="B10:C11"/>
    <mergeCell ref="D10:F10"/>
    <mergeCell ref="B18:B22"/>
    <mergeCell ref="C18:C22"/>
    <mergeCell ref="H18:H22"/>
  </mergeCells>
  <pageMargins left="0.75" right="0.75" top="1" bottom="1"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E107"/>
  <sheetViews>
    <sheetView topLeftCell="A41" zoomScale="70" zoomScaleNormal="70" workbookViewId="0">
      <selection activeCell="Z91" sqref="Z91:AA92"/>
    </sheetView>
  </sheetViews>
  <sheetFormatPr baseColWidth="10" defaultRowHeight="12.75" x14ac:dyDescent="0.2"/>
  <cols>
    <col min="1" max="1" width="2.7109375" style="179" customWidth="1"/>
    <col min="2" max="2" width="10.140625" style="179" customWidth="1"/>
    <col min="3" max="6" width="6.42578125" style="179" customWidth="1"/>
    <col min="7" max="8" width="4.85546875" style="179" customWidth="1"/>
    <col min="9" max="9" width="10.5703125" style="179" customWidth="1"/>
    <col min="10" max="22" width="3.7109375" style="179" customWidth="1"/>
    <col min="23" max="23" width="8.85546875" style="179" customWidth="1"/>
    <col min="24" max="24" width="11.42578125" style="179" customWidth="1"/>
    <col min="25" max="25" width="18.5703125" style="179" customWidth="1"/>
    <col min="26" max="26" width="22.7109375" style="179" customWidth="1"/>
    <col min="27" max="27" width="11.140625" style="179" customWidth="1"/>
    <col min="28" max="28" width="22.28515625" style="179" customWidth="1"/>
    <col min="29" max="30" width="4.85546875" style="179" customWidth="1"/>
    <col min="31" max="31" width="20.5703125" style="179" customWidth="1"/>
    <col min="32" max="42" width="4.85546875" style="179" customWidth="1"/>
    <col min="43" max="256" width="11.42578125" style="179"/>
    <col min="257" max="257" width="2.7109375" style="179" customWidth="1"/>
    <col min="258" max="258" width="10.140625" style="179" customWidth="1"/>
    <col min="259" max="262" width="6.42578125" style="179" customWidth="1"/>
    <col min="263" max="264" width="4.85546875" style="179" customWidth="1"/>
    <col min="265" max="265" width="10.5703125" style="179" customWidth="1"/>
    <col min="266" max="280" width="3.7109375" style="179" customWidth="1"/>
    <col min="281" max="281" width="18.5703125" style="179" customWidth="1"/>
    <col min="282" max="282" width="22.7109375" style="179" customWidth="1"/>
    <col min="283" max="283" width="11.140625" style="179" customWidth="1"/>
    <col min="284" max="284" width="22.28515625" style="179" customWidth="1"/>
    <col min="285" max="286" width="4.85546875" style="179" customWidth="1"/>
    <col min="287" max="287" width="20.5703125" style="179" customWidth="1"/>
    <col min="288" max="298" width="4.85546875" style="179" customWidth="1"/>
    <col min="299" max="512" width="11.42578125" style="179"/>
    <col min="513" max="513" width="2.7109375" style="179" customWidth="1"/>
    <col min="514" max="514" width="10.140625" style="179" customWidth="1"/>
    <col min="515" max="518" width="6.42578125" style="179" customWidth="1"/>
    <col min="519" max="520" width="4.85546875" style="179" customWidth="1"/>
    <col min="521" max="521" width="10.5703125" style="179" customWidth="1"/>
    <col min="522" max="536" width="3.7109375" style="179" customWidth="1"/>
    <col min="537" max="537" width="18.5703125" style="179" customWidth="1"/>
    <col min="538" max="538" width="22.7109375" style="179" customWidth="1"/>
    <col min="539" max="539" width="11.140625" style="179" customWidth="1"/>
    <col min="540" max="540" width="22.28515625" style="179" customWidth="1"/>
    <col min="541" max="542" width="4.85546875" style="179" customWidth="1"/>
    <col min="543" max="543" width="20.5703125" style="179" customWidth="1"/>
    <col min="544" max="554" width="4.85546875" style="179" customWidth="1"/>
    <col min="555" max="768" width="11.42578125" style="179"/>
    <col min="769" max="769" width="2.7109375" style="179" customWidth="1"/>
    <col min="770" max="770" width="10.140625" style="179" customWidth="1"/>
    <col min="771" max="774" width="6.42578125" style="179" customWidth="1"/>
    <col min="775" max="776" width="4.85546875" style="179" customWidth="1"/>
    <col min="777" max="777" width="10.5703125" style="179" customWidth="1"/>
    <col min="778" max="792" width="3.7109375" style="179" customWidth="1"/>
    <col min="793" max="793" width="18.5703125" style="179" customWidth="1"/>
    <col min="794" max="794" width="22.7109375" style="179" customWidth="1"/>
    <col min="795" max="795" width="11.140625" style="179" customWidth="1"/>
    <col min="796" max="796" width="22.28515625" style="179" customWidth="1"/>
    <col min="797" max="798" width="4.85546875" style="179" customWidth="1"/>
    <col min="799" max="799" width="20.5703125" style="179" customWidth="1"/>
    <col min="800" max="810" width="4.85546875" style="179" customWidth="1"/>
    <col min="811" max="1024" width="11.42578125" style="179"/>
    <col min="1025" max="1025" width="2.7109375" style="179" customWidth="1"/>
    <col min="1026" max="1026" width="10.140625" style="179" customWidth="1"/>
    <col min="1027" max="1030" width="6.42578125" style="179" customWidth="1"/>
    <col min="1031" max="1032" width="4.85546875" style="179" customWidth="1"/>
    <col min="1033" max="1033" width="10.5703125" style="179" customWidth="1"/>
    <col min="1034" max="1048" width="3.7109375" style="179" customWidth="1"/>
    <col min="1049" max="1049" width="18.5703125" style="179" customWidth="1"/>
    <col min="1050" max="1050" width="22.7109375" style="179" customWidth="1"/>
    <col min="1051" max="1051" width="11.140625" style="179" customWidth="1"/>
    <col min="1052" max="1052" width="22.28515625" style="179" customWidth="1"/>
    <col min="1053" max="1054" width="4.85546875" style="179" customWidth="1"/>
    <col min="1055" max="1055" width="20.5703125" style="179" customWidth="1"/>
    <col min="1056" max="1066" width="4.85546875" style="179" customWidth="1"/>
    <col min="1067" max="1280" width="11.42578125" style="179"/>
    <col min="1281" max="1281" width="2.7109375" style="179" customWidth="1"/>
    <col min="1282" max="1282" width="10.140625" style="179" customWidth="1"/>
    <col min="1283" max="1286" width="6.42578125" style="179" customWidth="1"/>
    <col min="1287" max="1288" width="4.85546875" style="179" customWidth="1"/>
    <col min="1289" max="1289" width="10.5703125" style="179" customWidth="1"/>
    <col min="1290" max="1304" width="3.7109375" style="179" customWidth="1"/>
    <col min="1305" max="1305" width="18.5703125" style="179" customWidth="1"/>
    <col min="1306" max="1306" width="22.7109375" style="179" customWidth="1"/>
    <col min="1307" max="1307" width="11.140625" style="179" customWidth="1"/>
    <col min="1308" max="1308" width="22.28515625" style="179" customWidth="1"/>
    <col min="1309" max="1310" width="4.85546875" style="179" customWidth="1"/>
    <col min="1311" max="1311" width="20.5703125" style="179" customWidth="1"/>
    <col min="1312" max="1322" width="4.85546875" style="179" customWidth="1"/>
    <col min="1323" max="1536" width="11.42578125" style="179"/>
    <col min="1537" max="1537" width="2.7109375" style="179" customWidth="1"/>
    <col min="1538" max="1538" width="10.140625" style="179" customWidth="1"/>
    <col min="1539" max="1542" width="6.42578125" style="179" customWidth="1"/>
    <col min="1543" max="1544" width="4.85546875" style="179" customWidth="1"/>
    <col min="1545" max="1545" width="10.5703125" style="179" customWidth="1"/>
    <col min="1546" max="1560" width="3.7109375" style="179" customWidth="1"/>
    <col min="1561" max="1561" width="18.5703125" style="179" customWidth="1"/>
    <col min="1562" max="1562" width="22.7109375" style="179" customWidth="1"/>
    <col min="1563" max="1563" width="11.140625" style="179" customWidth="1"/>
    <col min="1564" max="1564" width="22.28515625" style="179" customWidth="1"/>
    <col min="1565" max="1566" width="4.85546875" style="179" customWidth="1"/>
    <col min="1567" max="1567" width="20.5703125" style="179" customWidth="1"/>
    <col min="1568" max="1578" width="4.85546875" style="179" customWidth="1"/>
    <col min="1579" max="1792" width="11.42578125" style="179"/>
    <col min="1793" max="1793" width="2.7109375" style="179" customWidth="1"/>
    <col min="1794" max="1794" width="10.140625" style="179" customWidth="1"/>
    <col min="1795" max="1798" width="6.42578125" style="179" customWidth="1"/>
    <col min="1799" max="1800" width="4.85546875" style="179" customWidth="1"/>
    <col min="1801" max="1801" width="10.5703125" style="179" customWidth="1"/>
    <col min="1802" max="1816" width="3.7109375" style="179" customWidth="1"/>
    <col min="1817" max="1817" width="18.5703125" style="179" customWidth="1"/>
    <col min="1818" max="1818" width="22.7109375" style="179" customWidth="1"/>
    <col min="1819" max="1819" width="11.140625" style="179" customWidth="1"/>
    <col min="1820" max="1820" width="22.28515625" style="179" customWidth="1"/>
    <col min="1821" max="1822" width="4.85546875" style="179" customWidth="1"/>
    <col min="1823" max="1823" width="20.5703125" style="179" customWidth="1"/>
    <col min="1824" max="1834" width="4.85546875" style="179" customWidth="1"/>
    <col min="1835" max="2048" width="11.42578125" style="179"/>
    <col min="2049" max="2049" width="2.7109375" style="179" customWidth="1"/>
    <col min="2050" max="2050" width="10.140625" style="179" customWidth="1"/>
    <col min="2051" max="2054" width="6.42578125" style="179" customWidth="1"/>
    <col min="2055" max="2056" width="4.85546875" style="179" customWidth="1"/>
    <col min="2057" max="2057" width="10.5703125" style="179" customWidth="1"/>
    <col min="2058" max="2072" width="3.7109375" style="179" customWidth="1"/>
    <col min="2073" max="2073" width="18.5703125" style="179" customWidth="1"/>
    <col min="2074" max="2074" width="22.7109375" style="179" customWidth="1"/>
    <col min="2075" max="2075" width="11.140625" style="179" customWidth="1"/>
    <col min="2076" max="2076" width="22.28515625" style="179" customWidth="1"/>
    <col min="2077" max="2078" width="4.85546875" style="179" customWidth="1"/>
    <col min="2079" max="2079" width="20.5703125" style="179" customWidth="1"/>
    <col min="2080" max="2090" width="4.85546875" style="179" customWidth="1"/>
    <col min="2091" max="2304" width="11.42578125" style="179"/>
    <col min="2305" max="2305" width="2.7109375" style="179" customWidth="1"/>
    <col min="2306" max="2306" width="10.140625" style="179" customWidth="1"/>
    <col min="2307" max="2310" width="6.42578125" style="179" customWidth="1"/>
    <col min="2311" max="2312" width="4.85546875" style="179" customWidth="1"/>
    <col min="2313" max="2313" width="10.5703125" style="179" customWidth="1"/>
    <col min="2314" max="2328" width="3.7109375" style="179" customWidth="1"/>
    <col min="2329" max="2329" width="18.5703125" style="179" customWidth="1"/>
    <col min="2330" max="2330" width="22.7109375" style="179" customWidth="1"/>
    <col min="2331" max="2331" width="11.140625" style="179" customWidth="1"/>
    <col min="2332" max="2332" width="22.28515625" style="179" customWidth="1"/>
    <col min="2333" max="2334" width="4.85546875" style="179" customWidth="1"/>
    <col min="2335" max="2335" width="20.5703125" style="179" customWidth="1"/>
    <col min="2336" max="2346" width="4.85546875" style="179" customWidth="1"/>
    <col min="2347" max="2560" width="11.42578125" style="179"/>
    <col min="2561" max="2561" width="2.7109375" style="179" customWidth="1"/>
    <col min="2562" max="2562" width="10.140625" style="179" customWidth="1"/>
    <col min="2563" max="2566" width="6.42578125" style="179" customWidth="1"/>
    <col min="2567" max="2568" width="4.85546875" style="179" customWidth="1"/>
    <col min="2569" max="2569" width="10.5703125" style="179" customWidth="1"/>
    <col min="2570" max="2584" width="3.7109375" style="179" customWidth="1"/>
    <col min="2585" max="2585" width="18.5703125" style="179" customWidth="1"/>
    <col min="2586" max="2586" width="22.7109375" style="179" customWidth="1"/>
    <col min="2587" max="2587" width="11.140625" style="179" customWidth="1"/>
    <col min="2588" max="2588" width="22.28515625" style="179" customWidth="1"/>
    <col min="2589" max="2590" width="4.85546875" style="179" customWidth="1"/>
    <col min="2591" max="2591" width="20.5703125" style="179" customWidth="1"/>
    <col min="2592" max="2602" width="4.85546875" style="179" customWidth="1"/>
    <col min="2603" max="2816" width="11.42578125" style="179"/>
    <col min="2817" max="2817" width="2.7109375" style="179" customWidth="1"/>
    <col min="2818" max="2818" width="10.140625" style="179" customWidth="1"/>
    <col min="2819" max="2822" width="6.42578125" style="179" customWidth="1"/>
    <col min="2823" max="2824" width="4.85546875" style="179" customWidth="1"/>
    <col min="2825" max="2825" width="10.5703125" style="179" customWidth="1"/>
    <col min="2826" max="2840" width="3.7109375" style="179" customWidth="1"/>
    <col min="2841" max="2841" width="18.5703125" style="179" customWidth="1"/>
    <col min="2842" max="2842" width="22.7109375" style="179" customWidth="1"/>
    <col min="2843" max="2843" width="11.140625" style="179" customWidth="1"/>
    <col min="2844" max="2844" width="22.28515625" style="179" customWidth="1"/>
    <col min="2845" max="2846" width="4.85546875" style="179" customWidth="1"/>
    <col min="2847" max="2847" width="20.5703125" style="179" customWidth="1"/>
    <col min="2848" max="2858" width="4.85546875" style="179" customWidth="1"/>
    <col min="2859" max="3072" width="11.42578125" style="179"/>
    <col min="3073" max="3073" width="2.7109375" style="179" customWidth="1"/>
    <col min="3074" max="3074" width="10.140625" style="179" customWidth="1"/>
    <col min="3075" max="3078" width="6.42578125" style="179" customWidth="1"/>
    <col min="3079" max="3080" width="4.85546875" style="179" customWidth="1"/>
    <col min="3081" max="3081" width="10.5703125" style="179" customWidth="1"/>
    <col min="3082" max="3096" width="3.7109375" style="179" customWidth="1"/>
    <col min="3097" max="3097" width="18.5703125" style="179" customWidth="1"/>
    <col min="3098" max="3098" width="22.7109375" style="179" customWidth="1"/>
    <col min="3099" max="3099" width="11.140625" style="179" customWidth="1"/>
    <col min="3100" max="3100" width="22.28515625" style="179" customWidth="1"/>
    <col min="3101" max="3102" width="4.85546875" style="179" customWidth="1"/>
    <col min="3103" max="3103" width="20.5703125" style="179" customWidth="1"/>
    <col min="3104" max="3114" width="4.85546875" style="179" customWidth="1"/>
    <col min="3115" max="3328" width="11.42578125" style="179"/>
    <col min="3329" max="3329" width="2.7109375" style="179" customWidth="1"/>
    <col min="3330" max="3330" width="10.140625" style="179" customWidth="1"/>
    <col min="3331" max="3334" width="6.42578125" style="179" customWidth="1"/>
    <col min="3335" max="3336" width="4.85546875" style="179" customWidth="1"/>
    <col min="3337" max="3337" width="10.5703125" style="179" customWidth="1"/>
    <col min="3338" max="3352" width="3.7109375" style="179" customWidth="1"/>
    <col min="3353" max="3353" width="18.5703125" style="179" customWidth="1"/>
    <col min="3354" max="3354" width="22.7109375" style="179" customWidth="1"/>
    <col min="3355" max="3355" width="11.140625" style="179" customWidth="1"/>
    <col min="3356" max="3356" width="22.28515625" style="179" customWidth="1"/>
    <col min="3357" max="3358" width="4.85546875" style="179" customWidth="1"/>
    <col min="3359" max="3359" width="20.5703125" style="179" customWidth="1"/>
    <col min="3360" max="3370" width="4.85546875" style="179" customWidth="1"/>
    <col min="3371" max="3584" width="11.42578125" style="179"/>
    <col min="3585" max="3585" width="2.7109375" style="179" customWidth="1"/>
    <col min="3586" max="3586" width="10.140625" style="179" customWidth="1"/>
    <col min="3587" max="3590" width="6.42578125" style="179" customWidth="1"/>
    <col min="3591" max="3592" width="4.85546875" style="179" customWidth="1"/>
    <col min="3593" max="3593" width="10.5703125" style="179" customWidth="1"/>
    <col min="3594" max="3608" width="3.7109375" style="179" customWidth="1"/>
    <col min="3609" max="3609" width="18.5703125" style="179" customWidth="1"/>
    <col min="3610" max="3610" width="22.7109375" style="179" customWidth="1"/>
    <col min="3611" max="3611" width="11.140625" style="179" customWidth="1"/>
    <col min="3612" max="3612" width="22.28515625" style="179" customWidth="1"/>
    <col min="3613" max="3614" width="4.85546875" style="179" customWidth="1"/>
    <col min="3615" max="3615" width="20.5703125" style="179" customWidth="1"/>
    <col min="3616" max="3626" width="4.85546875" style="179" customWidth="1"/>
    <col min="3627" max="3840" width="11.42578125" style="179"/>
    <col min="3841" max="3841" width="2.7109375" style="179" customWidth="1"/>
    <col min="3842" max="3842" width="10.140625" style="179" customWidth="1"/>
    <col min="3843" max="3846" width="6.42578125" style="179" customWidth="1"/>
    <col min="3847" max="3848" width="4.85546875" style="179" customWidth="1"/>
    <col min="3849" max="3849" width="10.5703125" style="179" customWidth="1"/>
    <col min="3850" max="3864" width="3.7109375" style="179" customWidth="1"/>
    <col min="3865" max="3865" width="18.5703125" style="179" customWidth="1"/>
    <col min="3866" max="3866" width="22.7109375" style="179" customWidth="1"/>
    <col min="3867" max="3867" width="11.140625" style="179" customWidth="1"/>
    <col min="3868" max="3868" width="22.28515625" style="179" customWidth="1"/>
    <col min="3869" max="3870" width="4.85546875" style="179" customWidth="1"/>
    <col min="3871" max="3871" width="20.5703125" style="179" customWidth="1"/>
    <col min="3872" max="3882" width="4.85546875" style="179" customWidth="1"/>
    <col min="3883" max="4096" width="11.42578125" style="179"/>
    <col min="4097" max="4097" width="2.7109375" style="179" customWidth="1"/>
    <col min="4098" max="4098" width="10.140625" style="179" customWidth="1"/>
    <col min="4099" max="4102" width="6.42578125" style="179" customWidth="1"/>
    <col min="4103" max="4104" width="4.85546875" style="179" customWidth="1"/>
    <col min="4105" max="4105" width="10.5703125" style="179" customWidth="1"/>
    <col min="4106" max="4120" width="3.7109375" style="179" customWidth="1"/>
    <col min="4121" max="4121" width="18.5703125" style="179" customWidth="1"/>
    <col min="4122" max="4122" width="22.7109375" style="179" customWidth="1"/>
    <col min="4123" max="4123" width="11.140625" style="179" customWidth="1"/>
    <col min="4124" max="4124" width="22.28515625" style="179" customWidth="1"/>
    <col min="4125" max="4126" width="4.85546875" style="179" customWidth="1"/>
    <col min="4127" max="4127" width="20.5703125" style="179" customWidth="1"/>
    <col min="4128" max="4138" width="4.85546875" style="179" customWidth="1"/>
    <col min="4139" max="4352" width="11.42578125" style="179"/>
    <col min="4353" max="4353" width="2.7109375" style="179" customWidth="1"/>
    <col min="4354" max="4354" width="10.140625" style="179" customWidth="1"/>
    <col min="4355" max="4358" width="6.42578125" style="179" customWidth="1"/>
    <col min="4359" max="4360" width="4.85546875" style="179" customWidth="1"/>
    <col min="4361" max="4361" width="10.5703125" style="179" customWidth="1"/>
    <col min="4362" max="4376" width="3.7109375" style="179" customWidth="1"/>
    <col min="4377" max="4377" width="18.5703125" style="179" customWidth="1"/>
    <col min="4378" max="4378" width="22.7109375" style="179" customWidth="1"/>
    <col min="4379" max="4379" width="11.140625" style="179" customWidth="1"/>
    <col min="4380" max="4380" width="22.28515625" style="179" customWidth="1"/>
    <col min="4381" max="4382" width="4.85546875" style="179" customWidth="1"/>
    <col min="4383" max="4383" width="20.5703125" style="179" customWidth="1"/>
    <col min="4384" max="4394" width="4.85546875" style="179" customWidth="1"/>
    <col min="4395" max="4608" width="11.42578125" style="179"/>
    <col min="4609" max="4609" width="2.7109375" style="179" customWidth="1"/>
    <col min="4610" max="4610" width="10.140625" style="179" customWidth="1"/>
    <col min="4611" max="4614" width="6.42578125" style="179" customWidth="1"/>
    <col min="4615" max="4616" width="4.85546875" style="179" customWidth="1"/>
    <col min="4617" max="4617" width="10.5703125" style="179" customWidth="1"/>
    <col min="4618" max="4632" width="3.7109375" style="179" customWidth="1"/>
    <col min="4633" max="4633" width="18.5703125" style="179" customWidth="1"/>
    <col min="4634" max="4634" width="22.7109375" style="179" customWidth="1"/>
    <col min="4635" max="4635" width="11.140625" style="179" customWidth="1"/>
    <col min="4636" max="4636" width="22.28515625" style="179" customWidth="1"/>
    <col min="4637" max="4638" width="4.85546875" style="179" customWidth="1"/>
    <col min="4639" max="4639" width="20.5703125" style="179" customWidth="1"/>
    <col min="4640" max="4650" width="4.85546875" style="179" customWidth="1"/>
    <col min="4651" max="4864" width="11.42578125" style="179"/>
    <col min="4865" max="4865" width="2.7109375" style="179" customWidth="1"/>
    <col min="4866" max="4866" width="10.140625" style="179" customWidth="1"/>
    <col min="4867" max="4870" width="6.42578125" style="179" customWidth="1"/>
    <col min="4871" max="4872" width="4.85546875" style="179" customWidth="1"/>
    <col min="4873" max="4873" width="10.5703125" style="179" customWidth="1"/>
    <col min="4874" max="4888" width="3.7109375" style="179" customWidth="1"/>
    <col min="4889" max="4889" width="18.5703125" style="179" customWidth="1"/>
    <col min="4890" max="4890" width="22.7109375" style="179" customWidth="1"/>
    <col min="4891" max="4891" width="11.140625" style="179" customWidth="1"/>
    <col min="4892" max="4892" width="22.28515625" style="179" customWidth="1"/>
    <col min="4893" max="4894" width="4.85546875" style="179" customWidth="1"/>
    <col min="4895" max="4895" width="20.5703125" style="179" customWidth="1"/>
    <col min="4896" max="4906" width="4.85546875" style="179" customWidth="1"/>
    <col min="4907" max="5120" width="11.42578125" style="179"/>
    <col min="5121" max="5121" width="2.7109375" style="179" customWidth="1"/>
    <col min="5122" max="5122" width="10.140625" style="179" customWidth="1"/>
    <col min="5123" max="5126" width="6.42578125" style="179" customWidth="1"/>
    <col min="5127" max="5128" width="4.85546875" style="179" customWidth="1"/>
    <col min="5129" max="5129" width="10.5703125" style="179" customWidth="1"/>
    <col min="5130" max="5144" width="3.7109375" style="179" customWidth="1"/>
    <col min="5145" max="5145" width="18.5703125" style="179" customWidth="1"/>
    <col min="5146" max="5146" width="22.7109375" style="179" customWidth="1"/>
    <col min="5147" max="5147" width="11.140625" style="179" customWidth="1"/>
    <col min="5148" max="5148" width="22.28515625" style="179" customWidth="1"/>
    <col min="5149" max="5150" width="4.85546875" style="179" customWidth="1"/>
    <col min="5151" max="5151" width="20.5703125" style="179" customWidth="1"/>
    <col min="5152" max="5162" width="4.85546875" style="179" customWidth="1"/>
    <col min="5163" max="5376" width="11.42578125" style="179"/>
    <col min="5377" max="5377" width="2.7109375" style="179" customWidth="1"/>
    <col min="5378" max="5378" width="10.140625" style="179" customWidth="1"/>
    <col min="5379" max="5382" width="6.42578125" style="179" customWidth="1"/>
    <col min="5383" max="5384" width="4.85546875" style="179" customWidth="1"/>
    <col min="5385" max="5385" width="10.5703125" style="179" customWidth="1"/>
    <col min="5386" max="5400" width="3.7109375" style="179" customWidth="1"/>
    <col min="5401" max="5401" width="18.5703125" style="179" customWidth="1"/>
    <col min="5402" max="5402" width="22.7109375" style="179" customWidth="1"/>
    <col min="5403" max="5403" width="11.140625" style="179" customWidth="1"/>
    <col min="5404" max="5404" width="22.28515625" style="179" customWidth="1"/>
    <col min="5405" max="5406" width="4.85546875" style="179" customWidth="1"/>
    <col min="5407" max="5407" width="20.5703125" style="179" customWidth="1"/>
    <col min="5408" max="5418" width="4.85546875" style="179" customWidth="1"/>
    <col min="5419" max="5632" width="11.42578125" style="179"/>
    <col min="5633" max="5633" width="2.7109375" style="179" customWidth="1"/>
    <col min="5634" max="5634" width="10.140625" style="179" customWidth="1"/>
    <col min="5635" max="5638" width="6.42578125" style="179" customWidth="1"/>
    <col min="5639" max="5640" width="4.85546875" style="179" customWidth="1"/>
    <col min="5641" max="5641" width="10.5703125" style="179" customWidth="1"/>
    <col min="5642" max="5656" width="3.7109375" style="179" customWidth="1"/>
    <col min="5657" max="5657" width="18.5703125" style="179" customWidth="1"/>
    <col min="5658" max="5658" width="22.7109375" style="179" customWidth="1"/>
    <col min="5659" max="5659" width="11.140625" style="179" customWidth="1"/>
    <col min="5660" max="5660" width="22.28515625" style="179" customWidth="1"/>
    <col min="5661" max="5662" width="4.85546875" style="179" customWidth="1"/>
    <col min="5663" max="5663" width="20.5703125" style="179" customWidth="1"/>
    <col min="5664" max="5674" width="4.85546875" style="179" customWidth="1"/>
    <col min="5675" max="5888" width="11.42578125" style="179"/>
    <col min="5889" max="5889" width="2.7109375" style="179" customWidth="1"/>
    <col min="5890" max="5890" width="10.140625" style="179" customWidth="1"/>
    <col min="5891" max="5894" width="6.42578125" style="179" customWidth="1"/>
    <col min="5895" max="5896" width="4.85546875" style="179" customWidth="1"/>
    <col min="5897" max="5897" width="10.5703125" style="179" customWidth="1"/>
    <col min="5898" max="5912" width="3.7109375" style="179" customWidth="1"/>
    <col min="5913" max="5913" width="18.5703125" style="179" customWidth="1"/>
    <col min="5914" max="5914" width="22.7109375" style="179" customWidth="1"/>
    <col min="5915" max="5915" width="11.140625" style="179" customWidth="1"/>
    <col min="5916" max="5916" width="22.28515625" style="179" customWidth="1"/>
    <col min="5917" max="5918" width="4.85546875" style="179" customWidth="1"/>
    <col min="5919" max="5919" width="20.5703125" style="179" customWidth="1"/>
    <col min="5920" max="5930" width="4.85546875" style="179" customWidth="1"/>
    <col min="5931" max="6144" width="11.42578125" style="179"/>
    <col min="6145" max="6145" width="2.7109375" style="179" customWidth="1"/>
    <col min="6146" max="6146" width="10.140625" style="179" customWidth="1"/>
    <col min="6147" max="6150" width="6.42578125" style="179" customWidth="1"/>
    <col min="6151" max="6152" width="4.85546875" style="179" customWidth="1"/>
    <col min="6153" max="6153" width="10.5703125" style="179" customWidth="1"/>
    <col min="6154" max="6168" width="3.7109375" style="179" customWidth="1"/>
    <col min="6169" max="6169" width="18.5703125" style="179" customWidth="1"/>
    <col min="6170" max="6170" width="22.7109375" style="179" customWidth="1"/>
    <col min="6171" max="6171" width="11.140625" style="179" customWidth="1"/>
    <col min="6172" max="6172" width="22.28515625" style="179" customWidth="1"/>
    <col min="6173" max="6174" width="4.85546875" style="179" customWidth="1"/>
    <col min="6175" max="6175" width="20.5703125" style="179" customWidth="1"/>
    <col min="6176" max="6186" width="4.85546875" style="179" customWidth="1"/>
    <col min="6187" max="6400" width="11.42578125" style="179"/>
    <col min="6401" max="6401" width="2.7109375" style="179" customWidth="1"/>
    <col min="6402" max="6402" width="10.140625" style="179" customWidth="1"/>
    <col min="6403" max="6406" width="6.42578125" style="179" customWidth="1"/>
    <col min="6407" max="6408" width="4.85546875" style="179" customWidth="1"/>
    <col min="6409" max="6409" width="10.5703125" style="179" customWidth="1"/>
    <col min="6410" max="6424" width="3.7109375" style="179" customWidth="1"/>
    <col min="6425" max="6425" width="18.5703125" style="179" customWidth="1"/>
    <col min="6426" max="6426" width="22.7109375" style="179" customWidth="1"/>
    <col min="6427" max="6427" width="11.140625" style="179" customWidth="1"/>
    <col min="6428" max="6428" width="22.28515625" style="179" customWidth="1"/>
    <col min="6429" max="6430" width="4.85546875" style="179" customWidth="1"/>
    <col min="6431" max="6431" width="20.5703125" style="179" customWidth="1"/>
    <col min="6432" max="6442" width="4.85546875" style="179" customWidth="1"/>
    <col min="6443" max="6656" width="11.42578125" style="179"/>
    <col min="6657" max="6657" width="2.7109375" style="179" customWidth="1"/>
    <col min="6658" max="6658" width="10.140625" style="179" customWidth="1"/>
    <col min="6659" max="6662" width="6.42578125" style="179" customWidth="1"/>
    <col min="6663" max="6664" width="4.85546875" style="179" customWidth="1"/>
    <col min="6665" max="6665" width="10.5703125" style="179" customWidth="1"/>
    <col min="6666" max="6680" width="3.7109375" style="179" customWidth="1"/>
    <col min="6681" max="6681" width="18.5703125" style="179" customWidth="1"/>
    <col min="6682" max="6682" width="22.7109375" style="179" customWidth="1"/>
    <col min="6683" max="6683" width="11.140625" style="179" customWidth="1"/>
    <col min="6684" max="6684" width="22.28515625" style="179" customWidth="1"/>
    <col min="6685" max="6686" width="4.85546875" style="179" customWidth="1"/>
    <col min="6687" max="6687" width="20.5703125" style="179" customWidth="1"/>
    <col min="6688" max="6698" width="4.85546875" style="179" customWidth="1"/>
    <col min="6699" max="6912" width="11.42578125" style="179"/>
    <col min="6913" max="6913" width="2.7109375" style="179" customWidth="1"/>
    <col min="6914" max="6914" width="10.140625" style="179" customWidth="1"/>
    <col min="6915" max="6918" width="6.42578125" style="179" customWidth="1"/>
    <col min="6919" max="6920" width="4.85546875" style="179" customWidth="1"/>
    <col min="6921" max="6921" width="10.5703125" style="179" customWidth="1"/>
    <col min="6922" max="6936" width="3.7109375" style="179" customWidth="1"/>
    <col min="6937" max="6937" width="18.5703125" style="179" customWidth="1"/>
    <col min="6938" max="6938" width="22.7109375" style="179" customWidth="1"/>
    <col min="6939" max="6939" width="11.140625" style="179" customWidth="1"/>
    <col min="6940" max="6940" width="22.28515625" style="179" customWidth="1"/>
    <col min="6941" max="6942" width="4.85546875" style="179" customWidth="1"/>
    <col min="6943" max="6943" width="20.5703125" style="179" customWidth="1"/>
    <col min="6944" max="6954" width="4.85546875" style="179" customWidth="1"/>
    <col min="6955" max="7168" width="11.42578125" style="179"/>
    <col min="7169" max="7169" width="2.7109375" style="179" customWidth="1"/>
    <col min="7170" max="7170" width="10.140625" style="179" customWidth="1"/>
    <col min="7171" max="7174" width="6.42578125" style="179" customWidth="1"/>
    <col min="7175" max="7176" width="4.85546875" style="179" customWidth="1"/>
    <col min="7177" max="7177" width="10.5703125" style="179" customWidth="1"/>
    <col min="7178" max="7192" width="3.7109375" style="179" customWidth="1"/>
    <col min="7193" max="7193" width="18.5703125" style="179" customWidth="1"/>
    <col min="7194" max="7194" width="22.7109375" style="179" customWidth="1"/>
    <col min="7195" max="7195" width="11.140625" style="179" customWidth="1"/>
    <col min="7196" max="7196" width="22.28515625" style="179" customWidth="1"/>
    <col min="7197" max="7198" width="4.85546875" style="179" customWidth="1"/>
    <col min="7199" max="7199" width="20.5703125" style="179" customWidth="1"/>
    <col min="7200" max="7210" width="4.85546875" style="179" customWidth="1"/>
    <col min="7211" max="7424" width="11.42578125" style="179"/>
    <col min="7425" max="7425" width="2.7109375" style="179" customWidth="1"/>
    <col min="7426" max="7426" width="10.140625" style="179" customWidth="1"/>
    <col min="7427" max="7430" width="6.42578125" style="179" customWidth="1"/>
    <col min="7431" max="7432" width="4.85546875" style="179" customWidth="1"/>
    <col min="7433" max="7433" width="10.5703125" style="179" customWidth="1"/>
    <col min="7434" max="7448" width="3.7109375" style="179" customWidth="1"/>
    <col min="7449" max="7449" width="18.5703125" style="179" customWidth="1"/>
    <col min="7450" max="7450" width="22.7109375" style="179" customWidth="1"/>
    <col min="7451" max="7451" width="11.140625" style="179" customWidth="1"/>
    <col min="7452" max="7452" width="22.28515625" style="179" customWidth="1"/>
    <col min="7453" max="7454" width="4.85546875" style="179" customWidth="1"/>
    <col min="7455" max="7455" width="20.5703125" style="179" customWidth="1"/>
    <col min="7456" max="7466" width="4.85546875" style="179" customWidth="1"/>
    <col min="7467" max="7680" width="11.42578125" style="179"/>
    <col min="7681" max="7681" width="2.7109375" style="179" customWidth="1"/>
    <col min="7682" max="7682" width="10.140625" style="179" customWidth="1"/>
    <col min="7683" max="7686" width="6.42578125" style="179" customWidth="1"/>
    <col min="7687" max="7688" width="4.85546875" style="179" customWidth="1"/>
    <col min="7689" max="7689" width="10.5703125" style="179" customWidth="1"/>
    <col min="7690" max="7704" width="3.7109375" style="179" customWidth="1"/>
    <col min="7705" max="7705" width="18.5703125" style="179" customWidth="1"/>
    <col min="7706" max="7706" width="22.7109375" style="179" customWidth="1"/>
    <col min="7707" max="7707" width="11.140625" style="179" customWidth="1"/>
    <col min="7708" max="7708" width="22.28515625" style="179" customWidth="1"/>
    <col min="7709" max="7710" width="4.85546875" style="179" customWidth="1"/>
    <col min="7711" max="7711" width="20.5703125" style="179" customWidth="1"/>
    <col min="7712" max="7722" width="4.85546875" style="179" customWidth="1"/>
    <col min="7723" max="7936" width="11.42578125" style="179"/>
    <col min="7937" max="7937" width="2.7109375" style="179" customWidth="1"/>
    <col min="7938" max="7938" width="10.140625" style="179" customWidth="1"/>
    <col min="7939" max="7942" width="6.42578125" style="179" customWidth="1"/>
    <col min="7943" max="7944" width="4.85546875" style="179" customWidth="1"/>
    <col min="7945" max="7945" width="10.5703125" style="179" customWidth="1"/>
    <col min="7946" max="7960" width="3.7109375" style="179" customWidth="1"/>
    <col min="7961" max="7961" width="18.5703125" style="179" customWidth="1"/>
    <col min="7962" max="7962" width="22.7109375" style="179" customWidth="1"/>
    <col min="7963" max="7963" width="11.140625" style="179" customWidth="1"/>
    <col min="7964" max="7964" width="22.28515625" style="179" customWidth="1"/>
    <col min="7965" max="7966" width="4.85546875" style="179" customWidth="1"/>
    <col min="7967" max="7967" width="20.5703125" style="179" customWidth="1"/>
    <col min="7968" max="7978" width="4.85546875" style="179" customWidth="1"/>
    <col min="7979" max="8192" width="11.42578125" style="179"/>
    <col min="8193" max="8193" width="2.7109375" style="179" customWidth="1"/>
    <col min="8194" max="8194" width="10.140625" style="179" customWidth="1"/>
    <col min="8195" max="8198" width="6.42578125" style="179" customWidth="1"/>
    <col min="8199" max="8200" width="4.85546875" style="179" customWidth="1"/>
    <col min="8201" max="8201" width="10.5703125" style="179" customWidth="1"/>
    <col min="8202" max="8216" width="3.7109375" style="179" customWidth="1"/>
    <col min="8217" max="8217" width="18.5703125" style="179" customWidth="1"/>
    <col min="8218" max="8218" width="22.7109375" style="179" customWidth="1"/>
    <col min="8219" max="8219" width="11.140625" style="179" customWidth="1"/>
    <col min="8220" max="8220" width="22.28515625" style="179" customWidth="1"/>
    <col min="8221" max="8222" width="4.85546875" style="179" customWidth="1"/>
    <col min="8223" max="8223" width="20.5703125" style="179" customWidth="1"/>
    <col min="8224" max="8234" width="4.85546875" style="179" customWidth="1"/>
    <col min="8235" max="8448" width="11.42578125" style="179"/>
    <col min="8449" max="8449" width="2.7109375" style="179" customWidth="1"/>
    <col min="8450" max="8450" width="10.140625" style="179" customWidth="1"/>
    <col min="8451" max="8454" width="6.42578125" style="179" customWidth="1"/>
    <col min="8455" max="8456" width="4.85546875" style="179" customWidth="1"/>
    <col min="8457" max="8457" width="10.5703125" style="179" customWidth="1"/>
    <col min="8458" max="8472" width="3.7109375" style="179" customWidth="1"/>
    <col min="8473" max="8473" width="18.5703125" style="179" customWidth="1"/>
    <col min="8474" max="8474" width="22.7109375" style="179" customWidth="1"/>
    <col min="8475" max="8475" width="11.140625" style="179" customWidth="1"/>
    <col min="8476" max="8476" width="22.28515625" style="179" customWidth="1"/>
    <col min="8477" max="8478" width="4.85546875" style="179" customWidth="1"/>
    <col min="8479" max="8479" width="20.5703125" style="179" customWidth="1"/>
    <col min="8480" max="8490" width="4.85546875" style="179" customWidth="1"/>
    <col min="8491" max="8704" width="11.42578125" style="179"/>
    <col min="8705" max="8705" width="2.7109375" style="179" customWidth="1"/>
    <col min="8706" max="8706" width="10.140625" style="179" customWidth="1"/>
    <col min="8707" max="8710" width="6.42578125" style="179" customWidth="1"/>
    <col min="8711" max="8712" width="4.85546875" style="179" customWidth="1"/>
    <col min="8713" max="8713" width="10.5703125" style="179" customWidth="1"/>
    <col min="8714" max="8728" width="3.7109375" style="179" customWidth="1"/>
    <col min="8729" max="8729" width="18.5703125" style="179" customWidth="1"/>
    <col min="8730" max="8730" width="22.7109375" style="179" customWidth="1"/>
    <col min="8731" max="8731" width="11.140625" style="179" customWidth="1"/>
    <col min="8732" max="8732" width="22.28515625" style="179" customWidth="1"/>
    <col min="8733" max="8734" width="4.85546875" style="179" customWidth="1"/>
    <col min="8735" max="8735" width="20.5703125" style="179" customWidth="1"/>
    <col min="8736" max="8746" width="4.85546875" style="179" customWidth="1"/>
    <col min="8747" max="8960" width="11.42578125" style="179"/>
    <col min="8961" max="8961" width="2.7109375" style="179" customWidth="1"/>
    <col min="8962" max="8962" width="10.140625" style="179" customWidth="1"/>
    <col min="8963" max="8966" width="6.42578125" style="179" customWidth="1"/>
    <col min="8967" max="8968" width="4.85546875" style="179" customWidth="1"/>
    <col min="8969" max="8969" width="10.5703125" style="179" customWidth="1"/>
    <col min="8970" max="8984" width="3.7109375" style="179" customWidth="1"/>
    <col min="8985" max="8985" width="18.5703125" style="179" customWidth="1"/>
    <col min="8986" max="8986" width="22.7109375" style="179" customWidth="1"/>
    <col min="8987" max="8987" width="11.140625" style="179" customWidth="1"/>
    <col min="8988" max="8988" width="22.28515625" style="179" customWidth="1"/>
    <col min="8989" max="8990" width="4.85546875" style="179" customWidth="1"/>
    <col min="8991" max="8991" width="20.5703125" style="179" customWidth="1"/>
    <col min="8992" max="9002" width="4.85546875" style="179" customWidth="1"/>
    <col min="9003" max="9216" width="11.42578125" style="179"/>
    <col min="9217" max="9217" width="2.7109375" style="179" customWidth="1"/>
    <col min="9218" max="9218" width="10.140625" style="179" customWidth="1"/>
    <col min="9219" max="9222" width="6.42578125" style="179" customWidth="1"/>
    <col min="9223" max="9224" width="4.85546875" style="179" customWidth="1"/>
    <col min="9225" max="9225" width="10.5703125" style="179" customWidth="1"/>
    <col min="9226" max="9240" width="3.7109375" style="179" customWidth="1"/>
    <col min="9241" max="9241" width="18.5703125" style="179" customWidth="1"/>
    <col min="9242" max="9242" width="22.7109375" style="179" customWidth="1"/>
    <col min="9243" max="9243" width="11.140625" style="179" customWidth="1"/>
    <col min="9244" max="9244" width="22.28515625" style="179" customWidth="1"/>
    <col min="9245" max="9246" width="4.85546875" style="179" customWidth="1"/>
    <col min="9247" max="9247" width="20.5703125" style="179" customWidth="1"/>
    <col min="9248" max="9258" width="4.85546875" style="179" customWidth="1"/>
    <col min="9259" max="9472" width="11.42578125" style="179"/>
    <col min="9473" max="9473" width="2.7109375" style="179" customWidth="1"/>
    <col min="9474" max="9474" width="10.140625" style="179" customWidth="1"/>
    <col min="9475" max="9478" width="6.42578125" style="179" customWidth="1"/>
    <col min="9479" max="9480" width="4.85546875" style="179" customWidth="1"/>
    <col min="9481" max="9481" width="10.5703125" style="179" customWidth="1"/>
    <col min="9482" max="9496" width="3.7109375" style="179" customWidth="1"/>
    <col min="9497" max="9497" width="18.5703125" style="179" customWidth="1"/>
    <col min="9498" max="9498" width="22.7109375" style="179" customWidth="1"/>
    <col min="9499" max="9499" width="11.140625" style="179" customWidth="1"/>
    <col min="9500" max="9500" width="22.28515625" style="179" customWidth="1"/>
    <col min="9501" max="9502" width="4.85546875" style="179" customWidth="1"/>
    <col min="9503" max="9503" width="20.5703125" style="179" customWidth="1"/>
    <col min="9504" max="9514" width="4.85546875" style="179" customWidth="1"/>
    <col min="9515" max="9728" width="11.42578125" style="179"/>
    <col min="9729" max="9729" width="2.7109375" style="179" customWidth="1"/>
    <col min="9730" max="9730" width="10.140625" style="179" customWidth="1"/>
    <col min="9731" max="9734" width="6.42578125" style="179" customWidth="1"/>
    <col min="9735" max="9736" width="4.85546875" style="179" customWidth="1"/>
    <col min="9737" max="9737" width="10.5703125" style="179" customWidth="1"/>
    <col min="9738" max="9752" width="3.7109375" style="179" customWidth="1"/>
    <col min="9753" max="9753" width="18.5703125" style="179" customWidth="1"/>
    <col min="9754" max="9754" width="22.7109375" style="179" customWidth="1"/>
    <col min="9755" max="9755" width="11.140625" style="179" customWidth="1"/>
    <col min="9756" max="9756" width="22.28515625" style="179" customWidth="1"/>
    <col min="9757" max="9758" width="4.85546875" style="179" customWidth="1"/>
    <col min="9759" max="9759" width="20.5703125" style="179" customWidth="1"/>
    <col min="9760" max="9770" width="4.85546875" style="179" customWidth="1"/>
    <col min="9771" max="9984" width="11.42578125" style="179"/>
    <col min="9985" max="9985" width="2.7109375" style="179" customWidth="1"/>
    <col min="9986" max="9986" width="10.140625" style="179" customWidth="1"/>
    <col min="9987" max="9990" width="6.42578125" style="179" customWidth="1"/>
    <col min="9991" max="9992" width="4.85546875" style="179" customWidth="1"/>
    <col min="9993" max="9993" width="10.5703125" style="179" customWidth="1"/>
    <col min="9994" max="10008" width="3.7109375" style="179" customWidth="1"/>
    <col min="10009" max="10009" width="18.5703125" style="179" customWidth="1"/>
    <col min="10010" max="10010" width="22.7109375" style="179" customWidth="1"/>
    <col min="10011" max="10011" width="11.140625" style="179" customWidth="1"/>
    <col min="10012" max="10012" width="22.28515625" style="179" customWidth="1"/>
    <col min="10013" max="10014" width="4.85546875" style="179" customWidth="1"/>
    <col min="10015" max="10015" width="20.5703125" style="179" customWidth="1"/>
    <col min="10016" max="10026" width="4.85546875" style="179" customWidth="1"/>
    <col min="10027" max="10240" width="11.42578125" style="179"/>
    <col min="10241" max="10241" width="2.7109375" style="179" customWidth="1"/>
    <col min="10242" max="10242" width="10.140625" style="179" customWidth="1"/>
    <col min="10243" max="10246" width="6.42578125" style="179" customWidth="1"/>
    <col min="10247" max="10248" width="4.85546875" style="179" customWidth="1"/>
    <col min="10249" max="10249" width="10.5703125" style="179" customWidth="1"/>
    <col min="10250" max="10264" width="3.7109375" style="179" customWidth="1"/>
    <col min="10265" max="10265" width="18.5703125" style="179" customWidth="1"/>
    <col min="10266" max="10266" width="22.7109375" style="179" customWidth="1"/>
    <col min="10267" max="10267" width="11.140625" style="179" customWidth="1"/>
    <col min="10268" max="10268" width="22.28515625" style="179" customWidth="1"/>
    <col min="10269" max="10270" width="4.85546875" style="179" customWidth="1"/>
    <col min="10271" max="10271" width="20.5703125" style="179" customWidth="1"/>
    <col min="10272" max="10282" width="4.85546875" style="179" customWidth="1"/>
    <col min="10283" max="10496" width="11.42578125" style="179"/>
    <col min="10497" max="10497" width="2.7109375" style="179" customWidth="1"/>
    <col min="10498" max="10498" width="10.140625" style="179" customWidth="1"/>
    <col min="10499" max="10502" width="6.42578125" style="179" customWidth="1"/>
    <col min="10503" max="10504" width="4.85546875" style="179" customWidth="1"/>
    <col min="10505" max="10505" width="10.5703125" style="179" customWidth="1"/>
    <col min="10506" max="10520" width="3.7109375" style="179" customWidth="1"/>
    <col min="10521" max="10521" width="18.5703125" style="179" customWidth="1"/>
    <col min="10522" max="10522" width="22.7109375" style="179" customWidth="1"/>
    <col min="10523" max="10523" width="11.140625" style="179" customWidth="1"/>
    <col min="10524" max="10524" width="22.28515625" style="179" customWidth="1"/>
    <col min="10525" max="10526" width="4.85546875" style="179" customWidth="1"/>
    <col min="10527" max="10527" width="20.5703125" style="179" customWidth="1"/>
    <col min="10528" max="10538" width="4.85546875" style="179" customWidth="1"/>
    <col min="10539" max="10752" width="11.42578125" style="179"/>
    <col min="10753" max="10753" width="2.7109375" style="179" customWidth="1"/>
    <col min="10754" max="10754" width="10.140625" style="179" customWidth="1"/>
    <col min="10755" max="10758" width="6.42578125" style="179" customWidth="1"/>
    <col min="10759" max="10760" width="4.85546875" style="179" customWidth="1"/>
    <col min="10761" max="10761" width="10.5703125" style="179" customWidth="1"/>
    <col min="10762" max="10776" width="3.7109375" style="179" customWidth="1"/>
    <col min="10777" max="10777" width="18.5703125" style="179" customWidth="1"/>
    <col min="10778" max="10778" width="22.7109375" style="179" customWidth="1"/>
    <col min="10779" max="10779" width="11.140625" style="179" customWidth="1"/>
    <col min="10780" max="10780" width="22.28515625" style="179" customWidth="1"/>
    <col min="10781" max="10782" width="4.85546875" style="179" customWidth="1"/>
    <col min="10783" max="10783" width="20.5703125" style="179" customWidth="1"/>
    <col min="10784" max="10794" width="4.85546875" style="179" customWidth="1"/>
    <col min="10795" max="11008" width="11.42578125" style="179"/>
    <col min="11009" max="11009" width="2.7109375" style="179" customWidth="1"/>
    <col min="11010" max="11010" width="10.140625" style="179" customWidth="1"/>
    <col min="11011" max="11014" width="6.42578125" style="179" customWidth="1"/>
    <col min="11015" max="11016" width="4.85546875" style="179" customWidth="1"/>
    <col min="11017" max="11017" width="10.5703125" style="179" customWidth="1"/>
    <col min="11018" max="11032" width="3.7109375" style="179" customWidth="1"/>
    <col min="11033" max="11033" width="18.5703125" style="179" customWidth="1"/>
    <col min="11034" max="11034" width="22.7109375" style="179" customWidth="1"/>
    <col min="11035" max="11035" width="11.140625" style="179" customWidth="1"/>
    <col min="11036" max="11036" width="22.28515625" style="179" customWidth="1"/>
    <col min="11037" max="11038" width="4.85546875" style="179" customWidth="1"/>
    <col min="11039" max="11039" width="20.5703125" style="179" customWidth="1"/>
    <col min="11040" max="11050" width="4.85546875" style="179" customWidth="1"/>
    <col min="11051" max="11264" width="11.42578125" style="179"/>
    <col min="11265" max="11265" width="2.7109375" style="179" customWidth="1"/>
    <col min="11266" max="11266" width="10.140625" style="179" customWidth="1"/>
    <col min="11267" max="11270" width="6.42578125" style="179" customWidth="1"/>
    <col min="11271" max="11272" width="4.85546875" style="179" customWidth="1"/>
    <col min="11273" max="11273" width="10.5703125" style="179" customWidth="1"/>
    <col min="11274" max="11288" width="3.7109375" style="179" customWidth="1"/>
    <col min="11289" max="11289" width="18.5703125" style="179" customWidth="1"/>
    <col min="11290" max="11290" width="22.7109375" style="179" customWidth="1"/>
    <col min="11291" max="11291" width="11.140625" style="179" customWidth="1"/>
    <col min="11292" max="11292" width="22.28515625" style="179" customWidth="1"/>
    <col min="11293" max="11294" width="4.85546875" style="179" customWidth="1"/>
    <col min="11295" max="11295" width="20.5703125" style="179" customWidth="1"/>
    <col min="11296" max="11306" width="4.85546875" style="179" customWidth="1"/>
    <col min="11307" max="11520" width="11.42578125" style="179"/>
    <col min="11521" max="11521" width="2.7109375" style="179" customWidth="1"/>
    <col min="11522" max="11522" width="10.140625" style="179" customWidth="1"/>
    <col min="11523" max="11526" width="6.42578125" style="179" customWidth="1"/>
    <col min="11527" max="11528" width="4.85546875" style="179" customWidth="1"/>
    <col min="11529" max="11529" width="10.5703125" style="179" customWidth="1"/>
    <col min="11530" max="11544" width="3.7109375" style="179" customWidth="1"/>
    <col min="11545" max="11545" width="18.5703125" style="179" customWidth="1"/>
    <col min="11546" max="11546" width="22.7109375" style="179" customWidth="1"/>
    <col min="11547" max="11547" width="11.140625" style="179" customWidth="1"/>
    <col min="11548" max="11548" width="22.28515625" style="179" customWidth="1"/>
    <col min="11549" max="11550" width="4.85546875" style="179" customWidth="1"/>
    <col min="11551" max="11551" width="20.5703125" style="179" customWidth="1"/>
    <col min="11552" max="11562" width="4.85546875" style="179" customWidth="1"/>
    <col min="11563" max="11776" width="11.42578125" style="179"/>
    <col min="11777" max="11777" width="2.7109375" style="179" customWidth="1"/>
    <col min="11778" max="11778" width="10.140625" style="179" customWidth="1"/>
    <col min="11779" max="11782" width="6.42578125" style="179" customWidth="1"/>
    <col min="11783" max="11784" width="4.85546875" style="179" customWidth="1"/>
    <col min="11785" max="11785" width="10.5703125" style="179" customWidth="1"/>
    <col min="11786" max="11800" width="3.7109375" style="179" customWidth="1"/>
    <col min="11801" max="11801" width="18.5703125" style="179" customWidth="1"/>
    <col min="11802" max="11802" width="22.7109375" style="179" customWidth="1"/>
    <col min="11803" max="11803" width="11.140625" style="179" customWidth="1"/>
    <col min="11804" max="11804" width="22.28515625" style="179" customWidth="1"/>
    <col min="11805" max="11806" width="4.85546875" style="179" customWidth="1"/>
    <col min="11807" max="11807" width="20.5703125" style="179" customWidth="1"/>
    <col min="11808" max="11818" width="4.85546875" style="179" customWidth="1"/>
    <col min="11819" max="12032" width="11.42578125" style="179"/>
    <col min="12033" max="12033" width="2.7109375" style="179" customWidth="1"/>
    <col min="12034" max="12034" width="10.140625" style="179" customWidth="1"/>
    <col min="12035" max="12038" width="6.42578125" style="179" customWidth="1"/>
    <col min="12039" max="12040" width="4.85546875" style="179" customWidth="1"/>
    <col min="12041" max="12041" width="10.5703125" style="179" customWidth="1"/>
    <col min="12042" max="12056" width="3.7109375" style="179" customWidth="1"/>
    <col min="12057" max="12057" width="18.5703125" style="179" customWidth="1"/>
    <col min="12058" max="12058" width="22.7109375" style="179" customWidth="1"/>
    <col min="12059" max="12059" width="11.140625" style="179" customWidth="1"/>
    <col min="12060" max="12060" width="22.28515625" style="179" customWidth="1"/>
    <col min="12061" max="12062" width="4.85546875" style="179" customWidth="1"/>
    <col min="12063" max="12063" width="20.5703125" style="179" customWidth="1"/>
    <col min="12064" max="12074" width="4.85546875" style="179" customWidth="1"/>
    <col min="12075" max="12288" width="11.42578125" style="179"/>
    <col min="12289" max="12289" width="2.7109375" style="179" customWidth="1"/>
    <col min="12290" max="12290" width="10.140625" style="179" customWidth="1"/>
    <col min="12291" max="12294" width="6.42578125" style="179" customWidth="1"/>
    <col min="12295" max="12296" width="4.85546875" style="179" customWidth="1"/>
    <col min="12297" max="12297" width="10.5703125" style="179" customWidth="1"/>
    <col min="12298" max="12312" width="3.7109375" style="179" customWidth="1"/>
    <col min="12313" max="12313" width="18.5703125" style="179" customWidth="1"/>
    <col min="12314" max="12314" width="22.7109375" style="179" customWidth="1"/>
    <col min="12315" max="12315" width="11.140625" style="179" customWidth="1"/>
    <col min="12316" max="12316" width="22.28515625" style="179" customWidth="1"/>
    <col min="12317" max="12318" width="4.85546875" style="179" customWidth="1"/>
    <col min="12319" max="12319" width="20.5703125" style="179" customWidth="1"/>
    <col min="12320" max="12330" width="4.85546875" style="179" customWidth="1"/>
    <col min="12331" max="12544" width="11.42578125" style="179"/>
    <col min="12545" max="12545" width="2.7109375" style="179" customWidth="1"/>
    <col min="12546" max="12546" width="10.140625" style="179" customWidth="1"/>
    <col min="12547" max="12550" width="6.42578125" style="179" customWidth="1"/>
    <col min="12551" max="12552" width="4.85546875" style="179" customWidth="1"/>
    <col min="12553" max="12553" width="10.5703125" style="179" customWidth="1"/>
    <col min="12554" max="12568" width="3.7109375" style="179" customWidth="1"/>
    <col min="12569" max="12569" width="18.5703125" style="179" customWidth="1"/>
    <col min="12570" max="12570" width="22.7109375" style="179" customWidth="1"/>
    <col min="12571" max="12571" width="11.140625" style="179" customWidth="1"/>
    <col min="12572" max="12572" width="22.28515625" style="179" customWidth="1"/>
    <col min="12573" max="12574" width="4.85546875" style="179" customWidth="1"/>
    <col min="12575" max="12575" width="20.5703125" style="179" customWidth="1"/>
    <col min="12576" max="12586" width="4.85546875" style="179" customWidth="1"/>
    <col min="12587" max="12800" width="11.42578125" style="179"/>
    <col min="12801" max="12801" width="2.7109375" style="179" customWidth="1"/>
    <col min="12802" max="12802" width="10.140625" style="179" customWidth="1"/>
    <col min="12803" max="12806" width="6.42578125" style="179" customWidth="1"/>
    <col min="12807" max="12808" width="4.85546875" style="179" customWidth="1"/>
    <col min="12809" max="12809" width="10.5703125" style="179" customWidth="1"/>
    <col min="12810" max="12824" width="3.7109375" style="179" customWidth="1"/>
    <col min="12825" max="12825" width="18.5703125" style="179" customWidth="1"/>
    <col min="12826" max="12826" width="22.7109375" style="179" customWidth="1"/>
    <col min="12827" max="12827" width="11.140625" style="179" customWidth="1"/>
    <col min="12828" max="12828" width="22.28515625" style="179" customWidth="1"/>
    <col min="12829" max="12830" width="4.85546875" style="179" customWidth="1"/>
    <col min="12831" max="12831" width="20.5703125" style="179" customWidth="1"/>
    <col min="12832" max="12842" width="4.85546875" style="179" customWidth="1"/>
    <col min="12843" max="13056" width="11.42578125" style="179"/>
    <col min="13057" max="13057" width="2.7109375" style="179" customWidth="1"/>
    <col min="13058" max="13058" width="10.140625" style="179" customWidth="1"/>
    <col min="13059" max="13062" width="6.42578125" style="179" customWidth="1"/>
    <col min="13063" max="13064" width="4.85546875" style="179" customWidth="1"/>
    <col min="13065" max="13065" width="10.5703125" style="179" customWidth="1"/>
    <col min="13066" max="13080" width="3.7109375" style="179" customWidth="1"/>
    <col min="13081" max="13081" width="18.5703125" style="179" customWidth="1"/>
    <col min="13082" max="13082" width="22.7109375" style="179" customWidth="1"/>
    <col min="13083" max="13083" width="11.140625" style="179" customWidth="1"/>
    <col min="13084" max="13084" width="22.28515625" style="179" customWidth="1"/>
    <col min="13085" max="13086" width="4.85546875" style="179" customWidth="1"/>
    <col min="13087" max="13087" width="20.5703125" style="179" customWidth="1"/>
    <col min="13088" max="13098" width="4.85546875" style="179" customWidth="1"/>
    <col min="13099" max="13312" width="11.42578125" style="179"/>
    <col min="13313" max="13313" width="2.7109375" style="179" customWidth="1"/>
    <col min="13314" max="13314" width="10.140625" style="179" customWidth="1"/>
    <col min="13315" max="13318" width="6.42578125" style="179" customWidth="1"/>
    <col min="13319" max="13320" width="4.85546875" style="179" customWidth="1"/>
    <col min="13321" max="13321" width="10.5703125" style="179" customWidth="1"/>
    <col min="13322" max="13336" width="3.7109375" style="179" customWidth="1"/>
    <col min="13337" max="13337" width="18.5703125" style="179" customWidth="1"/>
    <col min="13338" max="13338" width="22.7109375" style="179" customWidth="1"/>
    <col min="13339" max="13339" width="11.140625" style="179" customWidth="1"/>
    <col min="13340" max="13340" width="22.28515625" style="179" customWidth="1"/>
    <col min="13341" max="13342" width="4.85546875" style="179" customWidth="1"/>
    <col min="13343" max="13343" width="20.5703125" style="179" customWidth="1"/>
    <col min="13344" max="13354" width="4.85546875" style="179" customWidth="1"/>
    <col min="13355" max="13568" width="11.42578125" style="179"/>
    <col min="13569" max="13569" width="2.7109375" style="179" customWidth="1"/>
    <col min="13570" max="13570" width="10.140625" style="179" customWidth="1"/>
    <col min="13571" max="13574" width="6.42578125" style="179" customWidth="1"/>
    <col min="13575" max="13576" width="4.85546875" style="179" customWidth="1"/>
    <col min="13577" max="13577" width="10.5703125" style="179" customWidth="1"/>
    <col min="13578" max="13592" width="3.7109375" style="179" customWidth="1"/>
    <col min="13593" max="13593" width="18.5703125" style="179" customWidth="1"/>
    <col min="13594" max="13594" width="22.7109375" style="179" customWidth="1"/>
    <col min="13595" max="13595" width="11.140625" style="179" customWidth="1"/>
    <col min="13596" max="13596" width="22.28515625" style="179" customWidth="1"/>
    <col min="13597" max="13598" width="4.85546875" style="179" customWidth="1"/>
    <col min="13599" max="13599" width="20.5703125" style="179" customWidth="1"/>
    <col min="13600" max="13610" width="4.85546875" style="179" customWidth="1"/>
    <col min="13611" max="13824" width="11.42578125" style="179"/>
    <col min="13825" max="13825" width="2.7109375" style="179" customWidth="1"/>
    <col min="13826" max="13826" width="10.140625" style="179" customWidth="1"/>
    <col min="13827" max="13830" width="6.42578125" style="179" customWidth="1"/>
    <col min="13831" max="13832" width="4.85546875" style="179" customWidth="1"/>
    <col min="13833" max="13833" width="10.5703125" style="179" customWidth="1"/>
    <col min="13834" max="13848" width="3.7109375" style="179" customWidth="1"/>
    <col min="13849" max="13849" width="18.5703125" style="179" customWidth="1"/>
    <col min="13850" max="13850" width="22.7109375" style="179" customWidth="1"/>
    <col min="13851" max="13851" width="11.140625" style="179" customWidth="1"/>
    <col min="13852" max="13852" width="22.28515625" style="179" customWidth="1"/>
    <col min="13853" max="13854" width="4.85546875" style="179" customWidth="1"/>
    <col min="13855" max="13855" width="20.5703125" style="179" customWidth="1"/>
    <col min="13856" max="13866" width="4.85546875" style="179" customWidth="1"/>
    <col min="13867" max="14080" width="11.42578125" style="179"/>
    <col min="14081" max="14081" width="2.7109375" style="179" customWidth="1"/>
    <col min="14082" max="14082" width="10.140625" style="179" customWidth="1"/>
    <col min="14083" max="14086" width="6.42578125" style="179" customWidth="1"/>
    <col min="14087" max="14088" width="4.85546875" style="179" customWidth="1"/>
    <col min="14089" max="14089" width="10.5703125" style="179" customWidth="1"/>
    <col min="14090" max="14104" width="3.7109375" style="179" customWidth="1"/>
    <col min="14105" max="14105" width="18.5703125" style="179" customWidth="1"/>
    <col min="14106" max="14106" width="22.7109375" style="179" customWidth="1"/>
    <col min="14107" max="14107" width="11.140625" style="179" customWidth="1"/>
    <col min="14108" max="14108" width="22.28515625" style="179" customWidth="1"/>
    <col min="14109" max="14110" width="4.85546875" style="179" customWidth="1"/>
    <col min="14111" max="14111" width="20.5703125" style="179" customWidth="1"/>
    <col min="14112" max="14122" width="4.85546875" style="179" customWidth="1"/>
    <col min="14123" max="14336" width="11.42578125" style="179"/>
    <col min="14337" max="14337" width="2.7109375" style="179" customWidth="1"/>
    <col min="14338" max="14338" width="10.140625" style="179" customWidth="1"/>
    <col min="14339" max="14342" width="6.42578125" style="179" customWidth="1"/>
    <col min="14343" max="14344" width="4.85546875" style="179" customWidth="1"/>
    <col min="14345" max="14345" width="10.5703125" style="179" customWidth="1"/>
    <col min="14346" max="14360" width="3.7109375" style="179" customWidth="1"/>
    <col min="14361" max="14361" width="18.5703125" style="179" customWidth="1"/>
    <col min="14362" max="14362" width="22.7109375" style="179" customWidth="1"/>
    <col min="14363" max="14363" width="11.140625" style="179" customWidth="1"/>
    <col min="14364" max="14364" width="22.28515625" style="179" customWidth="1"/>
    <col min="14365" max="14366" width="4.85546875" style="179" customWidth="1"/>
    <col min="14367" max="14367" width="20.5703125" style="179" customWidth="1"/>
    <col min="14368" max="14378" width="4.85546875" style="179" customWidth="1"/>
    <col min="14379" max="14592" width="11.42578125" style="179"/>
    <col min="14593" max="14593" width="2.7109375" style="179" customWidth="1"/>
    <col min="14594" max="14594" width="10.140625" style="179" customWidth="1"/>
    <col min="14595" max="14598" width="6.42578125" style="179" customWidth="1"/>
    <col min="14599" max="14600" width="4.85546875" style="179" customWidth="1"/>
    <col min="14601" max="14601" width="10.5703125" style="179" customWidth="1"/>
    <col min="14602" max="14616" width="3.7109375" style="179" customWidth="1"/>
    <col min="14617" max="14617" width="18.5703125" style="179" customWidth="1"/>
    <col min="14618" max="14618" width="22.7109375" style="179" customWidth="1"/>
    <col min="14619" max="14619" width="11.140625" style="179" customWidth="1"/>
    <col min="14620" max="14620" width="22.28515625" style="179" customWidth="1"/>
    <col min="14621" max="14622" width="4.85546875" style="179" customWidth="1"/>
    <col min="14623" max="14623" width="20.5703125" style="179" customWidth="1"/>
    <col min="14624" max="14634" width="4.85546875" style="179" customWidth="1"/>
    <col min="14635" max="14848" width="11.42578125" style="179"/>
    <col min="14849" max="14849" width="2.7109375" style="179" customWidth="1"/>
    <col min="14850" max="14850" width="10.140625" style="179" customWidth="1"/>
    <col min="14851" max="14854" width="6.42578125" style="179" customWidth="1"/>
    <col min="14855" max="14856" width="4.85546875" style="179" customWidth="1"/>
    <col min="14857" max="14857" width="10.5703125" style="179" customWidth="1"/>
    <col min="14858" max="14872" width="3.7109375" style="179" customWidth="1"/>
    <col min="14873" max="14873" width="18.5703125" style="179" customWidth="1"/>
    <col min="14874" max="14874" width="22.7109375" style="179" customWidth="1"/>
    <col min="14875" max="14875" width="11.140625" style="179" customWidth="1"/>
    <col min="14876" max="14876" width="22.28515625" style="179" customWidth="1"/>
    <col min="14877" max="14878" width="4.85546875" style="179" customWidth="1"/>
    <col min="14879" max="14879" width="20.5703125" style="179" customWidth="1"/>
    <col min="14880" max="14890" width="4.85546875" style="179" customWidth="1"/>
    <col min="14891" max="15104" width="11.42578125" style="179"/>
    <col min="15105" max="15105" width="2.7109375" style="179" customWidth="1"/>
    <col min="15106" max="15106" width="10.140625" style="179" customWidth="1"/>
    <col min="15107" max="15110" width="6.42578125" style="179" customWidth="1"/>
    <col min="15111" max="15112" width="4.85546875" style="179" customWidth="1"/>
    <col min="15113" max="15113" width="10.5703125" style="179" customWidth="1"/>
    <col min="15114" max="15128" width="3.7109375" style="179" customWidth="1"/>
    <col min="15129" max="15129" width="18.5703125" style="179" customWidth="1"/>
    <col min="15130" max="15130" width="22.7109375" style="179" customWidth="1"/>
    <col min="15131" max="15131" width="11.140625" style="179" customWidth="1"/>
    <col min="15132" max="15132" width="22.28515625" style="179" customWidth="1"/>
    <col min="15133" max="15134" width="4.85546875" style="179" customWidth="1"/>
    <col min="15135" max="15135" width="20.5703125" style="179" customWidth="1"/>
    <col min="15136" max="15146" width="4.85546875" style="179" customWidth="1"/>
    <col min="15147" max="15360" width="11.42578125" style="179"/>
    <col min="15361" max="15361" width="2.7109375" style="179" customWidth="1"/>
    <col min="15362" max="15362" width="10.140625" style="179" customWidth="1"/>
    <col min="15363" max="15366" width="6.42578125" style="179" customWidth="1"/>
    <col min="15367" max="15368" width="4.85546875" style="179" customWidth="1"/>
    <col min="15369" max="15369" width="10.5703125" style="179" customWidth="1"/>
    <col min="15370" max="15384" width="3.7109375" style="179" customWidth="1"/>
    <col min="15385" max="15385" width="18.5703125" style="179" customWidth="1"/>
    <col min="15386" max="15386" width="22.7109375" style="179" customWidth="1"/>
    <col min="15387" max="15387" width="11.140625" style="179" customWidth="1"/>
    <col min="15388" max="15388" width="22.28515625" style="179" customWidth="1"/>
    <col min="15389" max="15390" width="4.85546875" style="179" customWidth="1"/>
    <col min="15391" max="15391" width="20.5703125" style="179" customWidth="1"/>
    <col min="15392" max="15402" width="4.85546875" style="179" customWidth="1"/>
    <col min="15403" max="15616" width="11.42578125" style="179"/>
    <col min="15617" max="15617" width="2.7109375" style="179" customWidth="1"/>
    <col min="15618" max="15618" width="10.140625" style="179" customWidth="1"/>
    <col min="15619" max="15622" width="6.42578125" style="179" customWidth="1"/>
    <col min="15623" max="15624" width="4.85546875" style="179" customWidth="1"/>
    <col min="15625" max="15625" width="10.5703125" style="179" customWidth="1"/>
    <col min="15626" max="15640" width="3.7109375" style="179" customWidth="1"/>
    <col min="15641" max="15641" width="18.5703125" style="179" customWidth="1"/>
    <col min="15642" max="15642" width="22.7109375" style="179" customWidth="1"/>
    <col min="15643" max="15643" width="11.140625" style="179" customWidth="1"/>
    <col min="15644" max="15644" width="22.28515625" style="179" customWidth="1"/>
    <col min="15645" max="15646" width="4.85546875" style="179" customWidth="1"/>
    <col min="15647" max="15647" width="20.5703125" style="179" customWidth="1"/>
    <col min="15648" max="15658" width="4.85546875" style="179" customWidth="1"/>
    <col min="15659" max="15872" width="11.42578125" style="179"/>
    <col min="15873" max="15873" width="2.7109375" style="179" customWidth="1"/>
    <col min="15874" max="15874" width="10.140625" style="179" customWidth="1"/>
    <col min="15875" max="15878" width="6.42578125" style="179" customWidth="1"/>
    <col min="15879" max="15880" width="4.85546875" style="179" customWidth="1"/>
    <col min="15881" max="15881" width="10.5703125" style="179" customWidth="1"/>
    <col min="15882" max="15896" width="3.7109375" style="179" customWidth="1"/>
    <col min="15897" max="15897" width="18.5703125" style="179" customWidth="1"/>
    <col min="15898" max="15898" width="22.7109375" style="179" customWidth="1"/>
    <col min="15899" max="15899" width="11.140625" style="179" customWidth="1"/>
    <col min="15900" max="15900" width="22.28515625" style="179" customWidth="1"/>
    <col min="15901" max="15902" width="4.85546875" style="179" customWidth="1"/>
    <col min="15903" max="15903" width="20.5703125" style="179" customWidth="1"/>
    <col min="15904" max="15914" width="4.85546875" style="179" customWidth="1"/>
    <col min="15915" max="16128" width="11.42578125" style="179"/>
    <col min="16129" max="16129" width="2.7109375" style="179" customWidth="1"/>
    <col min="16130" max="16130" width="10.140625" style="179" customWidth="1"/>
    <col min="16131" max="16134" width="6.42578125" style="179" customWidth="1"/>
    <col min="16135" max="16136" width="4.85546875" style="179" customWidth="1"/>
    <col min="16137" max="16137" width="10.5703125" style="179" customWidth="1"/>
    <col min="16138" max="16152" width="3.7109375" style="179" customWidth="1"/>
    <col min="16153" max="16153" width="18.5703125" style="179" customWidth="1"/>
    <col min="16154" max="16154" width="22.7109375" style="179" customWidth="1"/>
    <col min="16155" max="16155" width="11.140625" style="179" customWidth="1"/>
    <col min="16156" max="16156" width="22.28515625" style="179" customWidth="1"/>
    <col min="16157" max="16158" width="4.85546875" style="179" customWidth="1"/>
    <col min="16159" max="16159" width="20.5703125" style="179" customWidth="1"/>
    <col min="16160" max="16170" width="4.85546875" style="179" customWidth="1"/>
    <col min="16171" max="16384" width="11.42578125" style="179"/>
  </cols>
  <sheetData>
    <row r="1" spans="1:31" s="93" customFormat="1" x14ac:dyDescent="0.2"/>
    <row r="2" spans="1:31" s="93" customFormat="1" ht="21" customHeight="1" x14ac:dyDescent="0.25">
      <c r="B2" s="648"/>
      <c r="C2" s="648"/>
      <c r="D2" s="648"/>
      <c r="E2" s="648"/>
      <c r="F2" s="618" t="s">
        <v>0</v>
      </c>
      <c r="G2" s="618"/>
      <c r="H2" s="618"/>
      <c r="I2" s="618"/>
      <c r="J2" s="618"/>
      <c r="K2" s="618"/>
      <c r="L2" s="618"/>
      <c r="M2" s="618"/>
      <c r="N2" s="618"/>
      <c r="O2" s="618"/>
      <c r="P2" s="618"/>
      <c r="Q2" s="618"/>
      <c r="R2" s="618"/>
      <c r="S2" s="618"/>
      <c r="T2" s="618"/>
      <c r="U2" s="618"/>
      <c r="V2" s="618"/>
      <c r="W2" s="618"/>
      <c r="X2" s="618"/>
      <c r="Y2" s="618"/>
      <c r="Z2" s="618"/>
      <c r="AA2" s="619" t="s">
        <v>316</v>
      </c>
      <c r="AB2" s="620"/>
    </row>
    <row r="3" spans="1:31" s="93" customFormat="1" ht="21" customHeight="1" x14ac:dyDescent="0.25">
      <c r="B3" s="648"/>
      <c r="C3" s="648"/>
      <c r="D3" s="648"/>
      <c r="E3" s="648"/>
      <c r="F3" s="618" t="s">
        <v>1</v>
      </c>
      <c r="G3" s="618"/>
      <c r="H3" s="618"/>
      <c r="I3" s="618"/>
      <c r="J3" s="618"/>
      <c r="K3" s="618"/>
      <c r="L3" s="618"/>
      <c r="M3" s="618"/>
      <c r="N3" s="618"/>
      <c r="O3" s="618"/>
      <c r="P3" s="618"/>
      <c r="Q3" s="618"/>
      <c r="R3" s="618"/>
      <c r="S3" s="618"/>
      <c r="T3" s="618"/>
      <c r="U3" s="618"/>
      <c r="V3" s="618"/>
      <c r="W3" s="618"/>
      <c r="X3" s="618"/>
      <c r="Y3" s="618"/>
      <c r="Z3" s="618"/>
      <c r="AA3" s="619" t="s">
        <v>317</v>
      </c>
      <c r="AB3" s="620"/>
    </row>
    <row r="4" spans="1:31" s="93" customFormat="1" ht="21" customHeight="1" x14ac:dyDescent="0.25">
      <c r="B4" s="648"/>
      <c r="C4" s="648"/>
      <c r="D4" s="648"/>
      <c r="E4" s="648"/>
      <c r="F4" s="618" t="s">
        <v>2</v>
      </c>
      <c r="G4" s="618"/>
      <c r="H4" s="618"/>
      <c r="I4" s="618"/>
      <c r="J4" s="618"/>
      <c r="K4" s="618"/>
      <c r="L4" s="618"/>
      <c r="M4" s="618"/>
      <c r="N4" s="618"/>
      <c r="O4" s="618"/>
      <c r="P4" s="618"/>
      <c r="Q4" s="618"/>
      <c r="R4" s="618"/>
      <c r="S4" s="618"/>
      <c r="T4" s="618"/>
      <c r="U4" s="618"/>
      <c r="V4" s="618"/>
      <c r="W4" s="618"/>
      <c r="X4" s="618"/>
      <c r="Y4" s="618"/>
      <c r="Z4" s="618"/>
      <c r="AA4" s="634" t="s">
        <v>318</v>
      </c>
      <c r="AB4" s="635"/>
    </row>
    <row r="5" spans="1:31" s="93" customFormat="1" ht="21" customHeight="1" x14ac:dyDescent="0.25">
      <c r="B5" s="648"/>
      <c r="C5" s="648"/>
      <c r="D5" s="648"/>
      <c r="E5" s="648"/>
      <c r="F5" s="618" t="s">
        <v>319</v>
      </c>
      <c r="G5" s="618"/>
      <c r="H5" s="618"/>
      <c r="I5" s="618"/>
      <c r="J5" s="618"/>
      <c r="K5" s="618"/>
      <c r="L5" s="618"/>
      <c r="M5" s="618"/>
      <c r="N5" s="618"/>
      <c r="O5" s="618"/>
      <c r="P5" s="618"/>
      <c r="Q5" s="618"/>
      <c r="R5" s="618"/>
      <c r="S5" s="618"/>
      <c r="T5" s="618"/>
      <c r="U5" s="618"/>
      <c r="V5" s="618"/>
      <c r="W5" s="618"/>
      <c r="X5" s="618"/>
      <c r="Y5" s="618"/>
      <c r="Z5" s="618"/>
      <c r="AA5" s="634" t="s">
        <v>16</v>
      </c>
      <c r="AB5" s="635"/>
    </row>
    <row r="6" spans="1:31" s="93" customFormat="1" ht="20.25" customHeight="1" x14ac:dyDescent="0.2">
      <c r="B6" s="636"/>
      <c r="C6" s="636"/>
      <c r="D6" s="636"/>
      <c r="E6" s="636"/>
      <c r="F6" s="636"/>
      <c r="G6" s="636"/>
      <c r="H6" s="636"/>
      <c r="I6" s="636"/>
      <c r="J6" s="636"/>
      <c r="K6" s="636"/>
      <c r="L6" s="636"/>
      <c r="M6" s="636"/>
      <c r="N6" s="636"/>
      <c r="O6" s="636"/>
      <c r="P6" s="636"/>
      <c r="Q6" s="636"/>
      <c r="R6" s="636"/>
      <c r="S6" s="636"/>
      <c r="T6" s="636"/>
      <c r="U6" s="636"/>
      <c r="V6" s="636"/>
      <c r="W6" s="636"/>
      <c r="X6" s="636"/>
      <c r="Y6" s="636"/>
      <c r="Z6" s="636"/>
      <c r="AA6" s="636"/>
      <c r="AB6" s="636"/>
      <c r="AE6" s="177"/>
    </row>
    <row r="7" spans="1:31" s="93" customFormat="1" ht="21.75" customHeight="1" thickBot="1" x14ac:dyDescent="0.3">
      <c r="B7" s="178" t="s">
        <v>6</v>
      </c>
      <c r="C7" s="637">
        <v>43117</v>
      </c>
      <c r="D7" s="638"/>
      <c r="E7" s="639"/>
      <c r="F7" s="96" t="s">
        <v>17</v>
      </c>
      <c r="R7" s="95"/>
      <c r="S7" s="599"/>
      <c r="T7" s="598"/>
      <c r="U7" s="598"/>
    </row>
    <row r="8" spans="1:31" ht="28.5" customHeight="1" thickBot="1" x14ac:dyDescent="0.25">
      <c r="B8" s="640" t="s">
        <v>320</v>
      </c>
      <c r="C8" s="641"/>
      <c r="D8" s="641"/>
      <c r="E8" s="641"/>
      <c r="F8" s="641"/>
      <c r="G8" s="641"/>
      <c r="H8" s="641"/>
      <c r="I8" s="641"/>
      <c r="J8" s="641"/>
      <c r="K8" s="641"/>
      <c r="L8" s="641"/>
      <c r="M8" s="641"/>
      <c r="N8" s="641"/>
      <c r="O8" s="641"/>
      <c r="P8" s="641"/>
      <c r="Q8" s="641"/>
      <c r="R8" s="641"/>
      <c r="S8" s="641"/>
      <c r="T8" s="641"/>
      <c r="U8" s="641"/>
      <c r="V8" s="641"/>
      <c r="W8" s="641"/>
      <c r="X8" s="641"/>
      <c r="Y8" s="641"/>
      <c r="Z8" s="641"/>
      <c r="AA8" s="641"/>
      <c r="AB8" s="642"/>
    </row>
    <row r="9" spans="1:31" ht="53.25" customHeight="1" thickBot="1" x14ac:dyDescent="0.25">
      <c r="B9" s="640" t="s">
        <v>193</v>
      </c>
      <c r="C9" s="643"/>
      <c r="D9" s="643"/>
      <c r="E9" s="643"/>
      <c r="F9" s="644"/>
      <c r="G9" s="645" t="s">
        <v>321</v>
      </c>
      <c r="H9" s="646"/>
      <c r="I9" s="646"/>
      <c r="J9" s="646"/>
      <c r="K9" s="646"/>
      <c r="L9" s="646"/>
      <c r="M9" s="646"/>
      <c r="N9" s="646"/>
      <c r="O9" s="646"/>
      <c r="P9" s="646"/>
      <c r="Q9" s="646"/>
      <c r="R9" s="646"/>
      <c r="S9" s="646"/>
      <c r="T9" s="646"/>
      <c r="U9" s="646"/>
      <c r="V9" s="646"/>
      <c r="W9" s="646"/>
      <c r="X9" s="646"/>
      <c r="Y9" s="646"/>
      <c r="Z9" s="646"/>
      <c r="AA9" s="646"/>
      <c r="AB9" s="647"/>
    </row>
    <row r="10" spans="1:31" s="180" customFormat="1" ht="16.5" customHeight="1" x14ac:dyDescent="0.25">
      <c r="A10" s="74"/>
      <c r="B10" s="597"/>
      <c r="C10" s="598"/>
      <c r="D10" s="598"/>
      <c r="E10" s="598"/>
      <c r="F10" s="598"/>
      <c r="G10" s="599"/>
      <c r="H10" s="599"/>
      <c r="I10" s="599"/>
      <c r="J10" s="599"/>
      <c r="K10" s="599"/>
      <c r="L10" s="599"/>
      <c r="M10" s="599"/>
      <c r="N10" s="599"/>
      <c r="O10" s="599"/>
      <c r="P10" s="599"/>
      <c r="Q10" s="599"/>
      <c r="R10" s="599"/>
      <c r="S10" s="599"/>
      <c r="T10" s="599"/>
      <c r="U10" s="599"/>
      <c r="V10" s="599"/>
      <c r="W10" s="599"/>
      <c r="X10" s="599"/>
      <c r="Y10" s="599"/>
      <c r="Z10" s="599"/>
      <c r="AA10" s="599"/>
      <c r="AB10" s="599"/>
    </row>
    <row r="11" spans="1:31" s="74" customFormat="1" ht="8.25" customHeight="1" x14ac:dyDescent="0.25">
      <c r="B11" s="168"/>
      <c r="C11" s="168"/>
      <c r="D11" s="181"/>
      <c r="E11" s="181"/>
      <c r="F11" s="181"/>
    </row>
    <row r="12" spans="1:31" s="180" customFormat="1" ht="21" customHeight="1" x14ac:dyDescent="0.25">
      <c r="B12" s="600" t="s">
        <v>18</v>
      </c>
      <c r="C12" s="601"/>
      <c r="D12" s="601"/>
      <c r="E12" s="601"/>
      <c r="F12" s="601"/>
      <c r="G12" s="602"/>
      <c r="H12" s="602"/>
      <c r="I12" s="602"/>
      <c r="J12" s="602"/>
      <c r="K12" s="602"/>
      <c r="L12" s="602"/>
      <c r="M12" s="602"/>
      <c r="N12" s="602"/>
      <c r="O12" s="602"/>
      <c r="P12" s="602"/>
      <c r="Q12" s="602"/>
      <c r="R12" s="602"/>
      <c r="S12" s="602"/>
      <c r="T12" s="602"/>
      <c r="U12" s="603"/>
      <c r="V12" s="74"/>
      <c r="W12" s="74"/>
      <c r="X12" s="74"/>
      <c r="Y12" s="74"/>
      <c r="Z12" s="74"/>
      <c r="AA12" s="74"/>
      <c r="AB12" s="74"/>
    </row>
    <row r="13" spans="1:31" s="180" customFormat="1" ht="12.75" customHeight="1" x14ac:dyDescent="0.25">
      <c r="B13" s="604" t="s">
        <v>19</v>
      </c>
      <c r="C13" s="605"/>
      <c r="D13" s="605"/>
      <c r="E13" s="605"/>
      <c r="F13" s="605"/>
      <c r="G13" s="606"/>
      <c r="H13" s="606"/>
      <c r="I13" s="606"/>
      <c r="J13" s="606"/>
      <c r="K13" s="606"/>
      <c r="L13" s="606"/>
      <c r="M13" s="606"/>
      <c r="N13" s="606"/>
      <c r="O13" s="606"/>
      <c r="P13" s="606"/>
      <c r="Q13" s="606"/>
      <c r="R13" s="606"/>
      <c r="S13" s="606"/>
      <c r="T13" s="606"/>
      <c r="U13" s="607"/>
      <c r="V13" s="74"/>
      <c r="W13" s="74"/>
      <c r="X13" s="74"/>
      <c r="Y13" s="74"/>
      <c r="Z13" s="74"/>
      <c r="AA13" s="74"/>
      <c r="AB13" s="74"/>
    </row>
    <row r="14" spans="1:31" s="180" customFormat="1" ht="15.75" customHeight="1" x14ac:dyDescent="0.25">
      <c r="B14" s="608"/>
      <c r="C14" s="609"/>
      <c r="D14" s="609"/>
      <c r="E14" s="609"/>
      <c r="F14" s="609"/>
      <c r="G14" s="610"/>
      <c r="H14" s="610"/>
      <c r="I14" s="610"/>
      <c r="J14" s="610"/>
      <c r="K14" s="610"/>
      <c r="L14" s="610"/>
      <c r="M14" s="610"/>
      <c r="N14" s="610"/>
      <c r="O14" s="610"/>
      <c r="P14" s="610"/>
      <c r="Q14" s="610"/>
      <c r="R14" s="610"/>
      <c r="S14" s="610"/>
      <c r="T14" s="610"/>
      <c r="U14" s="611"/>
      <c r="V14" s="74"/>
      <c r="W14" s="74"/>
      <c r="X14" s="74"/>
      <c r="Y14" s="74"/>
      <c r="Z14" s="74"/>
      <c r="AA14" s="74"/>
      <c r="AB14" s="74"/>
    </row>
    <row r="15" spans="1:31" s="180" customFormat="1" ht="16.5" customHeight="1" x14ac:dyDescent="0.25">
      <c r="B15" s="612" t="s">
        <v>20</v>
      </c>
      <c r="C15" s="613"/>
      <c r="D15" s="613"/>
      <c r="E15" s="614"/>
      <c r="F15" s="614"/>
      <c r="G15" s="614"/>
      <c r="H15" s="614"/>
      <c r="I15" s="614"/>
      <c r="J15" s="614"/>
      <c r="K15" s="615"/>
      <c r="L15" s="612" t="s">
        <v>21</v>
      </c>
      <c r="M15" s="613"/>
      <c r="N15" s="616"/>
      <c r="O15" s="616"/>
      <c r="P15" s="616"/>
      <c r="Q15" s="616"/>
      <c r="R15" s="616"/>
      <c r="S15" s="616"/>
      <c r="T15" s="616"/>
      <c r="U15" s="617"/>
      <c r="V15" s="74"/>
      <c r="W15" s="74"/>
      <c r="X15" s="74"/>
      <c r="Y15" s="74"/>
      <c r="Z15" s="74"/>
      <c r="AA15" s="74"/>
      <c r="AB15" s="74"/>
    </row>
    <row r="16" spans="1:31" s="180" customFormat="1" ht="16.5" customHeight="1" x14ac:dyDescent="0.25">
      <c r="B16" s="612" t="s">
        <v>22</v>
      </c>
      <c r="C16" s="613"/>
      <c r="D16" s="613"/>
      <c r="E16" s="613"/>
      <c r="F16" s="613"/>
      <c r="G16" s="613" t="s">
        <v>23</v>
      </c>
      <c r="H16" s="613"/>
      <c r="I16" s="613"/>
      <c r="J16" s="613"/>
      <c r="K16" s="649"/>
      <c r="L16" s="612" t="s">
        <v>22</v>
      </c>
      <c r="M16" s="613"/>
      <c r="N16" s="613"/>
      <c r="O16" s="649"/>
      <c r="P16" s="650" t="s">
        <v>23</v>
      </c>
      <c r="Q16" s="650"/>
      <c r="R16" s="650"/>
      <c r="S16" s="650"/>
      <c r="T16" s="650"/>
      <c r="U16" s="650"/>
      <c r="V16" s="74"/>
      <c r="W16" s="74"/>
      <c r="X16" s="74"/>
      <c r="Y16" s="74"/>
      <c r="Z16" s="74"/>
      <c r="AA16" s="74"/>
      <c r="AB16" s="74"/>
    </row>
    <row r="17" spans="2:30" s="180" customFormat="1" ht="15.75" customHeight="1" x14ac:dyDescent="0.25">
      <c r="B17" s="651">
        <v>1</v>
      </c>
      <c r="C17" s="652"/>
      <c r="D17" s="652"/>
      <c r="E17" s="652"/>
      <c r="F17" s="653"/>
      <c r="G17" s="651" t="s">
        <v>322</v>
      </c>
      <c r="H17" s="652"/>
      <c r="I17" s="652"/>
      <c r="J17" s="652"/>
      <c r="K17" s="653"/>
      <c r="L17" s="654">
        <v>7</v>
      </c>
      <c r="M17" s="655"/>
      <c r="N17" s="655"/>
      <c r="O17" s="656"/>
      <c r="P17" s="657" t="s">
        <v>26</v>
      </c>
      <c r="Q17" s="658"/>
      <c r="R17" s="658"/>
      <c r="S17" s="658"/>
      <c r="T17" s="658"/>
      <c r="U17" s="659"/>
      <c r="V17" s="182"/>
      <c r="W17" s="74"/>
      <c r="X17" s="74"/>
      <c r="Y17" s="74"/>
      <c r="Z17" s="74"/>
      <c r="AA17" s="74"/>
      <c r="AB17" s="74"/>
    </row>
    <row r="18" spans="2:30" s="180" customFormat="1" ht="15.75" customHeight="1" x14ac:dyDescent="0.25">
      <c r="B18" s="651">
        <v>2</v>
      </c>
      <c r="C18" s="652"/>
      <c r="D18" s="652"/>
      <c r="E18" s="652"/>
      <c r="F18" s="653"/>
      <c r="G18" s="660" t="s">
        <v>323</v>
      </c>
      <c r="H18" s="660"/>
      <c r="I18" s="660"/>
      <c r="J18" s="660"/>
      <c r="K18" s="660"/>
      <c r="L18" s="654">
        <v>11</v>
      </c>
      <c r="M18" s="655"/>
      <c r="N18" s="655"/>
      <c r="O18" s="656"/>
      <c r="P18" s="657" t="s">
        <v>27</v>
      </c>
      <c r="Q18" s="658"/>
      <c r="R18" s="658"/>
      <c r="S18" s="658"/>
      <c r="T18" s="658"/>
      <c r="U18" s="659"/>
      <c r="V18" s="182"/>
      <c r="W18" s="74"/>
      <c r="X18" s="74"/>
      <c r="Y18" s="74"/>
      <c r="Z18" s="74"/>
      <c r="AA18" s="74"/>
      <c r="AB18" s="74"/>
    </row>
    <row r="19" spans="2:30" s="180" customFormat="1" ht="15.75" customHeight="1" x14ac:dyDescent="0.25">
      <c r="B19" s="651">
        <v>3</v>
      </c>
      <c r="C19" s="652"/>
      <c r="D19" s="652"/>
      <c r="E19" s="652"/>
      <c r="F19" s="653"/>
      <c r="G19" s="660" t="s">
        <v>324</v>
      </c>
      <c r="H19" s="660"/>
      <c r="I19" s="660"/>
      <c r="J19" s="660"/>
      <c r="K19" s="660"/>
      <c r="L19" s="654">
        <v>13</v>
      </c>
      <c r="M19" s="655"/>
      <c r="N19" s="655"/>
      <c r="O19" s="656"/>
      <c r="P19" s="657" t="s">
        <v>28</v>
      </c>
      <c r="Q19" s="658"/>
      <c r="R19" s="658"/>
      <c r="S19" s="658"/>
      <c r="T19" s="658"/>
      <c r="U19" s="659"/>
      <c r="V19" s="182"/>
      <c r="W19" s="74"/>
      <c r="X19" s="74"/>
      <c r="Y19" s="74"/>
      <c r="Z19" s="74"/>
      <c r="AA19" s="74"/>
      <c r="AB19" s="74"/>
    </row>
    <row r="20" spans="2:30" s="180" customFormat="1" ht="15.75" customHeight="1" x14ac:dyDescent="0.25">
      <c r="B20" s="651">
        <v>4</v>
      </c>
      <c r="C20" s="652"/>
      <c r="D20" s="652"/>
      <c r="E20" s="652"/>
      <c r="F20" s="653"/>
      <c r="G20" s="660" t="s">
        <v>325</v>
      </c>
      <c r="H20" s="660"/>
      <c r="I20" s="660"/>
      <c r="J20" s="660"/>
      <c r="K20" s="660"/>
      <c r="L20" s="654"/>
      <c r="M20" s="655"/>
      <c r="N20" s="655"/>
      <c r="O20" s="656"/>
      <c r="P20" s="657"/>
      <c r="Q20" s="658"/>
      <c r="R20" s="658"/>
      <c r="S20" s="658"/>
      <c r="T20" s="658"/>
      <c r="U20" s="659"/>
      <c r="V20" s="74"/>
      <c r="W20" s="74"/>
      <c r="X20" s="74"/>
      <c r="Y20" s="74"/>
      <c r="Z20" s="74"/>
      <c r="AA20" s="74"/>
      <c r="AB20" s="74"/>
    </row>
    <row r="21" spans="2:30" s="180" customFormat="1" ht="15.75" customHeight="1" x14ac:dyDescent="0.25">
      <c r="B21" s="651">
        <v>5</v>
      </c>
      <c r="C21" s="652"/>
      <c r="D21" s="652"/>
      <c r="E21" s="652"/>
      <c r="F21" s="653"/>
      <c r="G21" s="660" t="s">
        <v>326</v>
      </c>
      <c r="H21" s="660"/>
      <c r="I21" s="660"/>
      <c r="J21" s="660"/>
      <c r="K21" s="660"/>
      <c r="L21" s="654"/>
      <c r="M21" s="655"/>
      <c r="N21" s="655"/>
      <c r="O21" s="656"/>
      <c r="P21" s="657"/>
      <c r="Q21" s="658"/>
      <c r="R21" s="658"/>
      <c r="S21" s="658"/>
      <c r="T21" s="658"/>
      <c r="U21" s="659"/>
      <c r="V21" s="74"/>
      <c r="W21" s="74"/>
      <c r="X21" s="74"/>
      <c r="Y21" s="74"/>
      <c r="Z21" s="74"/>
      <c r="AA21" s="74"/>
      <c r="AB21" s="74"/>
    </row>
    <row r="22" spans="2:30" s="180" customFormat="1" ht="27.75" customHeight="1" thickBot="1" x14ac:dyDescent="0.3">
      <c r="B22" s="183" t="s">
        <v>327</v>
      </c>
      <c r="C22" s="184"/>
      <c r="D22" s="184"/>
      <c r="E22" s="184"/>
      <c r="F22" s="184"/>
      <c r="G22" s="184"/>
      <c r="H22" s="185"/>
      <c r="I22" s="184"/>
      <c r="J22" s="184"/>
      <c r="K22" s="184"/>
      <c r="L22" s="186"/>
      <c r="M22" s="184"/>
      <c r="N22" s="184"/>
      <c r="O22" s="184"/>
      <c r="P22" s="184"/>
      <c r="Q22" s="184"/>
      <c r="R22" s="185"/>
      <c r="S22" s="184"/>
      <c r="T22" s="184"/>
      <c r="U22" s="184"/>
    </row>
    <row r="23" spans="2:30" s="180" customFormat="1" ht="31.5" customHeight="1" x14ac:dyDescent="0.25">
      <c r="B23" s="572" t="s">
        <v>29</v>
      </c>
      <c r="C23" s="663" t="s">
        <v>8</v>
      </c>
      <c r="D23" s="664"/>
      <c r="E23" s="664"/>
      <c r="F23" s="664"/>
      <c r="G23" s="664"/>
      <c r="H23" s="665"/>
      <c r="I23" s="672" t="s">
        <v>30</v>
      </c>
      <c r="J23" s="675" t="s">
        <v>328</v>
      </c>
      <c r="K23" s="676"/>
      <c r="L23" s="676"/>
      <c r="M23" s="676"/>
      <c r="N23" s="676"/>
      <c r="O23" s="676"/>
      <c r="P23" s="676"/>
      <c r="Q23" s="676"/>
      <c r="R23" s="676"/>
      <c r="S23" s="676"/>
      <c r="T23" s="676"/>
      <c r="U23" s="676"/>
      <c r="V23" s="676"/>
      <c r="W23" s="676"/>
      <c r="X23" s="677"/>
      <c r="Y23" s="681" t="s">
        <v>31</v>
      </c>
      <c r="Z23" s="684" t="s">
        <v>32</v>
      </c>
      <c r="AA23" s="681" t="s">
        <v>33</v>
      </c>
      <c r="AB23" s="687" t="s">
        <v>34</v>
      </c>
    </row>
    <row r="24" spans="2:30" s="180" customFormat="1" ht="31.5" customHeight="1" thickBot="1" x14ac:dyDescent="0.3">
      <c r="B24" s="661"/>
      <c r="C24" s="666"/>
      <c r="D24" s="667"/>
      <c r="E24" s="667"/>
      <c r="F24" s="667"/>
      <c r="G24" s="667"/>
      <c r="H24" s="668"/>
      <c r="I24" s="673"/>
      <c r="J24" s="678"/>
      <c r="K24" s="679"/>
      <c r="L24" s="679"/>
      <c r="M24" s="679"/>
      <c r="N24" s="679"/>
      <c r="O24" s="679"/>
      <c r="P24" s="679"/>
      <c r="Q24" s="679"/>
      <c r="R24" s="679"/>
      <c r="S24" s="679"/>
      <c r="T24" s="679"/>
      <c r="U24" s="679"/>
      <c r="V24" s="679"/>
      <c r="W24" s="679"/>
      <c r="X24" s="680"/>
      <c r="Y24" s="682"/>
      <c r="Z24" s="685"/>
      <c r="AA24" s="682"/>
      <c r="AB24" s="688"/>
    </row>
    <row r="25" spans="2:30" s="180" customFormat="1" ht="31.5" customHeight="1" thickBot="1" x14ac:dyDescent="0.35">
      <c r="B25" s="662"/>
      <c r="C25" s="669"/>
      <c r="D25" s="670"/>
      <c r="E25" s="670"/>
      <c r="F25" s="670"/>
      <c r="G25" s="670"/>
      <c r="H25" s="671"/>
      <c r="I25" s="674"/>
      <c r="J25" s="187">
        <v>1</v>
      </c>
      <c r="K25" s="188">
        <f>J25+1</f>
        <v>2</v>
      </c>
      <c r="L25" s="188">
        <f t="shared" ref="L25:X25" si="0">K25+1</f>
        <v>3</v>
      </c>
      <c r="M25" s="188">
        <f t="shared" si="0"/>
        <v>4</v>
      </c>
      <c r="N25" s="188">
        <f t="shared" si="0"/>
        <v>5</v>
      </c>
      <c r="O25" s="188">
        <f t="shared" si="0"/>
        <v>6</v>
      </c>
      <c r="P25" s="188">
        <f>O25+1</f>
        <v>7</v>
      </c>
      <c r="Q25" s="188">
        <f t="shared" si="0"/>
        <v>8</v>
      </c>
      <c r="R25" s="188">
        <f t="shared" si="0"/>
        <v>9</v>
      </c>
      <c r="S25" s="188">
        <f t="shared" si="0"/>
        <v>10</v>
      </c>
      <c r="T25" s="188">
        <f t="shared" si="0"/>
        <v>11</v>
      </c>
      <c r="U25" s="188">
        <f t="shared" si="0"/>
        <v>12</v>
      </c>
      <c r="V25" s="188">
        <f>U25+1</f>
        <v>13</v>
      </c>
      <c r="W25" s="188">
        <f t="shared" si="0"/>
        <v>14</v>
      </c>
      <c r="X25" s="189">
        <f t="shared" si="0"/>
        <v>15</v>
      </c>
      <c r="Y25" s="683"/>
      <c r="Z25" s="686"/>
      <c r="AA25" s="573"/>
      <c r="AB25" s="689"/>
    </row>
    <row r="26" spans="2:30" s="180" customFormat="1" ht="35.25" customHeight="1" thickBot="1" x14ac:dyDescent="0.3">
      <c r="B26" s="572" t="s">
        <v>252</v>
      </c>
      <c r="C26" s="574" t="str">
        <f>'SEPG-F-057'!C13</f>
        <v>Intervención negativa de sujetos externos inherentes a los procesos de expropiación judicial por intereses indebidos</v>
      </c>
      <c r="D26" s="575"/>
      <c r="E26" s="575"/>
      <c r="F26" s="575"/>
      <c r="G26" s="575"/>
      <c r="H26" s="576"/>
      <c r="I26" s="190" t="s">
        <v>35</v>
      </c>
      <c r="J26" s="191">
        <v>3</v>
      </c>
      <c r="K26" s="192">
        <v>2</v>
      </c>
      <c r="L26" s="192">
        <v>3</v>
      </c>
      <c r="M26" s="192">
        <v>3</v>
      </c>
      <c r="N26" s="192">
        <v>3</v>
      </c>
      <c r="O26" s="192">
        <v>3</v>
      </c>
      <c r="P26" s="192">
        <v>2</v>
      </c>
      <c r="Q26" s="192">
        <v>3</v>
      </c>
      <c r="R26" s="192"/>
      <c r="S26" s="192"/>
      <c r="T26" s="192"/>
      <c r="U26" s="192"/>
      <c r="V26" s="192"/>
      <c r="W26" s="192"/>
      <c r="X26" s="193"/>
      <c r="Y26" s="194">
        <f>IFERROR(MAX(_xlfn.MODE.MULT(J26:X26)),"")</f>
        <v>3</v>
      </c>
      <c r="Z26" s="195" t="str">
        <f>VLOOKUP(Y26,$B$17:$K$21,6,FALSE)</f>
        <v xml:space="preserve">Posible </v>
      </c>
      <c r="AA26" s="580">
        <f>IFERROR(Y26*Y27,"")</f>
        <v>39</v>
      </c>
      <c r="AB26" s="582" t="str">
        <f>IFERROR(VLOOKUP(AA26,[3]DB!$B$37:$D$51,2,FALSE),"")</f>
        <v>Riesgo Extremo (Z-13)</v>
      </c>
      <c r="AD26" s="690"/>
    </row>
    <row r="27" spans="2:30" s="180" customFormat="1" ht="39.75" customHeight="1" thickBot="1" x14ac:dyDescent="0.3">
      <c r="B27" s="573"/>
      <c r="C27" s="577"/>
      <c r="D27" s="578"/>
      <c r="E27" s="578"/>
      <c r="F27" s="578"/>
      <c r="G27" s="578"/>
      <c r="H27" s="579"/>
      <c r="I27" s="196" t="s">
        <v>36</v>
      </c>
      <c r="J27" s="691">
        <v>13</v>
      </c>
      <c r="K27" s="692"/>
      <c r="L27" s="692"/>
      <c r="M27" s="692"/>
      <c r="N27" s="692"/>
      <c r="O27" s="692"/>
      <c r="P27" s="692"/>
      <c r="Q27" s="692"/>
      <c r="R27" s="692"/>
      <c r="S27" s="692"/>
      <c r="T27" s="692"/>
      <c r="U27" s="692"/>
      <c r="V27" s="692"/>
      <c r="W27" s="692"/>
      <c r="X27" s="693"/>
      <c r="Y27" s="197">
        <f>+J27</f>
        <v>13</v>
      </c>
      <c r="Z27" s="198" t="str">
        <f>VLOOKUP(Y27,$L$17:$U$19,5,FALSE)</f>
        <v>Catastrófico</v>
      </c>
      <c r="AA27" s="581"/>
      <c r="AB27" s="583"/>
      <c r="AD27" s="690"/>
    </row>
    <row r="28" spans="2:30" s="180" customFormat="1" ht="31.5" customHeight="1" thickBot="1" x14ac:dyDescent="0.3">
      <c r="B28" s="572" t="s">
        <v>259</v>
      </c>
      <c r="C28" s="574" t="str">
        <f>'SEPG-F-057'!C14</f>
        <v xml:space="preserve">Cambios y ajuste en el desarrollo del proyecto por intereses particulares o de terceros que ejercen presión de forma indebida. </v>
      </c>
      <c r="D28" s="575"/>
      <c r="E28" s="575"/>
      <c r="F28" s="575"/>
      <c r="G28" s="575"/>
      <c r="H28" s="576"/>
      <c r="I28" s="199" t="s">
        <v>35</v>
      </c>
      <c r="J28" s="191">
        <v>2</v>
      </c>
      <c r="K28" s="192">
        <v>3</v>
      </c>
      <c r="L28" s="192">
        <v>3</v>
      </c>
      <c r="M28" s="192">
        <v>3</v>
      </c>
      <c r="N28" s="192">
        <v>2</v>
      </c>
      <c r="O28" s="192">
        <v>3</v>
      </c>
      <c r="P28" s="192">
        <v>3</v>
      </c>
      <c r="Q28" s="192">
        <v>3</v>
      </c>
      <c r="R28" s="192"/>
      <c r="S28" s="192"/>
      <c r="T28" s="192"/>
      <c r="U28" s="192"/>
      <c r="V28" s="192"/>
      <c r="W28" s="192"/>
      <c r="X28" s="193"/>
      <c r="Y28" s="200">
        <f>IFERROR(MAX(_xlfn.MODE.MULT(J28:X28)),"")</f>
        <v>3</v>
      </c>
      <c r="Z28" s="195" t="str">
        <f>VLOOKUP(Y28,$B$17:$K$21,6,FALSE)</f>
        <v xml:space="preserve">Posible </v>
      </c>
      <c r="AA28" s="580">
        <f>IFERROR(Y28*Y29,"")</f>
        <v>33</v>
      </c>
      <c r="AB28" s="582" t="str">
        <f>IFERROR(VLOOKUP(AA28,[3]DB!$B$37:$D$51,2,FALSE),"")</f>
        <v>Riesgo Alto (Z-9)</v>
      </c>
    </row>
    <row r="29" spans="2:30" s="180" customFormat="1" ht="24.95" customHeight="1" thickBot="1" x14ac:dyDescent="0.3">
      <c r="B29" s="573"/>
      <c r="C29" s="577"/>
      <c r="D29" s="578"/>
      <c r="E29" s="578"/>
      <c r="F29" s="578"/>
      <c r="G29" s="578"/>
      <c r="H29" s="579"/>
      <c r="I29" s="201" t="s">
        <v>36</v>
      </c>
      <c r="J29" s="691">
        <v>11</v>
      </c>
      <c r="K29" s="692"/>
      <c r="L29" s="692"/>
      <c r="M29" s="692"/>
      <c r="N29" s="692"/>
      <c r="O29" s="692"/>
      <c r="P29" s="692"/>
      <c r="Q29" s="692"/>
      <c r="R29" s="692"/>
      <c r="S29" s="692"/>
      <c r="T29" s="692"/>
      <c r="U29" s="692"/>
      <c r="V29" s="692"/>
      <c r="W29" s="692"/>
      <c r="X29" s="693"/>
      <c r="Y29" s="197">
        <f>+J29</f>
        <v>11</v>
      </c>
      <c r="Z29" s="198" t="str">
        <f>VLOOKUP(Y29,$L$17:$U$19,5,FALSE)</f>
        <v>Mayor</v>
      </c>
      <c r="AA29" s="581"/>
      <c r="AB29" s="583"/>
    </row>
    <row r="30" spans="2:30" s="180" customFormat="1" ht="37.5" customHeight="1" thickBot="1" x14ac:dyDescent="0.3">
      <c r="B30" s="572" t="s">
        <v>262</v>
      </c>
      <c r="C30" s="574" t="str">
        <f>'SEPG-F-057'!C15</f>
        <v>Manipulación de la información para la elaboración de avaluos</v>
      </c>
      <c r="D30" s="575"/>
      <c r="E30" s="575"/>
      <c r="F30" s="575"/>
      <c r="G30" s="575"/>
      <c r="H30" s="576"/>
      <c r="I30" s="199" t="s">
        <v>35</v>
      </c>
      <c r="J30" s="191">
        <v>3</v>
      </c>
      <c r="K30" s="192">
        <v>2</v>
      </c>
      <c r="L30" s="192">
        <v>3</v>
      </c>
      <c r="M30" s="192">
        <v>2</v>
      </c>
      <c r="N30" s="192">
        <v>3</v>
      </c>
      <c r="O30" s="192">
        <v>2</v>
      </c>
      <c r="P30" s="192">
        <v>2</v>
      </c>
      <c r="Q30" s="192">
        <v>3</v>
      </c>
      <c r="R30" s="192"/>
      <c r="S30" s="192"/>
      <c r="T30" s="192"/>
      <c r="U30" s="192"/>
      <c r="V30" s="192"/>
      <c r="W30" s="192"/>
      <c r="X30" s="193"/>
      <c r="Y30" s="200">
        <f>IFERROR(MAX(_xlfn.MODE.MULT(J30:X30)),"")</f>
        <v>3</v>
      </c>
      <c r="Z30" s="195" t="str">
        <f>VLOOKUP(Y30,$B$17:$K$21,6,FALSE)</f>
        <v xml:space="preserve">Posible </v>
      </c>
      <c r="AA30" s="580">
        <f>IFERROR(Y30*Y31,"")</f>
        <v>39</v>
      </c>
      <c r="AB30" s="582" t="str">
        <f>IFERROR(VLOOKUP(AA30,[3]DB!$B$37:$D$51,2,FALSE),"")</f>
        <v>Riesgo Extremo (Z-13)</v>
      </c>
    </row>
    <row r="31" spans="2:30" s="180" customFormat="1" ht="41.25" customHeight="1" thickBot="1" x14ac:dyDescent="0.3">
      <c r="B31" s="573"/>
      <c r="C31" s="577"/>
      <c r="D31" s="578"/>
      <c r="E31" s="578"/>
      <c r="F31" s="578"/>
      <c r="G31" s="578"/>
      <c r="H31" s="579"/>
      <c r="I31" s="201" t="s">
        <v>36</v>
      </c>
      <c r="J31" s="691">
        <v>13</v>
      </c>
      <c r="K31" s="692"/>
      <c r="L31" s="692"/>
      <c r="M31" s="692"/>
      <c r="N31" s="692"/>
      <c r="O31" s="692"/>
      <c r="P31" s="692"/>
      <c r="Q31" s="692"/>
      <c r="R31" s="692"/>
      <c r="S31" s="692"/>
      <c r="T31" s="692"/>
      <c r="U31" s="692"/>
      <c r="V31" s="692"/>
      <c r="W31" s="692"/>
      <c r="X31" s="693"/>
      <c r="Y31" s="197">
        <f>+J31</f>
        <v>13</v>
      </c>
      <c r="Z31" s="198" t="str">
        <f>VLOOKUP(Y31,$L$17:$U$19,5,FALSE)</f>
        <v>Catastrófico</v>
      </c>
      <c r="AA31" s="581"/>
      <c r="AB31" s="583"/>
    </row>
    <row r="32" spans="2:30" s="180" customFormat="1" ht="41.25" customHeight="1" thickBot="1" x14ac:dyDescent="0.3">
      <c r="B32" s="572" t="s">
        <v>267</v>
      </c>
      <c r="C32" s="574" t="str">
        <f>'SEPG-F-057'!C16</f>
        <v>Filtración de información  contenida en los  expedientes prediales, que permita que personas inescrupulosas se beneficien de la información contenida en ellos.</v>
      </c>
      <c r="D32" s="575"/>
      <c r="E32" s="575"/>
      <c r="F32" s="575"/>
      <c r="G32" s="575"/>
      <c r="H32" s="576"/>
      <c r="I32" s="199" t="s">
        <v>35</v>
      </c>
      <c r="J32" s="191">
        <v>2</v>
      </c>
      <c r="K32" s="192">
        <v>2</v>
      </c>
      <c r="L32" s="192">
        <v>2</v>
      </c>
      <c r="M32" s="192">
        <v>3</v>
      </c>
      <c r="N32" s="192">
        <v>3</v>
      </c>
      <c r="O32" s="192">
        <v>3</v>
      </c>
      <c r="P32" s="192">
        <v>3</v>
      </c>
      <c r="Q32" s="192">
        <v>3</v>
      </c>
      <c r="R32" s="192"/>
      <c r="S32" s="192"/>
      <c r="T32" s="192"/>
      <c r="U32" s="192"/>
      <c r="V32" s="192"/>
      <c r="W32" s="192"/>
      <c r="X32" s="193"/>
      <c r="Y32" s="200">
        <f>IFERROR(MAX(_xlfn.MODE.MULT(J32:X32)),"")</f>
        <v>3</v>
      </c>
      <c r="Z32" s="195" t="str">
        <f>VLOOKUP(Y32,$B$17:$K$21,6,FALSE)</f>
        <v xml:space="preserve">Posible </v>
      </c>
      <c r="AA32" s="580">
        <f>IFERROR(Y32*Y33,"")</f>
        <v>39</v>
      </c>
      <c r="AB32" s="582" t="str">
        <f>IFERROR(VLOOKUP(AA32,[3]DB!$B$37:$D$51,2,FALSE),"")</f>
        <v>Riesgo Extremo (Z-13)</v>
      </c>
    </row>
    <row r="33" spans="2:28" s="180" customFormat="1" ht="41.25" customHeight="1" thickBot="1" x14ac:dyDescent="0.3">
      <c r="B33" s="573"/>
      <c r="C33" s="577"/>
      <c r="D33" s="578"/>
      <c r="E33" s="578"/>
      <c r="F33" s="578"/>
      <c r="G33" s="578"/>
      <c r="H33" s="579"/>
      <c r="I33" s="201" t="s">
        <v>36</v>
      </c>
      <c r="J33" s="691">
        <v>13</v>
      </c>
      <c r="K33" s="692"/>
      <c r="L33" s="692"/>
      <c r="M33" s="692"/>
      <c r="N33" s="692"/>
      <c r="O33" s="692"/>
      <c r="P33" s="692"/>
      <c r="Q33" s="692"/>
      <c r="R33" s="692"/>
      <c r="S33" s="692"/>
      <c r="T33" s="692"/>
      <c r="U33" s="692"/>
      <c r="V33" s="692"/>
      <c r="W33" s="692"/>
      <c r="X33" s="693"/>
      <c r="Y33" s="197">
        <f>+J33</f>
        <v>13</v>
      </c>
      <c r="Z33" s="198" t="str">
        <f>VLOOKUP(Y33,$L$17:$U$19,5,FALSE)</f>
        <v>Catastrófico</v>
      </c>
      <c r="AA33" s="581"/>
      <c r="AB33" s="583"/>
    </row>
    <row r="34" spans="2:28" s="180" customFormat="1" ht="41.25" customHeight="1" thickBot="1" x14ac:dyDescent="0.3">
      <c r="B34" s="694" t="s">
        <v>272</v>
      </c>
      <c r="C34" s="695" t="str">
        <f>'SEPG-F-057'!C17</f>
        <v>Manipulación de informes de seguimiento a contratos para favorecer a un tercero.</v>
      </c>
      <c r="D34" s="696"/>
      <c r="E34" s="696"/>
      <c r="F34" s="696"/>
      <c r="G34" s="696"/>
      <c r="H34" s="697"/>
      <c r="I34" s="202" t="s">
        <v>35</v>
      </c>
      <c r="J34" s="203">
        <v>2</v>
      </c>
      <c r="K34" s="204">
        <v>3</v>
      </c>
      <c r="L34" s="204">
        <v>2</v>
      </c>
      <c r="M34" s="204">
        <v>3</v>
      </c>
      <c r="N34" s="204">
        <v>3</v>
      </c>
      <c r="O34" s="204">
        <v>3</v>
      </c>
      <c r="P34" s="204">
        <v>2</v>
      </c>
      <c r="Q34" s="204">
        <v>3</v>
      </c>
      <c r="R34" s="204"/>
      <c r="S34" s="204"/>
      <c r="T34" s="204"/>
      <c r="U34" s="204"/>
      <c r="V34" s="204"/>
      <c r="W34" s="204"/>
      <c r="X34" s="205"/>
      <c r="Y34" s="206">
        <f>IFERROR(MAX(_xlfn.MODE.MULT(J34:X34)),"")</f>
        <v>3</v>
      </c>
      <c r="Z34" s="207" t="str">
        <f>VLOOKUP(Y34,$B$17:$K$21,6,FALSE)</f>
        <v xml:space="preserve">Posible </v>
      </c>
      <c r="AA34" s="701">
        <f>IFERROR(Y34*Y35,"")</f>
        <v>39</v>
      </c>
      <c r="AB34" s="702" t="str">
        <f>IFERROR(VLOOKUP(AA34,[3]DB!$B$37:$D$51,2,FALSE),"")</f>
        <v>Riesgo Extremo (Z-13)</v>
      </c>
    </row>
    <row r="35" spans="2:28" s="180" customFormat="1" ht="41.25" customHeight="1" thickBot="1" x14ac:dyDescent="0.3">
      <c r="B35" s="683"/>
      <c r="C35" s="698"/>
      <c r="D35" s="699"/>
      <c r="E35" s="699"/>
      <c r="F35" s="699"/>
      <c r="G35" s="699"/>
      <c r="H35" s="700"/>
      <c r="I35" s="208" t="s">
        <v>36</v>
      </c>
      <c r="J35" s="703">
        <v>13</v>
      </c>
      <c r="K35" s="704"/>
      <c r="L35" s="704"/>
      <c r="M35" s="704"/>
      <c r="N35" s="704"/>
      <c r="O35" s="704"/>
      <c r="P35" s="704"/>
      <c r="Q35" s="704"/>
      <c r="R35" s="704"/>
      <c r="S35" s="704"/>
      <c r="T35" s="704"/>
      <c r="U35" s="704"/>
      <c r="V35" s="704"/>
      <c r="W35" s="704"/>
      <c r="X35" s="705"/>
      <c r="Y35" s="209">
        <f>+J35</f>
        <v>13</v>
      </c>
      <c r="Z35" s="210" t="str">
        <f>VLOOKUP(Y35,$L$17:$U$19,5,FALSE)</f>
        <v>Catastrófico</v>
      </c>
      <c r="AA35" s="701"/>
      <c r="AB35" s="702"/>
    </row>
    <row r="36" spans="2:28" s="180" customFormat="1" ht="41.25" customHeight="1" thickBot="1" x14ac:dyDescent="0.3">
      <c r="B36" s="572" t="s">
        <v>277</v>
      </c>
      <c r="C36" s="574" t="str">
        <f>'SEPG-F-057'!C18</f>
        <v>Revelar información sensible para la Entidad que pueda beneficiar a un tercero en la estructuración, contratación y/o ejecución de un proyecto</v>
      </c>
      <c r="D36" s="575"/>
      <c r="E36" s="575"/>
      <c r="F36" s="575"/>
      <c r="G36" s="575"/>
      <c r="H36" s="576"/>
      <c r="I36" s="199" t="s">
        <v>35</v>
      </c>
      <c r="J36" s="191">
        <v>1</v>
      </c>
      <c r="K36" s="192">
        <v>2</v>
      </c>
      <c r="L36" s="192">
        <v>2</v>
      </c>
      <c r="M36" s="192">
        <v>1</v>
      </c>
      <c r="N36" s="192">
        <v>1</v>
      </c>
      <c r="O36" s="192">
        <v>2</v>
      </c>
      <c r="P36" s="192">
        <v>2</v>
      </c>
      <c r="Q36" s="192">
        <v>3</v>
      </c>
      <c r="R36" s="192"/>
      <c r="S36" s="192"/>
      <c r="T36" s="192"/>
      <c r="U36" s="192"/>
      <c r="V36" s="192"/>
      <c r="W36" s="192"/>
      <c r="X36" s="193"/>
      <c r="Y36" s="200">
        <f>IFERROR(MAX(_xlfn.MODE.MULT(J36:X36)),"")</f>
        <v>2</v>
      </c>
      <c r="Z36" s="195" t="str">
        <f>VLOOKUP(Y36,$B$17:$K$21,6,FALSE)</f>
        <v xml:space="preserve">Improbable </v>
      </c>
      <c r="AA36" s="580">
        <f>IFERROR(Y36*Y37,"")</f>
        <v>26</v>
      </c>
      <c r="AB36" s="582" t="str">
        <f>IFERROR(VLOOKUP(AA36,[3]DB!$B$37:$D$51,2,FALSE),"")</f>
        <v>Riesgo Alto (Z-12)</v>
      </c>
    </row>
    <row r="37" spans="2:28" s="180" customFormat="1" ht="41.25" customHeight="1" thickBot="1" x14ac:dyDescent="0.3">
      <c r="B37" s="573"/>
      <c r="C37" s="577"/>
      <c r="D37" s="578"/>
      <c r="E37" s="578"/>
      <c r="F37" s="578"/>
      <c r="G37" s="578"/>
      <c r="H37" s="579"/>
      <c r="I37" s="201" t="s">
        <v>36</v>
      </c>
      <c r="J37" s="691">
        <v>13</v>
      </c>
      <c r="K37" s="692"/>
      <c r="L37" s="692"/>
      <c r="M37" s="692"/>
      <c r="N37" s="692"/>
      <c r="O37" s="692"/>
      <c r="P37" s="692"/>
      <c r="Q37" s="692"/>
      <c r="R37" s="692"/>
      <c r="S37" s="692"/>
      <c r="T37" s="692"/>
      <c r="U37" s="692"/>
      <c r="V37" s="692"/>
      <c r="W37" s="692"/>
      <c r="X37" s="693"/>
      <c r="Y37" s="197">
        <f>+J37</f>
        <v>13</v>
      </c>
      <c r="Z37" s="198" t="str">
        <f>VLOOKUP(Y37,$L$17:$U$19,5,FALSE)</f>
        <v>Catastrófico</v>
      </c>
      <c r="AA37" s="581"/>
      <c r="AB37" s="583"/>
    </row>
    <row r="38" spans="2:28" s="180" customFormat="1" ht="41.25" customHeight="1" thickBot="1" x14ac:dyDescent="0.3">
      <c r="B38" s="572" t="s">
        <v>282</v>
      </c>
      <c r="C38" s="574" t="str">
        <f>'SEPG-F-057'!C19</f>
        <v xml:space="preserve">Entrega de recursos por parte de la fiducia sin los respectivos soportes. </v>
      </c>
      <c r="D38" s="575"/>
      <c r="E38" s="575"/>
      <c r="F38" s="575"/>
      <c r="G38" s="575"/>
      <c r="H38" s="576"/>
      <c r="I38" s="199" t="s">
        <v>35</v>
      </c>
      <c r="J38" s="191">
        <v>2</v>
      </c>
      <c r="K38" s="192">
        <v>2</v>
      </c>
      <c r="L38" s="192">
        <v>4</v>
      </c>
      <c r="M38" s="192">
        <v>2</v>
      </c>
      <c r="N38" s="192">
        <v>1</v>
      </c>
      <c r="O38" s="192">
        <v>1</v>
      </c>
      <c r="P38" s="192">
        <v>3</v>
      </c>
      <c r="Q38" s="192">
        <v>2</v>
      </c>
      <c r="R38" s="192"/>
      <c r="S38" s="192"/>
      <c r="T38" s="192"/>
      <c r="U38" s="192"/>
      <c r="V38" s="192"/>
      <c r="W38" s="192"/>
      <c r="X38" s="193"/>
      <c r="Y38" s="200">
        <f>IFERROR(MAX(_xlfn.MODE.MULT(J38:X38)),"")</f>
        <v>2</v>
      </c>
      <c r="Z38" s="195" t="str">
        <f>VLOOKUP(Y38,$B$17:$K$21,6,FALSE)</f>
        <v xml:space="preserve">Improbable </v>
      </c>
      <c r="AA38" s="580">
        <f>IFERROR(Y38*Y39,"")</f>
        <v>22</v>
      </c>
      <c r="AB38" s="582" t="str">
        <f>IFERROR(VLOOKUP(AA38,[3]DB!$B$37:$D$51,2,FALSE),"")</f>
        <v>Riesgo Moderado (Z-7)</v>
      </c>
    </row>
    <row r="39" spans="2:28" s="180" customFormat="1" ht="41.25" customHeight="1" thickBot="1" x14ac:dyDescent="0.3">
      <c r="B39" s="573"/>
      <c r="C39" s="577"/>
      <c r="D39" s="578"/>
      <c r="E39" s="578"/>
      <c r="F39" s="578"/>
      <c r="G39" s="578"/>
      <c r="H39" s="579"/>
      <c r="I39" s="201" t="s">
        <v>36</v>
      </c>
      <c r="J39" s="691">
        <v>11</v>
      </c>
      <c r="K39" s="692"/>
      <c r="L39" s="692"/>
      <c r="M39" s="692"/>
      <c r="N39" s="692"/>
      <c r="O39" s="692"/>
      <c r="P39" s="692"/>
      <c r="Q39" s="692"/>
      <c r="R39" s="692"/>
      <c r="S39" s="692"/>
      <c r="T39" s="692"/>
      <c r="U39" s="692"/>
      <c r="V39" s="692"/>
      <c r="W39" s="692"/>
      <c r="X39" s="693"/>
      <c r="Y39" s="197">
        <f>+J39</f>
        <v>11</v>
      </c>
      <c r="Z39" s="198" t="str">
        <f>VLOOKUP(Y39,$L$17:$U$19,5,FALSE)</f>
        <v>Mayor</v>
      </c>
      <c r="AA39" s="581"/>
      <c r="AB39" s="583"/>
    </row>
    <row r="40" spans="2:28" s="180" customFormat="1" ht="41.25" customHeight="1" thickBot="1" x14ac:dyDescent="0.3">
      <c r="B40" s="572" t="s">
        <v>288</v>
      </c>
      <c r="C40" s="574" t="str">
        <f>'SEPG-F-057'!C18</f>
        <v>Revelar información sensible para la Entidad que pueda beneficiar a un tercero en la estructuración, contratación y/o ejecución de un proyecto</v>
      </c>
      <c r="D40" s="575"/>
      <c r="E40" s="575"/>
      <c r="F40" s="575"/>
      <c r="G40" s="575"/>
      <c r="H40" s="576"/>
      <c r="I40" s="199" t="s">
        <v>35</v>
      </c>
      <c r="J40" s="211">
        <v>3</v>
      </c>
      <c r="K40" s="192">
        <v>2</v>
      </c>
      <c r="L40" s="192">
        <v>3</v>
      </c>
      <c r="M40" s="192"/>
      <c r="N40" s="192"/>
      <c r="O40" s="192"/>
      <c r="P40" s="211"/>
      <c r="Q40" s="211"/>
      <c r="R40" s="211"/>
      <c r="S40" s="211"/>
      <c r="T40" s="211"/>
      <c r="U40" s="211"/>
      <c r="V40" s="211"/>
      <c r="W40" s="211"/>
      <c r="X40" s="211"/>
      <c r="Y40" s="200">
        <f>IFERROR(MAX(_xlfn.MODE.MULT(J40:X40)),"")</f>
        <v>3</v>
      </c>
      <c r="Z40" s="195" t="str">
        <f>VLOOKUP(Y40,$B$17:$K$21,6,FALSE)</f>
        <v xml:space="preserve">Posible </v>
      </c>
      <c r="AA40" s="580">
        <f>IFERROR(Y40*Y41,"")</f>
        <v>33</v>
      </c>
      <c r="AB40" s="582" t="str">
        <f>IFERROR(VLOOKUP(AA40,[3]DB!$B$37:$D$51,2,FALSE),"")</f>
        <v>Riesgo Alto (Z-9)</v>
      </c>
    </row>
    <row r="41" spans="2:28" s="180" customFormat="1" ht="41.25" customHeight="1" thickBot="1" x14ac:dyDescent="0.3">
      <c r="B41" s="573"/>
      <c r="C41" s="577"/>
      <c r="D41" s="578"/>
      <c r="E41" s="578"/>
      <c r="F41" s="578"/>
      <c r="G41" s="578"/>
      <c r="H41" s="579"/>
      <c r="I41" s="201" t="s">
        <v>36</v>
      </c>
      <c r="J41" s="731">
        <v>11</v>
      </c>
      <c r="K41" s="732"/>
      <c r="L41" s="732"/>
      <c r="M41" s="732"/>
      <c r="N41" s="732"/>
      <c r="O41" s="732"/>
      <c r="P41" s="732"/>
      <c r="Q41" s="732"/>
      <c r="R41" s="732"/>
      <c r="S41" s="732"/>
      <c r="T41" s="732"/>
      <c r="U41" s="732"/>
      <c r="V41" s="732"/>
      <c r="W41" s="732"/>
      <c r="X41" s="733"/>
      <c r="Y41" s="197">
        <f>+J41</f>
        <v>11</v>
      </c>
      <c r="Z41" s="198" t="str">
        <f>VLOOKUP(Y41,$L$17:$U$19,5,FALSE)</f>
        <v>Mayor</v>
      </c>
      <c r="AA41" s="581"/>
      <c r="AB41" s="583"/>
    </row>
    <row r="42" spans="2:28" s="180" customFormat="1" ht="36.75" customHeight="1" thickBot="1" x14ac:dyDescent="0.3">
      <c r="B42" s="572" t="s">
        <v>295</v>
      </c>
      <c r="C42" s="574" t="str">
        <f>'SEPG-F-057'!C19</f>
        <v xml:space="preserve">Entrega de recursos por parte de la fiducia sin los respectivos soportes. </v>
      </c>
      <c r="D42" s="575"/>
      <c r="E42" s="575"/>
      <c r="F42" s="575"/>
      <c r="G42" s="575"/>
      <c r="H42" s="576"/>
      <c r="I42" s="199" t="s">
        <v>35</v>
      </c>
      <c r="J42" s="191">
        <v>1</v>
      </c>
      <c r="K42" s="192">
        <v>1</v>
      </c>
      <c r="L42" s="192">
        <v>1</v>
      </c>
      <c r="M42" s="192"/>
      <c r="N42" s="192"/>
      <c r="O42" s="192"/>
      <c r="P42" s="192"/>
      <c r="Q42" s="192"/>
      <c r="R42" s="192"/>
      <c r="S42" s="192"/>
      <c r="T42" s="192"/>
      <c r="U42" s="192"/>
      <c r="V42" s="192"/>
      <c r="W42" s="192"/>
      <c r="X42" s="193"/>
      <c r="Y42" s="200">
        <f>IFERROR(MAX(_xlfn.MODE.MULT(J42:X42)),"")</f>
        <v>1</v>
      </c>
      <c r="Z42" s="195" t="str">
        <f>VLOOKUP(Y42,$B$17:$K$21,6,FALSE)</f>
        <v xml:space="preserve">Raro </v>
      </c>
      <c r="AA42" s="580">
        <f>IFERROR(Y42*Y43,"")</f>
        <v>13</v>
      </c>
      <c r="AB42" s="582" t="str">
        <f>IFERROR(VLOOKUP(AA42,[3]DB!$B$37:$D$51,2,FALSE),"")</f>
        <v>Riesgo Moderado (Z-8)</v>
      </c>
    </row>
    <row r="43" spans="2:28" s="180" customFormat="1" ht="59.25" customHeight="1" thickBot="1" x14ac:dyDescent="0.3">
      <c r="B43" s="573"/>
      <c r="C43" s="577"/>
      <c r="D43" s="578"/>
      <c r="E43" s="578"/>
      <c r="F43" s="578"/>
      <c r="G43" s="578"/>
      <c r="H43" s="579"/>
      <c r="I43" s="201" t="s">
        <v>36</v>
      </c>
      <c r="J43" s="691">
        <v>13</v>
      </c>
      <c r="K43" s="692"/>
      <c r="L43" s="692"/>
      <c r="M43" s="692"/>
      <c r="N43" s="692"/>
      <c r="O43" s="692"/>
      <c r="P43" s="692"/>
      <c r="Q43" s="692"/>
      <c r="R43" s="692"/>
      <c r="S43" s="692"/>
      <c r="T43" s="692"/>
      <c r="U43" s="692"/>
      <c r="V43" s="692"/>
      <c r="W43" s="692"/>
      <c r="X43" s="693"/>
      <c r="Y43" s="197">
        <f>+J43</f>
        <v>13</v>
      </c>
      <c r="Z43" s="198" t="str">
        <f>VLOOKUP(Y43,$L$17:$U$19,5,FALSE)</f>
        <v>Catastrófico</v>
      </c>
      <c r="AA43" s="581"/>
      <c r="AB43" s="583"/>
    </row>
    <row r="44" spans="2:28" s="180" customFormat="1" ht="36.75" customHeight="1" thickBot="1" x14ac:dyDescent="0.3">
      <c r="B44" s="572">
        <v>10</v>
      </c>
      <c r="C44" s="574" t="str">
        <f>'SEPG-F-057'!C22</f>
        <v xml:space="preserve">Influir en las decisiones de las Vicepresidencias de Estructuración, contratación y gestión contractual, respecto de los proyectos por motivaciones personales o particulares </v>
      </c>
      <c r="D44" s="575"/>
      <c r="E44" s="575"/>
      <c r="F44" s="575"/>
      <c r="G44" s="575"/>
      <c r="H44" s="576"/>
      <c r="I44" s="199" t="s">
        <v>35</v>
      </c>
      <c r="J44" s="191">
        <v>1</v>
      </c>
      <c r="K44" s="192">
        <v>1</v>
      </c>
      <c r="L44" s="192">
        <v>1</v>
      </c>
      <c r="M44" s="192"/>
      <c r="N44" s="192"/>
      <c r="O44" s="192"/>
      <c r="P44" s="192"/>
      <c r="Q44" s="192"/>
      <c r="R44" s="192"/>
      <c r="S44" s="192"/>
      <c r="T44" s="192"/>
      <c r="U44" s="192"/>
      <c r="V44" s="192"/>
      <c r="W44" s="192"/>
      <c r="X44" s="193"/>
      <c r="Y44" s="200">
        <f>IFERROR(MAX(_xlfn.MODE.MULT(J44:X44)),"")</f>
        <v>1</v>
      </c>
      <c r="Z44" s="195" t="str">
        <f>VLOOKUP(Y44,$B$17:$K$21,6,FALSE)</f>
        <v xml:space="preserve">Raro </v>
      </c>
      <c r="AA44" s="580">
        <f>IFERROR(Y44*Y45,"")</f>
        <v>13</v>
      </c>
      <c r="AB44" s="582" t="str">
        <f>IFERROR(VLOOKUP(AA44,[3]DB!$B$37:$D$51,2,FALSE),"")</f>
        <v>Riesgo Moderado (Z-8)</v>
      </c>
    </row>
    <row r="45" spans="2:28" s="180" customFormat="1" ht="59.25" customHeight="1" thickBot="1" x14ac:dyDescent="0.3">
      <c r="B45" s="573"/>
      <c r="C45" s="577"/>
      <c r="D45" s="578"/>
      <c r="E45" s="578"/>
      <c r="F45" s="578"/>
      <c r="G45" s="578"/>
      <c r="H45" s="579"/>
      <c r="I45" s="201" t="s">
        <v>36</v>
      </c>
      <c r="J45" s="691">
        <v>13</v>
      </c>
      <c r="K45" s="692"/>
      <c r="L45" s="692"/>
      <c r="M45" s="692"/>
      <c r="N45" s="692"/>
      <c r="O45" s="692"/>
      <c r="P45" s="692"/>
      <c r="Q45" s="692"/>
      <c r="R45" s="692"/>
      <c r="S45" s="692"/>
      <c r="T45" s="692"/>
      <c r="U45" s="692"/>
      <c r="V45" s="692"/>
      <c r="W45" s="692"/>
      <c r="X45" s="693"/>
      <c r="Y45" s="197">
        <f>+J45</f>
        <v>13</v>
      </c>
      <c r="Z45" s="198" t="str">
        <f>VLOOKUP(Y45,$L$17:$U$19,5,FALSE)</f>
        <v>Catastrófico</v>
      </c>
      <c r="AA45" s="581"/>
      <c r="AB45" s="583"/>
    </row>
    <row r="46" spans="2:28" s="180" customFormat="1" ht="37.5" hidden="1" customHeight="1" x14ac:dyDescent="0.25">
      <c r="B46" s="572" t="str">
        <f>'[3]SEPG-F-057'!B19</f>
        <v>2. Gestión para mejorar el ejercicio de la función pública y prevenir la corrupción.</v>
      </c>
      <c r="C46" s="574" t="str">
        <f>IF(COUNTA('[3]SEPG-F-057'!C19)&gt;0,'[3]SEPG-F-057'!C19,"")</f>
        <v>Manipulación de informes de seguimiento a contratos para favorecer a un tercero.</v>
      </c>
      <c r="D46" s="575"/>
      <c r="E46" s="575"/>
      <c r="F46" s="575"/>
      <c r="G46" s="575"/>
      <c r="H46" s="576"/>
      <c r="I46" s="199" t="s">
        <v>35</v>
      </c>
      <c r="J46" s="212"/>
      <c r="K46" s="212"/>
      <c r="L46" s="212"/>
      <c r="M46" s="212"/>
      <c r="N46" s="212"/>
      <c r="O46" s="212"/>
      <c r="P46" s="212"/>
      <c r="Q46" s="212"/>
      <c r="R46" s="212"/>
      <c r="S46" s="212"/>
      <c r="T46" s="212"/>
      <c r="U46" s="212"/>
      <c r="V46" s="212"/>
      <c r="W46" s="212"/>
      <c r="X46" s="212"/>
      <c r="Y46" s="200" t="str">
        <f>IFERROR(MAX(_xlfn.MODE.MULT(J46:X46)),"")</f>
        <v/>
      </c>
      <c r="Z46" s="198" t="e">
        <f>VLOOKUP(Y46,$B$17:$K$21,6,FALSE)</f>
        <v>#N/A</v>
      </c>
      <c r="AA46" s="580" t="str">
        <f>IFERROR(Y46*Y47,"")</f>
        <v/>
      </c>
      <c r="AB46" s="582" t="str">
        <f>IFERROR(VLOOKUP(AA46,[3]DB!$B$37:$D$51,2,FALSE),"")</f>
        <v/>
      </c>
    </row>
    <row r="47" spans="2:28" s="180" customFormat="1" ht="38.25" hidden="1" customHeight="1" x14ac:dyDescent="0.25">
      <c r="B47" s="573"/>
      <c r="C47" s="577"/>
      <c r="D47" s="578"/>
      <c r="E47" s="578"/>
      <c r="F47" s="578"/>
      <c r="G47" s="578"/>
      <c r="H47" s="579"/>
      <c r="I47" s="201" t="s">
        <v>36</v>
      </c>
      <c r="J47" s="584"/>
      <c r="K47" s="585"/>
      <c r="L47" s="585"/>
      <c r="M47" s="585"/>
      <c r="N47" s="585"/>
      <c r="O47" s="585"/>
      <c r="P47" s="585"/>
      <c r="Q47" s="585"/>
      <c r="R47" s="585"/>
      <c r="S47" s="585"/>
      <c r="T47" s="585"/>
      <c r="U47" s="585"/>
      <c r="V47" s="585"/>
      <c r="W47" s="585"/>
      <c r="X47" s="586"/>
      <c r="Y47" s="197">
        <f>+J47</f>
        <v>0</v>
      </c>
      <c r="Z47" s="198" t="e">
        <f>VLOOKUP(Y47,$L$17:$U$19,5,FALSE)</f>
        <v>#N/A</v>
      </c>
      <c r="AA47" s="581"/>
      <c r="AB47" s="583"/>
    </row>
    <row r="48" spans="2:28" s="180" customFormat="1" ht="24.95" hidden="1" customHeight="1" x14ac:dyDescent="0.25">
      <c r="B48" s="572" t="str">
        <f>'[3]SEPG-F-057'!B20</f>
        <v>1. Calidad y acceso a la información pública.</v>
      </c>
      <c r="C48" s="574" t="str">
        <f>IF(COUNTA('[3]SEPG-F-057'!C20)&gt;0,'[3]SEPG-F-057'!C20,"")</f>
        <v>Revelar información sensible para la Entidad que pueda beneficiar a un tercero en la estructuración, contratación y/o ejecución de un proyecto</v>
      </c>
      <c r="D48" s="575"/>
      <c r="E48" s="575"/>
      <c r="F48" s="575"/>
      <c r="G48" s="575"/>
      <c r="H48" s="576"/>
      <c r="I48" s="199" t="s">
        <v>35</v>
      </c>
      <c r="J48" s="212"/>
      <c r="K48" s="212"/>
      <c r="L48" s="212"/>
      <c r="M48" s="212"/>
      <c r="N48" s="212"/>
      <c r="O48" s="212"/>
      <c r="P48" s="212"/>
      <c r="Q48" s="212"/>
      <c r="R48" s="212"/>
      <c r="S48" s="212"/>
      <c r="T48" s="212"/>
      <c r="U48" s="212"/>
      <c r="V48" s="212"/>
      <c r="W48" s="212"/>
      <c r="X48" s="212"/>
      <c r="Y48" s="206" t="str">
        <f>IFERROR(MAX(_xlfn.MODE.MULT(J48:X48)),"")</f>
        <v/>
      </c>
      <c r="Z48" s="198" t="e">
        <f>VLOOKUP(Y48,$B$17:$K$21,6,FALSE)</f>
        <v>#N/A</v>
      </c>
      <c r="AA48" s="580" t="str">
        <f>IFERROR(Y48*Y49,"")</f>
        <v/>
      </c>
      <c r="AB48" s="582" t="str">
        <f>IFERROR(VLOOKUP(AA48,[3]DB!$B$37:$D$51,2,FALSE),"")</f>
        <v/>
      </c>
    </row>
    <row r="49" spans="2:28" s="180" customFormat="1" ht="24.95" hidden="1" customHeight="1" x14ac:dyDescent="0.25">
      <c r="B49" s="573"/>
      <c r="C49" s="577"/>
      <c r="D49" s="578"/>
      <c r="E49" s="578"/>
      <c r="F49" s="578"/>
      <c r="G49" s="578"/>
      <c r="H49" s="579"/>
      <c r="I49" s="201" t="s">
        <v>36</v>
      </c>
      <c r="J49" s="584"/>
      <c r="K49" s="585"/>
      <c r="L49" s="585"/>
      <c r="M49" s="585"/>
      <c r="N49" s="585"/>
      <c r="O49" s="585"/>
      <c r="P49" s="585"/>
      <c r="Q49" s="585"/>
      <c r="R49" s="585"/>
      <c r="S49" s="585"/>
      <c r="T49" s="585"/>
      <c r="U49" s="585"/>
      <c r="V49" s="585"/>
      <c r="W49" s="585"/>
      <c r="X49" s="586"/>
      <c r="Y49" s="197">
        <f>+J49</f>
        <v>0</v>
      </c>
      <c r="Z49" s="198" t="e">
        <f>VLOOKUP(Y49,$L$17:$U$19,5,FALSE)</f>
        <v>#N/A</v>
      </c>
      <c r="AA49" s="581"/>
      <c r="AB49" s="583"/>
    </row>
    <row r="50" spans="2:28" s="180" customFormat="1" ht="24.95" hidden="1" customHeight="1" x14ac:dyDescent="0.25">
      <c r="B50" s="572" t="e">
        <f>'[3]SEPG-F-057'!#REF!</f>
        <v>#REF!</v>
      </c>
      <c r="C50" s="574" t="e">
        <f>IF(COUNTA('[3]SEPG-F-057'!#REF!)&gt;0,'[3]SEPG-F-057'!#REF!,"")</f>
        <v>#REF!</v>
      </c>
      <c r="D50" s="575"/>
      <c r="E50" s="575"/>
      <c r="F50" s="575"/>
      <c r="G50" s="575"/>
      <c r="H50" s="576"/>
      <c r="I50" s="199" t="s">
        <v>35</v>
      </c>
      <c r="J50" s="212"/>
      <c r="K50" s="212"/>
      <c r="L50" s="212"/>
      <c r="M50" s="212"/>
      <c r="N50" s="212"/>
      <c r="O50" s="212"/>
      <c r="P50" s="212"/>
      <c r="Q50" s="212"/>
      <c r="R50" s="212"/>
      <c r="S50" s="212"/>
      <c r="T50" s="212"/>
      <c r="U50" s="212"/>
      <c r="V50" s="212"/>
      <c r="W50" s="212"/>
      <c r="X50" s="212"/>
      <c r="Y50" s="200" t="str">
        <f>IFERROR(MAX(_xlfn.MODE.MULT(J50:X50)),"")</f>
        <v/>
      </c>
      <c r="Z50" s="198" t="e">
        <f>VLOOKUP(Y50,$B$17:$K$21,6,FALSE)</f>
        <v>#N/A</v>
      </c>
      <c r="AA50" s="580" t="str">
        <f>IFERROR(Y50*Y51,"")</f>
        <v/>
      </c>
      <c r="AB50" s="582" t="str">
        <f>IFERROR(VLOOKUP(AA50,[3]DB!$B$37:$D$51,2,FALSE),"")</f>
        <v/>
      </c>
    </row>
    <row r="51" spans="2:28" s="180" customFormat="1" ht="24.95" hidden="1" customHeight="1" x14ac:dyDescent="0.25">
      <c r="B51" s="573"/>
      <c r="C51" s="577"/>
      <c r="D51" s="578"/>
      <c r="E51" s="578"/>
      <c r="F51" s="578"/>
      <c r="G51" s="578"/>
      <c r="H51" s="579"/>
      <c r="I51" s="201" t="s">
        <v>36</v>
      </c>
      <c r="J51" s="584"/>
      <c r="K51" s="585"/>
      <c r="L51" s="585"/>
      <c r="M51" s="585"/>
      <c r="N51" s="585"/>
      <c r="O51" s="585"/>
      <c r="P51" s="585"/>
      <c r="Q51" s="585"/>
      <c r="R51" s="585"/>
      <c r="S51" s="585"/>
      <c r="T51" s="585"/>
      <c r="U51" s="585"/>
      <c r="V51" s="585"/>
      <c r="W51" s="585"/>
      <c r="X51" s="586"/>
      <c r="Y51" s="197">
        <f>+J51</f>
        <v>0</v>
      </c>
      <c r="Z51" s="198" t="e">
        <f>VLOOKUP(Y51,$L$17:$U$19,5,FALSE)</f>
        <v>#N/A</v>
      </c>
      <c r="AA51" s="581"/>
      <c r="AB51" s="583"/>
    </row>
    <row r="52" spans="2:28" s="180" customFormat="1" ht="24.95" hidden="1" customHeight="1" x14ac:dyDescent="0.25">
      <c r="B52" s="572" t="e">
        <f>'[3]SEPG-F-057'!#REF!</f>
        <v>#REF!</v>
      </c>
      <c r="C52" s="574" t="e">
        <f>IF(COUNTA('[3]SEPG-F-057'!#REF!)&gt;0,'[3]SEPG-F-057'!#REF!,"")</f>
        <v>#REF!</v>
      </c>
      <c r="D52" s="575"/>
      <c r="E52" s="575"/>
      <c r="F52" s="575"/>
      <c r="G52" s="575"/>
      <c r="H52" s="576"/>
      <c r="I52" s="199" t="s">
        <v>35</v>
      </c>
      <c r="J52" s="212"/>
      <c r="K52" s="212"/>
      <c r="L52" s="212"/>
      <c r="M52" s="212"/>
      <c r="N52" s="212"/>
      <c r="O52" s="212"/>
      <c r="P52" s="212"/>
      <c r="Q52" s="212"/>
      <c r="R52" s="212"/>
      <c r="S52" s="212"/>
      <c r="T52" s="212"/>
      <c r="U52" s="212"/>
      <c r="V52" s="212"/>
      <c r="W52" s="212"/>
      <c r="X52" s="212"/>
      <c r="Y52" s="206" t="str">
        <f>IFERROR(MAX(_xlfn.MODE.MULT(J52:X52)),"")</f>
        <v/>
      </c>
      <c r="Z52" s="198" t="e">
        <f>VLOOKUP(Y52,$B$17:$K$21,6,FALSE)</f>
        <v>#N/A</v>
      </c>
      <c r="AA52" s="580" t="str">
        <f>IFERROR(Y52*Y53,"")</f>
        <v/>
      </c>
      <c r="AB52" s="582" t="str">
        <f>IFERROR(VLOOKUP(AA52,[3]DB!$B$37:$D$51,2,FALSE),"")</f>
        <v/>
      </c>
    </row>
    <row r="53" spans="2:28" s="180" customFormat="1" ht="24.95" hidden="1" customHeight="1" x14ac:dyDescent="0.25">
      <c r="B53" s="573"/>
      <c r="C53" s="577"/>
      <c r="D53" s="578"/>
      <c r="E53" s="578"/>
      <c r="F53" s="578"/>
      <c r="G53" s="578"/>
      <c r="H53" s="579"/>
      <c r="I53" s="201" t="s">
        <v>36</v>
      </c>
      <c r="J53" s="584"/>
      <c r="K53" s="585"/>
      <c r="L53" s="585"/>
      <c r="M53" s="585"/>
      <c r="N53" s="585"/>
      <c r="O53" s="585"/>
      <c r="P53" s="585"/>
      <c r="Q53" s="585"/>
      <c r="R53" s="585"/>
      <c r="S53" s="585"/>
      <c r="T53" s="585"/>
      <c r="U53" s="585"/>
      <c r="V53" s="585"/>
      <c r="W53" s="585"/>
      <c r="X53" s="586"/>
      <c r="Y53" s="197">
        <f>+J53</f>
        <v>0</v>
      </c>
      <c r="Z53" s="198" t="e">
        <f>VLOOKUP(Y53,$L$17:$U$19,5,FALSE)</f>
        <v>#N/A</v>
      </c>
      <c r="AA53" s="581"/>
      <c r="AB53" s="583"/>
    </row>
    <row r="54" spans="2:28" s="180" customFormat="1" ht="24.95" hidden="1" customHeight="1" x14ac:dyDescent="0.25">
      <c r="B54" s="572" t="e">
        <f>'[3]SEPG-F-057'!#REF!</f>
        <v>#REF!</v>
      </c>
      <c r="C54" s="574" t="e">
        <f>IF(COUNTA('[3]SEPG-F-057'!#REF!)&gt;0,'[3]SEPG-F-057'!#REF!,"")</f>
        <v>#REF!</v>
      </c>
      <c r="D54" s="575"/>
      <c r="E54" s="575"/>
      <c r="F54" s="575"/>
      <c r="G54" s="575"/>
      <c r="H54" s="576"/>
      <c r="I54" s="199" t="s">
        <v>35</v>
      </c>
      <c r="J54" s="213"/>
      <c r="K54" s="213"/>
      <c r="L54" s="213"/>
      <c r="M54" s="213"/>
      <c r="N54" s="213"/>
      <c r="O54" s="213"/>
      <c r="P54" s="213"/>
      <c r="Q54" s="213"/>
      <c r="R54" s="213"/>
      <c r="S54" s="213"/>
      <c r="T54" s="213"/>
      <c r="U54" s="213"/>
      <c r="V54" s="213"/>
      <c r="W54" s="213"/>
      <c r="X54" s="213"/>
      <c r="Y54" s="200" t="str">
        <f>IFERROR(MAX(_xlfn.MODE.MULT(J54:X54)),"")</f>
        <v/>
      </c>
      <c r="Z54" s="214" t="str">
        <f>IFERROR(IF(I54="P",IF(COUNT(K54:X54)&gt;1,VLOOKUP(Y54,$B$17:$K$21,6,0),""),IF(COUNT(K54:X54)&gt;1,VLOOKUP(Y54,$L$17:$U$21,5,0),"")),"")</f>
        <v/>
      </c>
      <c r="AA54" s="580" t="str">
        <f>IFERROR(Y54*Y55,"")</f>
        <v/>
      </c>
      <c r="AB54" s="582" t="str">
        <f>IFERROR(VLOOKUP(AA54,[3]DB!$B$37:$D$51,2,FALSE),"")</f>
        <v/>
      </c>
    </row>
    <row r="55" spans="2:28" s="180" customFormat="1" ht="24.95" hidden="1" customHeight="1" x14ac:dyDescent="0.25">
      <c r="B55" s="573"/>
      <c r="C55" s="577"/>
      <c r="D55" s="578"/>
      <c r="E55" s="578"/>
      <c r="F55" s="578"/>
      <c r="G55" s="578"/>
      <c r="H55" s="579"/>
      <c r="I55" s="201" t="s">
        <v>36</v>
      </c>
      <c r="J55" s="587">
        <v>7</v>
      </c>
      <c r="K55" s="588"/>
      <c r="L55" s="588"/>
      <c r="M55" s="588"/>
      <c r="N55" s="588"/>
      <c r="O55" s="588"/>
      <c r="P55" s="588"/>
      <c r="Q55" s="588"/>
      <c r="R55" s="588"/>
      <c r="S55" s="588"/>
      <c r="T55" s="588"/>
      <c r="U55" s="588"/>
      <c r="V55" s="588"/>
      <c r="W55" s="588"/>
      <c r="X55" s="589"/>
      <c r="Y55" s="197">
        <f>+J55</f>
        <v>7</v>
      </c>
      <c r="Z55" s="198" t="str">
        <f>VLOOKUP(Y55,$L$17:$U$19,5,FALSE)</f>
        <v>Moderado</v>
      </c>
      <c r="AA55" s="581"/>
      <c r="AB55" s="583"/>
    </row>
    <row r="56" spans="2:28" s="180" customFormat="1" ht="24.95" hidden="1" customHeight="1" x14ac:dyDescent="0.25">
      <c r="B56" s="572" t="e">
        <f>'[3]SEPG-F-057'!#REF!</f>
        <v>#REF!</v>
      </c>
      <c r="C56" s="574" t="e">
        <f>IF(COUNTA('[3]SEPG-F-057'!#REF!)&gt;0,'[3]SEPG-F-057'!#REF!,"")</f>
        <v>#REF!</v>
      </c>
      <c r="D56" s="575"/>
      <c r="E56" s="575"/>
      <c r="F56" s="575"/>
      <c r="G56" s="575"/>
      <c r="H56" s="576"/>
      <c r="I56" s="199" t="s">
        <v>35</v>
      </c>
      <c r="J56" s="213"/>
      <c r="K56" s="213"/>
      <c r="L56" s="213"/>
      <c r="M56" s="213"/>
      <c r="N56" s="213"/>
      <c r="O56" s="213"/>
      <c r="P56" s="213"/>
      <c r="Q56" s="213"/>
      <c r="R56" s="213"/>
      <c r="S56" s="213"/>
      <c r="T56" s="213"/>
      <c r="U56" s="213"/>
      <c r="V56" s="213"/>
      <c r="W56" s="213"/>
      <c r="X56" s="213"/>
      <c r="Y56" s="206" t="str">
        <f>IFERROR(MAX(_xlfn.MODE.MULT(J56:X56)),"")</f>
        <v/>
      </c>
      <c r="Z56" s="198" t="e">
        <f>VLOOKUP(Y56,$B$17:$K$21,6,FALSE)</f>
        <v>#N/A</v>
      </c>
      <c r="AA56" s="580" t="str">
        <f>IFERROR(Y56*Y57,"")</f>
        <v/>
      </c>
      <c r="AB56" s="582" t="str">
        <f>IFERROR(VLOOKUP(AA56,[3]DB!$B$37:$D$51,2,FALSE),"")</f>
        <v/>
      </c>
    </row>
    <row r="57" spans="2:28" s="180" customFormat="1" ht="24.95" hidden="1" customHeight="1" x14ac:dyDescent="0.25">
      <c r="B57" s="573"/>
      <c r="C57" s="577"/>
      <c r="D57" s="578"/>
      <c r="E57" s="578"/>
      <c r="F57" s="578"/>
      <c r="G57" s="578"/>
      <c r="H57" s="579"/>
      <c r="I57" s="201" t="s">
        <v>36</v>
      </c>
      <c r="J57" s="587">
        <v>7</v>
      </c>
      <c r="K57" s="588"/>
      <c r="L57" s="588"/>
      <c r="M57" s="588"/>
      <c r="N57" s="588"/>
      <c r="O57" s="588"/>
      <c r="P57" s="588"/>
      <c r="Q57" s="588"/>
      <c r="R57" s="588"/>
      <c r="S57" s="588"/>
      <c r="T57" s="588"/>
      <c r="U57" s="588"/>
      <c r="V57" s="588"/>
      <c r="W57" s="588"/>
      <c r="X57" s="589"/>
      <c r="Y57" s="197">
        <f>+J57</f>
        <v>7</v>
      </c>
      <c r="Z57" s="198" t="str">
        <f>VLOOKUP(Y57,$L$17:$U$19,5,FALSE)</f>
        <v>Moderado</v>
      </c>
      <c r="AA57" s="581"/>
      <c r="AB57" s="583"/>
    </row>
    <row r="58" spans="2:28" s="180" customFormat="1" ht="24.95" hidden="1" customHeight="1" x14ac:dyDescent="0.25">
      <c r="B58" s="572" t="e">
        <f>'[3]SEPG-F-057'!#REF!</f>
        <v>#REF!</v>
      </c>
      <c r="C58" s="574" t="e">
        <f>IF(COUNTA('[3]SEPG-F-057'!#REF!)&gt;0,'[3]SEPG-F-057'!#REF!,"")</f>
        <v>#REF!</v>
      </c>
      <c r="D58" s="575"/>
      <c r="E58" s="575"/>
      <c r="F58" s="575"/>
      <c r="G58" s="575"/>
      <c r="H58" s="576"/>
      <c r="I58" s="199" t="s">
        <v>35</v>
      </c>
      <c r="J58" s="213"/>
      <c r="K58" s="213"/>
      <c r="L58" s="213"/>
      <c r="M58" s="213"/>
      <c r="N58" s="213"/>
      <c r="O58" s="213"/>
      <c r="P58" s="213"/>
      <c r="Q58" s="213"/>
      <c r="R58" s="213"/>
      <c r="S58" s="213"/>
      <c r="T58" s="213"/>
      <c r="U58" s="213"/>
      <c r="V58" s="213"/>
      <c r="W58" s="213"/>
      <c r="X58" s="213"/>
      <c r="Y58" s="200" t="str">
        <f>IFERROR(MAX(_xlfn.MODE.MULT(J58:X58)),"")</f>
        <v/>
      </c>
      <c r="Z58" s="198" t="e">
        <f>VLOOKUP(Y58,$B$17:$K$21,6,FALSE)</f>
        <v>#N/A</v>
      </c>
      <c r="AA58" s="580" t="str">
        <f>IFERROR(Y58*Y59,"")</f>
        <v/>
      </c>
      <c r="AB58" s="582" t="str">
        <f>IFERROR(VLOOKUP(AA58,[3]DB!$B$37:$D$51,2,FALSE),"")</f>
        <v/>
      </c>
    </row>
    <row r="59" spans="2:28" s="180" customFormat="1" ht="24.95" hidden="1" customHeight="1" x14ac:dyDescent="0.25">
      <c r="B59" s="573"/>
      <c r="C59" s="577"/>
      <c r="D59" s="578"/>
      <c r="E59" s="578"/>
      <c r="F59" s="578"/>
      <c r="G59" s="578"/>
      <c r="H59" s="579"/>
      <c r="I59" s="201" t="s">
        <v>36</v>
      </c>
      <c r="J59" s="587">
        <v>7</v>
      </c>
      <c r="K59" s="588"/>
      <c r="L59" s="588"/>
      <c r="M59" s="588"/>
      <c r="N59" s="588"/>
      <c r="O59" s="588"/>
      <c r="P59" s="588"/>
      <c r="Q59" s="588"/>
      <c r="R59" s="588"/>
      <c r="S59" s="588"/>
      <c r="T59" s="588"/>
      <c r="U59" s="588"/>
      <c r="V59" s="588"/>
      <c r="W59" s="588"/>
      <c r="X59" s="589"/>
      <c r="Y59" s="197">
        <f>+J59</f>
        <v>7</v>
      </c>
      <c r="Z59" s="198" t="str">
        <f>VLOOKUP(Y59,$L$17:$U$19,5,FALSE)</f>
        <v>Moderado</v>
      </c>
      <c r="AA59" s="581"/>
      <c r="AB59" s="583"/>
    </row>
    <row r="60" spans="2:28" s="180" customFormat="1" ht="24.95" hidden="1" customHeight="1" x14ac:dyDescent="0.25">
      <c r="B60" s="572" t="e">
        <f>'[3]SEPG-F-057'!#REF!</f>
        <v>#REF!</v>
      </c>
      <c r="C60" s="574" t="e">
        <f>IF(COUNTA('[3]SEPG-F-057'!#REF!)&gt;0,'[3]SEPG-F-057'!#REF!,"")</f>
        <v>#REF!</v>
      </c>
      <c r="D60" s="575"/>
      <c r="E60" s="575"/>
      <c r="F60" s="575"/>
      <c r="G60" s="575"/>
      <c r="H60" s="576"/>
      <c r="I60" s="199" t="s">
        <v>35</v>
      </c>
      <c r="J60" s="213"/>
      <c r="K60" s="213"/>
      <c r="L60" s="213"/>
      <c r="M60" s="213"/>
      <c r="N60" s="213"/>
      <c r="O60" s="213"/>
      <c r="P60" s="213"/>
      <c r="Q60" s="213"/>
      <c r="R60" s="213"/>
      <c r="S60" s="213"/>
      <c r="T60" s="213"/>
      <c r="U60" s="213"/>
      <c r="V60" s="213"/>
      <c r="W60" s="213"/>
      <c r="X60" s="213"/>
      <c r="Y60" s="206" t="str">
        <f>IFERROR(MAX(_xlfn.MODE.MULT(J60:X60)),"")</f>
        <v/>
      </c>
      <c r="Z60" s="198" t="e">
        <f>VLOOKUP(Y60,$B$17:$K$21,6,FALSE)</f>
        <v>#N/A</v>
      </c>
      <c r="AA60" s="580" t="str">
        <f>IFERROR(Y60*Y61,"")</f>
        <v/>
      </c>
      <c r="AB60" s="582" t="str">
        <f>IFERROR(VLOOKUP(AA60,[3]DB!$B$37:$D$51,2,FALSE),"")</f>
        <v/>
      </c>
    </row>
    <row r="61" spans="2:28" s="180" customFormat="1" ht="24.95" hidden="1" customHeight="1" x14ac:dyDescent="0.25">
      <c r="B61" s="683"/>
      <c r="C61" s="698"/>
      <c r="D61" s="699"/>
      <c r="E61" s="699"/>
      <c r="F61" s="699"/>
      <c r="G61" s="699"/>
      <c r="H61" s="700"/>
      <c r="I61" s="208" t="s">
        <v>36</v>
      </c>
      <c r="J61" s="587">
        <v>7</v>
      </c>
      <c r="K61" s="588"/>
      <c r="L61" s="588"/>
      <c r="M61" s="588"/>
      <c r="N61" s="588"/>
      <c r="O61" s="588"/>
      <c r="P61" s="588"/>
      <c r="Q61" s="588"/>
      <c r="R61" s="588"/>
      <c r="S61" s="588"/>
      <c r="T61" s="588"/>
      <c r="U61" s="588"/>
      <c r="V61" s="588"/>
      <c r="W61" s="588"/>
      <c r="X61" s="589"/>
      <c r="Y61" s="197">
        <f>+J61</f>
        <v>7</v>
      </c>
      <c r="Z61" s="198" t="str">
        <f>VLOOKUP(Y61,$L$17:$U$19,5,FALSE)</f>
        <v>Moderado</v>
      </c>
      <c r="AA61" s="581"/>
      <c r="AB61" s="583"/>
    </row>
    <row r="62" spans="2:28" s="180" customFormat="1" ht="24.95" hidden="1" customHeight="1" x14ac:dyDescent="0.25">
      <c r="B62" s="572" t="e">
        <f>'[3]SEPG-F-057'!#REF!</f>
        <v>#REF!</v>
      </c>
      <c r="C62" s="574" t="e">
        <f>IF(COUNTA('[3]SEPG-F-057'!#REF!)&gt;0,'[3]SEPG-F-057'!#REF!,"")</f>
        <v>#REF!</v>
      </c>
      <c r="D62" s="575"/>
      <c r="E62" s="575"/>
      <c r="F62" s="575"/>
      <c r="G62" s="575"/>
      <c r="H62" s="576"/>
      <c r="I62" s="199" t="s">
        <v>35</v>
      </c>
      <c r="J62" s="213"/>
      <c r="K62" s="213"/>
      <c r="L62" s="213"/>
      <c r="M62" s="213"/>
      <c r="N62" s="213"/>
      <c r="O62" s="213"/>
      <c r="P62" s="213"/>
      <c r="Q62" s="213"/>
      <c r="R62" s="213"/>
      <c r="S62" s="213"/>
      <c r="T62" s="213"/>
      <c r="U62" s="213"/>
      <c r="V62" s="213"/>
      <c r="W62" s="213"/>
      <c r="X62" s="213"/>
      <c r="Y62" s="200" t="str">
        <f>IFERROR(MAX(_xlfn.MODE.MULT(J62:X62)),"")</f>
        <v/>
      </c>
      <c r="Z62" s="198" t="e">
        <f>VLOOKUP(Y62,$B$17:$K$21,6,FALSE)</f>
        <v>#N/A</v>
      </c>
      <c r="AA62" s="580" t="str">
        <f>IFERROR(Y62*Y63,"")</f>
        <v/>
      </c>
      <c r="AB62" s="582" t="str">
        <f>IFERROR(VLOOKUP(AA62,[3]DB!$B$37:$D$51,2,FALSE),"")</f>
        <v/>
      </c>
    </row>
    <row r="63" spans="2:28" s="180" customFormat="1" ht="24.95" hidden="1" customHeight="1" x14ac:dyDescent="0.25">
      <c r="B63" s="573"/>
      <c r="C63" s="577"/>
      <c r="D63" s="578"/>
      <c r="E63" s="578"/>
      <c r="F63" s="578"/>
      <c r="G63" s="578"/>
      <c r="H63" s="579"/>
      <c r="I63" s="201" t="s">
        <v>36</v>
      </c>
      <c r="J63" s="587">
        <v>7</v>
      </c>
      <c r="K63" s="588"/>
      <c r="L63" s="588"/>
      <c r="M63" s="588"/>
      <c r="N63" s="588"/>
      <c r="O63" s="588"/>
      <c r="P63" s="588"/>
      <c r="Q63" s="588"/>
      <c r="R63" s="588"/>
      <c r="S63" s="588"/>
      <c r="T63" s="588"/>
      <c r="U63" s="588"/>
      <c r="V63" s="588"/>
      <c r="W63" s="588"/>
      <c r="X63" s="589"/>
      <c r="Y63" s="197">
        <f>+J63</f>
        <v>7</v>
      </c>
      <c r="Z63" s="198" t="str">
        <f>VLOOKUP(Y63,$L$17:$U$19,5,FALSE)</f>
        <v>Moderado</v>
      </c>
      <c r="AA63" s="581"/>
      <c r="AB63" s="583"/>
    </row>
    <row r="64" spans="2:28" s="180" customFormat="1" ht="24.95" hidden="1" customHeight="1" x14ac:dyDescent="0.25">
      <c r="B64" s="572" t="e">
        <f>'[3]SEPG-F-057'!#REF!</f>
        <v>#REF!</v>
      </c>
      <c r="C64" s="574" t="e">
        <f>IF(COUNTA('[3]SEPG-F-057'!#REF!)&gt;0,'[3]SEPG-F-057'!#REF!,"")</f>
        <v>#REF!</v>
      </c>
      <c r="D64" s="575"/>
      <c r="E64" s="575"/>
      <c r="F64" s="575"/>
      <c r="G64" s="575"/>
      <c r="H64" s="576"/>
      <c r="I64" s="199" t="s">
        <v>35</v>
      </c>
      <c r="J64" s="213"/>
      <c r="K64" s="213"/>
      <c r="L64" s="213"/>
      <c r="M64" s="213"/>
      <c r="N64" s="213"/>
      <c r="O64" s="213"/>
      <c r="P64" s="213"/>
      <c r="Q64" s="213"/>
      <c r="R64" s="213"/>
      <c r="S64" s="213"/>
      <c r="T64" s="213"/>
      <c r="U64" s="213"/>
      <c r="V64" s="213"/>
      <c r="W64" s="213"/>
      <c r="X64" s="213"/>
      <c r="Y64" s="206" t="str">
        <f>IFERROR(MAX(_xlfn.MODE.MULT(J64:X64)),"")</f>
        <v/>
      </c>
      <c r="Z64" s="198" t="e">
        <f>VLOOKUP(Y64,$B$17:$K$21,6,FALSE)</f>
        <v>#N/A</v>
      </c>
      <c r="AA64" s="580" t="str">
        <f>IFERROR(Y64*Y65,"")</f>
        <v/>
      </c>
      <c r="AB64" s="582" t="str">
        <f>IFERROR(VLOOKUP(AA64,[3]DB!$B$37:$D$51,2,FALSE),"")</f>
        <v/>
      </c>
    </row>
    <row r="65" spans="2:28" s="180" customFormat="1" ht="24.95" hidden="1" customHeight="1" x14ac:dyDescent="0.25">
      <c r="B65" s="573"/>
      <c r="C65" s="577"/>
      <c r="D65" s="578"/>
      <c r="E65" s="578"/>
      <c r="F65" s="578"/>
      <c r="G65" s="578"/>
      <c r="H65" s="579"/>
      <c r="I65" s="201" t="s">
        <v>36</v>
      </c>
      <c r="J65" s="587">
        <v>7</v>
      </c>
      <c r="K65" s="588"/>
      <c r="L65" s="588"/>
      <c r="M65" s="588"/>
      <c r="N65" s="588"/>
      <c r="O65" s="588"/>
      <c r="P65" s="588"/>
      <c r="Q65" s="588"/>
      <c r="R65" s="588"/>
      <c r="S65" s="588"/>
      <c r="T65" s="588"/>
      <c r="U65" s="588"/>
      <c r="V65" s="588"/>
      <c r="W65" s="588"/>
      <c r="X65" s="589"/>
      <c r="Y65" s="197">
        <f>+J65</f>
        <v>7</v>
      </c>
      <c r="Z65" s="198" t="str">
        <f>VLOOKUP(Y65,$L$17:$U$19,5,FALSE)</f>
        <v>Moderado</v>
      </c>
      <c r="AA65" s="581"/>
      <c r="AB65" s="583"/>
    </row>
    <row r="66" spans="2:28" s="180" customFormat="1" ht="24.95" hidden="1" customHeight="1" x14ac:dyDescent="0.25">
      <c r="B66" s="572" t="e">
        <f>'[3]SEPG-F-057'!#REF!</f>
        <v>#REF!</v>
      </c>
      <c r="C66" s="574" t="e">
        <f>IF(COUNTA('[3]SEPG-F-057'!#REF!)&gt;0,'[3]SEPG-F-057'!#REF!,"")</f>
        <v>#REF!</v>
      </c>
      <c r="D66" s="575"/>
      <c r="E66" s="575"/>
      <c r="F66" s="575"/>
      <c r="G66" s="575"/>
      <c r="H66" s="576"/>
      <c r="I66" s="199" t="s">
        <v>35</v>
      </c>
      <c r="J66" s="213"/>
      <c r="K66" s="213"/>
      <c r="L66" s="213"/>
      <c r="M66" s="213"/>
      <c r="N66" s="213"/>
      <c r="O66" s="213"/>
      <c r="P66" s="213"/>
      <c r="Q66" s="213"/>
      <c r="R66" s="213"/>
      <c r="S66" s="213"/>
      <c r="T66" s="213"/>
      <c r="U66" s="213"/>
      <c r="V66" s="213"/>
      <c r="W66" s="213"/>
      <c r="X66" s="213"/>
      <c r="Y66" s="200" t="str">
        <f>IFERROR(MAX(_xlfn.MODE.MULT(J66:X66)),"")</f>
        <v/>
      </c>
      <c r="Z66" s="198" t="e">
        <f>VLOOKUP(Y66,$B$17:$K$21,6,FALSE)</f>
        <v>#N/A</v>
      </c>
      <c r="AA66" s="580" t="str">
        <f>IFERROR(Y66*Y67,"")</f>
        <v/>
      </c>
      <c r="AB66" s="582" t="str">
        <f>IFERROR(VLOOKUP(AA66,[3]DB!$B$37:$D$51,2,FALSE),"")</f>
        <v/>
      </c>
    </row>
    <row r="67" spans="2:28" s="180" customFormat="1" ht="24.95" hidden="1" customHeight="1" x14ac:dyDescent="0.25">
      <c r="B67" s="573"/>
      <c r="C67" s="577"/>
      <c r="D67" s="578"/>
      <c r="E67" s="578"/>
      <c r="F67" s="578"/>
      <c r="G67" s="578"/>
      <c r="H67" s="579"/>
      <c r="I67" s="201" t="s">
        <v>36</v>
      </c>
      <c r="J67" s="587">
        <v>7</v>
      </c>
      <c r="K67" s="588"/>
      <c r="L67" s="588"/>
      <c r="M67" s="588"/>
      <c r="N67" s="588"/>
      <c r="O67" s="588"/>
      <c r="P67" s="588"/>
      <c r="Q67" s="588"/>
      <c r="R67" s="588"/>
      <c r="S67" s="588"/>
      <c r="T67" s="588"/>
      <c r="U67" s="588"/>
      <c r="V67" s="588"/>
      <c r="W67" s="588"/>
      <c r="X67" s="589"/>
      <c r="Y67" s="197">
        <f>+J67</f>
        <v>7</v>
      </c>
      <c r="Z67" s="198" t="str">
        <f>VLOOKUP(Y67,$L$17:$U$19,5,FALSE)</f>
        <v>Moderado</v>
      </c>
      <c r="AA67" s="581"/>
      <c r="AB67" s="583"/>
    </row>
    <row r="68" spans="2:28" s="180" customFormat="1" ht="24.95" hidden="1" customHeight="1" x14ac:dyDescent="0.25">
      <c r="B68" s="572" t="e">
        <f>'[3]SEPG-F-057'!#REF!</f>
        <v>#REF!</v>
      </c>
      <c r="C68" s="574" t="e">
        <f>IF(COUNTA('[3]SEPG-F-057'!#REF!)&gt;0,'[3]SEPG-F-057'!#REF!,"")</f>
        <v>#REF!</v>
      </c>
      <c r="D68" s="575"/>
      <c r="E68" s="575"/>
      <c r="F68" s="575"/>
      <c r="G68" s="575"/>
      <c r="H68" s="576"/>
      <c r="I68" s="199" t="s">
        <v>35</v>
      </c>
      <c r="J68" s="213"/>
      <c r="K68" s="213"/>
      <c r="L68" s="213"/>
      <c r="M68" s="213"/>
      <c r="N68" s="213"/>
      <c r="O68" s="213"/>
      <c r="P68" s="213"/>
      <c r="Q68" s="213"/>
      <c r="R68" s="213"/>
      <c r="S68" s="213"/>
      <c r="T68" s="213"/>
      <c r="U68" s="213"/>
      <c r="V68" s="213"/>
      <c r="W68" s="213"/>
      <c r="X68" s="213"/>
      <c r="Y68" s="200" t="str">
        <f>IFERROR(MAX(_xlfn.MODE.MULT(J68:X68)),"")</f>
        <v/>
      </c>
      <c r="Z68" s="198" t="e">
        <f>VLOOKUP(Y68,$B$17:$K$21,6,FALSE)</f>
        <v>#N/A</v>
      </c>
      <c r="AA68" s="580" t="str">
        <f>IFERROR(Y68*Y69,"")</f>
        <v/>
      </c>
      <c r="AB68" s="582" t="str">
        <f>IFERROR(VLOOKUP(AA68,[3]DB!$B$37:$D$51,2,FALSE),"")</f>
        <v/>
      </c>
    </row>
    <row r="69" spans="2:28" s="180" customFormat="1" ht="24.95" hidden="1" customHeight="1" x14ac:dyDescent="0.25">
      <c r="B69" s="573"/>
      <c r="C69" s="577"/>
      <c r="D69" s="578"/>
      <c r="E69" s="578"/>
      <c r="F69" s="578"/>
      <c r="G69" s="578"/>
      <c r="H69" s="579"/>
      <c r="I69" s="201" t="s">
        <v>36</v>
      </c>
      <c r="J69" s="587">
        <v>7</v>
      </c>
      <c r="K69" s="588"/>
      <c r="L69" s="588"/>
      <c r="M69" s="588"/>
      <c r="N69" s="588"/>
      <c r="O69" s="588"/>
      <c r="P69" s="588"/>
      <c r="Q69" s="588"/>
      <c r="R69" s="588"/>
      <c r="S69" s="588"/>
      <c r="T69" s="588"/>
      <c r="U69" s="588"/>
      <c r="V69" s="588"/>
      <c r="W69" s="588"/>
      <c r="X69" s="589"/>
      <c r="Y69" s="197">
        <f>+J69</f>
        <v>7</v>
      </c>
      <c r="Z69" s="198" t="str">
        <f>VLOOKUP(Y69,$L$17:$U$19,5,FALSE)</f>
        <v>Moderado</v>
      </c>
      <c r="AA69" s="581"/>
      <c r="AB69" s="583"/>
    </row>
    <row r="70" spans="2:28" s="180" customFormat="1" ht="24.95" hidden="1" customHeight="1" x14ac:dyDescent="0.25">
      <c r="B70" s="572" t="e">
        <f>'[3]SEPG-F-057'!#REF!</f>
        <v>#REF!</v>
      </c>
      <c r="C70" s="574" t="e">
        <f>IF(COUNTA('[3]SEPG-F-057'!#REF!)&gt;0,'[3]SEPG-F-057'!#REF!,"")</f>
        <v>#REF!</v>
      </c>
      <c r="D70" s="575"/>
      <c r="E70" s="575"/>
      <c r="F70" s="575"/>
      <c r="G70" s="575"/>
      <c r="H70" s="576"/>
      <c r="I70" s="199" t="s">
        <v>35</v>
      </c>
      <c r="J70" s="213"/>
      <c r="K70" s="213"/>
      <c r="L70" s="213"/>
      <c r="M70" s="213"/>
      <c r="N70" s="213"/>
      <c r="O70" s="213"/>
      <c r="P70" s="213"/>
      <c r="Q70" s="213"/>
      <c r="R70" s="213"/>
      <c r="S70" s="213"/>
      <c r="T70" s="213"/>
      <c r="U70" s="213"/>
      <c r="V70" s="213"/>
      <c r="W70" s="213"/>
      <c r="X70" s="213"/>
      <c r="Y70" s="215" t="str">
        <f>IFERROR(MAX(_xlfn.MODE.MULT(J70:X70)),"")</f>
        <v/>
      </c>
      <c r="Z70" s="198" t="e">
        <f>VLOOKUP(Y70,$B$17:$K$21,6,FALSE)</f>
        <v>#N/A</v>
      </c>
      <c r="AA70" s="580" t="str">
        <f>IFERROR(Y70*Y71,"")</f>
        <v/>
      </c>
      <c r="AB70" s="582" t="str">
        <f>IFERROR(VLOOKUP(AA70,[3]DB!$B$37:$D$51,2,FALSE),"")</f>
        <v/>
      </c>
    </row>
    <row r="71" spans="2:28" s="180" customFormat="1" ht="24.95" hidden="1" customHeight="1" x14ac:dyDescent="0.25">
      <c r="B71" s="573"/>
      <c r="C71" s="577"/>
      <c r="D71" s="578"/>
      <c r="E71" s="578"/>
      <c r="F71" s="578"/>
      <c r="G71" s="578"/>
      <c r="H71" s="579"/>
      <c r="I71" s="201" t="s">
        <v>36</v>
      </c>
      <c r="J71" s="587">
        <v>7</v>
      </c>
      <c r="K71" s="588"/>
      <c r="L71" s="588"/>
      <c r="M71" s="588"/>
      <c r="N71" s="588"/>
      <c r="O71" s="588"/>
      <c r="P71" s="588"/>
      <c r="Q71" s="588"/>
      <c r="R71" s="588"/>
      <c r="S71" s="588"/>
      <c r="T71" s="588"/>
      <c r="U71" s="588"/>
      <c r="V71" s="588"/>
      <c r="W71" s="588"/>
      <c r="X71" s="589"/>
      <c r="Y71" s="197">
        <f>+J71</f>
        <v>7</v>
      </c>
      <c r="Z71" s="198" t="str">
        <f>VLOOKUP(Y71,$L$17:$U$19,5,FALSE)</f>
        <v>Moderado</v>
      </c>
      <c r="AA71" s="581"/>
      <c r="AB71" s="583"/>
    </row>
    <row r="72" spans="2:28" s="180" customFormat="1" ht="24.95" hidden="1" customHeight="1" x14ac:dyDescent="0.25">
      <c r="B72" s="572" t="e">
        <f>'[3]SEPG-F-057'!#REF!</f>
        <v>#REF!</v>
      </c>
      <c r="C72" s="574" t="e">
        <f>IF(COUNTA('[3]SEPG-F-057'!#REF!)&gt;0,'[3]SEPG-F-057'!#REF!,"")</f>
        <v>#REF!</v>
      </c>
      <c r="D72" s="575"/>
      <c r="E72" s="575"/>
      <c r="F72" s="575"/>
      <c r="G72" s="575"/>
      <c r="H72" s="576"/>
      <c r="I72" s="199" t="s">
        <v>35</v>
      </c>
      <c r="J72" s="213"/>
      <c r="K72" s="213"/>
      <c r="L72" s="213"/>
      <c r="M72" s="213"/>
      <c r="N72" s="213"/>
      <c r="O72" s="213"/>
      <c r="P72" s="213"/>
      <c r="Q72" s="213"/>
      <c r="R72" s="213"/>
      <c r="S72" s="213"/>
      <c r="T72" s="213"/>
      <c r="U72" s="213"/>
      <c r="V72" s="213"/>
      <c r="W72" s="213"/>
      <c r="X72" s="213"/>
      <c r="Y72" s="200" t="str">
        <f>IFERROR(MAX(_xlfn.MODE.MULT(J72:X72)),"")</f>
        <v/>
      </c>
      <c r="Z72" s="198" t="e">
        <f>VLOOKUP(Y72,$B$17:$K$21,6,FALSE)</f>
        <v>#N/A</v>
      </c>
      <c r="AA72" s="580" t="str">
        <f>IFERROR(Y72*Y73,"")</f>
        <v/>
      </c>
      <c r="AB72" s="582" t="str">
        <f>IFERROR(VLOOKUP(AA72,[3]DB!$B$37:$D$51,2,FALSE),"")</f>
        <v/>
      </c>
    </row>
    <row r="73" spans="2:28" s="180" customFormat="1" ht="24.95" hidden="1" customHeight="1" x14ac:dyDescent="0.25">
      <c r="B73" s="573"/>
      <c r="C73" s="577"/>
      <c r="D73" s="578"/>
      <c r="E73" s="578"/>
      <c r="F73" s="578"/>
      <c r="G73" s="578"/>
      <c r="H73" s="579"/>
      <c r="I73" s="201" t="s">
        <v>36</v>
      </c>
      <c r="J73" s="587">
        <v>7</v>
      </c>
      <c r="K73" s="588"/>
      <c r="L73" s="588"/>
      <c r="M73" s="588"/>
      <c r="N73" s="588"/>
      <c r="O73" s="588"/>
      <c r="P73" s="588"/>
      <c r="Q73" s="588"/>
      <c r="R73" s="588"/>
      <c r="S73" s="588"/>
      <c r="T73" s="588"/>
      <c r="U73" s="588"/>
      <c r="V73" s="588"/>
      <c r="W73" s="588"/>
      <c r="X73" s="589"/>
      <c r="Y73" s="197">
        <f>+J73</f>
        <v>7</v>
      </c>
      <c r="Z73" s="198" t="str">
        <f>VLOOKUP(Y73,$L$17:$U$19,5,FALSE)</f>
        <v>Moderado</v>
      </c>
      <c r="AA73" s="581"/>
      <c r="AB73" s="583"/>
    </row>
    <row r="74" spans="2:28" s="180" customFormat="1" ht="24.95" hidden="1" customHeight="1" thickBot="1" x14ac:dyDescent="0.3">
      <c r="B74" s="572" t="e">
        <f>'[3]SEPG-F-057'!#REF!</f>
        <v>#REF!</v>
      </c>
      <c r="C74" s="574" t="e">
        <f>IF(COUNTA('[3]SEPG-F-057'!#REF!)&gt;0,'[3]SEPG-F-057'!#REF!,"")</f>
        <v>#REF!</v>
      </c>
      <c r="D74" s="575"/>
      <c r="E74" s="575"/>
      <c r="F74" s="575"/>
      <c r="G74" s="575"/>
      <c r="H74" s="576"/>
      <c r="I74" s="199" t="s">
        <v>35</v>
      </c>
      <c r="J74" s="213"/>
      <c r="K74" s="213"/>
      <c r="L74" s="213"/>
      <c r="M74" s="213"/>
      <c r="N74" s="213"/>
      <c r="O74" s="213"/>
      <c r="P74" s="213"/>
      <c r="Q74" s="213"/>
      <c r="R74" s="213"/>
      <c r="S74" s="213"/>
      <c r="T74" s="213"/>
      <c r="U74" s="213"/>
      <c r="V74" s="213"/>
      <c r="W74" s="213"/>
      <c r="X74" s="213"/>
      <c r="Y74" s="206" t="str">
        <f>IFERROR(MAX(_xlfn.MODE.MULT(J74:X74)),"")</f>
        <v/>
      </c>
      <c r="Z74" s="198" t="e">
        <f>VLOOKUP(Y74,$B$17:$K$21,6,FALSE)</f>
        <v>#N/A</v>
      </c>
      <c r="AA74" s="580" t="str">
        <f>IFERROR(Y74*Y75,"")</f>
        <v/>
      </c>
      <c r="AB74" s="582" t="str">
        <f>IFERROR(VLOOKUP(AA74,[3]DB!$B$37:$D$51,2,FALSE),"")</f>
        <v/>
      </c>
    </row>
    <row r="75" spans="2:28" s="180" customFormat="1" ht="24.95" hidden="1" customHeight="1" x14ac:dyDescent="0.25">
      <c r="B75" s="573"/>
      <c r="C75" s="577"/>
      <c r="D75" s="578"/>
      <c r="E75" s="578"/>
      <c r="F75" s="578"/>
      <c r="G75" s="578"/>
      <c r="H75" s="579"/>
      <c r="I75" s="201" t="s">
        <v>36</v>
      </c>
      <c r="J75" s="587">
        <v>7</v>
      </c>
      <c r="K75" s="588"/>
      <c r="L75" s="588"/>
      <c r="M75" s="588"/>
      <c r="N75" s="588"/>
      <c r="O75" s="588"/>
      <c r="P75" s="588"/>
      <c r="Q75" s="588"/>
      <c r="R75" s="588"/>
      <c r="S75" s="588"/>
      <c r="T75" s="588"/>
      <c r="U75" s="588"/>
      <c r="V75" s="588"/>
      <c r="W75" s="588"/>
      <c r="X75" s="589"/>
      <c r="Y75" s="197">
        <f>+J75</f>
        <v>7</v>
      </c>
      <c r="Z75" s="198" t="str">
        <f>VLOOKUP(Y75,$L$17:$U$19,5,FALSE)</f>
        <v>Moderado</v>
      </c>
      <c r="AA75" s="581"/>
      <c r="AB75" s="583"/>
    </row>
    <row r="76" spans="2:28" s="180" customFormat="1" ht="24.95" hidden="1" customHeight="1" thickBot="1" x14ac:dyDescent="0.3">
      <c r="B76" s="694" t="e">
        <f>'[3]SEPG-F-057'!#REF!</f>
        <v>#REF!</v>
      </c>
      <c r="C76" s="695" t="e">
        <f>IF(COUNTA('[3]SEPG-F-057'!#REF!)&gt;0,'[3]SEPG-F-057'!#REF!,"")</f>
        <v>#REF!</v>
      </c>
      <c r="D76" s="696"/>
      <c r="E76" s="696"/>
      <c r="F76" s="696"/>
      <c r="G76" s="696"/>
      <c r="H76" s="697"/>
      <c r="I76" s="202" t="s">
        <v>35</v>
      </c>
      <c r="J76" s="213"/>
      <c r="K76" s="213"/>
      <c r="L76" s="213"/>
      <c r="M76" s="213"/>
      <c r="N76" s="213"/>
      <c r="O76" s="213"/>
      <c r="P76" s="213"/>
      <c r="Q76" s="213"/>
      <c r="R76" s="213"/>
      <c r="S76" s="213"/>
      <c r="T76" s="213"/>
      <c r="U76" s="213"/>
      <c r="V76" s="213"/>
      <c r="W76" s="213"/>
      <c r="X76" s="213"/>
      <c r="Y76" s="200" t="str">
        <f>IFERROR(MAX(_xlfn.MODE.MULT(J76:X76)),"")</f>
        <v/>
      </c>
      <c r="Z76" s="198" t="e">
        <f>VLOOKUP(Y76,$B$17:$K$21,6,FALSE)</f>
        <v>#N/A</v>
      </c>
      <c r="AA76" s="580" t="str">
        <f>IFERROR(Y76*Y77,"")</f>
        <v/>
      </c>
      <c r="AB76" s="582" t="str">
        <f>IFERROR(VLOOKUP(AA76,[3]DB!$B$37:$D$51,2,FALSE),"")</f>
        <v/>
      </c>
    </row>
    <row r="77" spans="2:28" s="180" customFormat="1" ht="15.75" hidden="1" customHeight="1" thickTop="1" x14ac:dyDescent="0.25">
      <c r="B77" s="573"/>
      <c r="C77" s="577"/>
      <c r="D77" s="578"/>
      <c r="E77" s="578"/>
      <c r="F77" s="578"/>
      <c r="G77" s="578"/>
      <c r="H77" s="579"/>
      <c r="I77" s="201" t="s">
        <v>36</v>
      </c>
      <c r="J77" s="587">
        <v>11</v>
      </c>
      <c r="K77" s="588"/>
      <c r="L77" s="588"/>
      <c r="M77" s="588"/>
      <c r="N77" s="588"/>
      <c r="O77" s="588"/>
      <c r="P77" s="588"/>
      <c r="Q77" s="588"/>
      <c r="R77" s="588"/>
      <c r="S77" s="588"/>
      <c r="T77" s="588"/>
      <c r="U77" s="588"/>
      <c r="V77" s="588"/>
      <c r="W77" s="588"/>
      <c r="X77" s="589"/>
      <c r="Y77" s="197">
        <f>+J77</f>
        <v>11</v>
      </c>
      <c r="Z77" s="198" t="str">
        <f>VLOOKUP(Y77,$L$17:$U$19,5,FALSE)</f>
        <v>Mayor</v>
      </c>
      <c r="AA77" s="581"/>
      <c r="AB77" s="583"/>
    </row>
    <row r="78" spans="2:28" s="216" customFormat="1" ht="17.25" thickBot="1" x14ac:dyDescent="0.25">
      <c r="B78" s="217"/>
      <c r="D78" s="218"/>
      <c r="E78" s="218"/>
      <c r="F78" s="218"/>
      <c r="G78" s="219"/>
    </row>
    <row r="79" spans="2:28" ht="23.1" hidden="1" customHeight="1" x14ac:dyDescent="0.2">
      <c r="B79" s="707"/>
      <c r="C79" s="708"/>
      <c r="D79" s="708"/>
      <c r="E79" s="708"/>
      <c r="F79" s="708"/>
      <c r="G79" s="708"/>
      <c r="H79" s="708"/>
      <c r="I79" s="709"/>
      <c r="J79" s="710"/>
      <c r="K79" s="710"/>
      <c r="L79" s="710"/>
      <c r="M79" s="710"/>
      <c r="N79" s="711"/>
      <c r="O79" s="590"/>
      <c r="P79" s="591"/>
      <c r="Q79" s="591"/>
      <c r="R79" s="591"/>
      <c r="S79" s="591"/>
      <c r="T79" s="591"/>
      <c r="U79" s="591"/>
      <c r="V79" s="591"/>
      <c r="W79" s="592"/>
      <c r="X79" s="593"/>
      <c r="Y79" s="594"/>
      <c r="Z79" s="595"/>
      <c r="AA79" s="595"/>
      <c r="AB79" s="706"/>
    </row>
    <row r="80" spans="2:28" ht="23.1" hidden="1" customHeight="1" x14ac:dyDescent="0.2">
      <c r="B80" s="621"/>
      <c r="C80" s="622"/>
      <c r="D80" s="622"/>
      <c r="E80" s="622"/>
      <c r="F80" s="622"/>
      <c r="G80" s="622"/>
      <c r="H80" s="622"/>
      <c r="I80" s="623"/>
      <c r="J80" s="624"/>
      <c r="K80" s="624"/>
      <c r="L80" s="624"/>
      <c r="M80" s="624"/>
      <c r="N80" s="625"/>
      <c r="O80" s="626"/>
      <c r="P80" s="627"/>
      <c r="Q80" s="627"/>
      <c r="R80" s="627"/>
      <c r="S80" s="627"/>
      <c r="T80" s="627"/>
      <c r="U80" s="627"/>
      <c r="V80" s="627"/>
      <c r="W80" s="628"/>
      <c r="X80" s="629"/>
      <c r="Y80" s="630"/>
      <c r="Z80" s="596"/>
      <c r="AA80" s="596"/>
      <c r="AB80" s="633"/>
    </row>
    <row r="81" spans="2:28" ht="23.1" hidden="1" customHeight="1" x14ac:dyDescent="0.2">
      <c r="B81" s="621"/>
      <c r="C81" s="622"/>
      <c r="D81" s="622"/>
      <c r="E81" s="622"/>
      <c r="F81" s="622"/>
      <c r="G81" s="622"/>
      <c r="H81" s="622"/>
      <c r="I81" s="623"/>
      <c r="J81" s="624"/>
      <c r="K81" s="624"/>
      <c r="L81" s="624"/>
      <c r="M81" s="624"/>
      <c r="N81" s="625"/>
      <c r="O81" s="626"/>
      <c r="P81" s="627"/>
      <c r="Q81" s="627"/>
      <c r="R81" s="627"/>
      <c r="S81" s="627"/>
      <c r="T81" s="627"/>
      <c r="U81" s="627"/>
      <c r="V81" s="627"/>
      <c r="W81" s="628"/>
      <c r="X81" s="629"/>
      <c r="Y81" s="630"/>
      <c r="Z81" s="631"/>
      <c r="AA81" s="631"/>
      <c r="AB81" s="632"/>
    </row>
    <row r="82" spans="2:28" ht="23.1" hidden="1" customHeight="1" x14ac:dyDescent="0.2">
      <c r="B82" s="621"/>
      <c r="C82" s="622"/>
      <c r="D82" s="622"/>
      <c r="E82" s="622"/>
      <c r="F82" s="622"/>
      <c r="G82" s="622"/>
      <c r="H82" s="622"/>
      <c r="I82" s="623"/>
      <c r="J82" s="624"/>
      <c r="K82" s="624"/>
      <c r="L82" s="624"/>
      <c r="M82" s="624"/>
      <c r="N82" s="625"/>
      <c r="O82" s="626"/>
      <c r="P82" s="627"/>
      <c r="Q82" s="627"/>
      <c r="R82" s="627"/>
      <c r="S82" s="627"/>
      <c r="T82" s="627"/>
      <c r="U82" s="627"/>
      <c r="V82" s="627"/>
      <c r="W82" s="628"/>
      <c r="X82" s="629"/>
      <c r="Y82" s="630"/>
      <c r="Z82" s="596"/>
      <c r="AA82" s="596"/>
      <c r="AB82" s="633"/>
    </row>
    <row r="83" spans="2:28" ht="23.1" hidden="1" customHeight="1" x14ac:dyDescent="0.2">
      <c r="B83" s="621"/>
      <c r="C83" s="622"/>
      <c r="D83" s="622"/>
      <c r="E83" s="622"/>
      <c r="F83" s="622"/>
      <c r="G83" s="622"/>
      <c r="H83" s="622"/>
      <c r="I83" s="623"/>
      <c r="J83" s="624"/>
      <c r="K83" s="624"/>
      <c r="L83" s="624"/>
      <c r="M83" s="624"/>
      <c r="N83" s="625"/>
      <c r="O83" s="626"/>
      <c r="P83" s="627"/>
      <c r="Q83" s="627"/>
      <c r="R83" s="627"/>
      <c r="S83" s="627"/>
      <c r="T83" s="627"/>
      <c r="U83" s="627"/>
      <c r="V83" s="627"/>
      <c r="W83" s="628"/>
      <c r="X83" s="629"/>
      <c r="Y83" s="630"/>
      <c r="Z83" s="631"/>
      <c r="AA83" s="631"/>
      <c r="AB83" s="632"/>
    </row>
    <row r="84" spans="2:28" ht="23.1" hidden="1" customHeight="1" x14ac:dyDescent="0.2">
      <c r="B84" s="621"/>
      <c r="C84" s="622"/>
      <c r="D84" s="622"/>
      <c r="E84" s="622"/>
      <c r="F84" s="622"/>
      <c r="G84" s="622"/>
      <c r="H84" s="622"/>
      <c r="I84" s="623"/>
      <c r="J84" s="624"/>
      <c r="K84" s="624"/>
      <c r="L84" s="624"/>
      <c r="M84" s="624"/>
      <c r="N84" s="625"/>
      <c r="O84" s="626"/>
      <c r="P84" s="627"/>
      <c r="Q84" s="627"/>
      <c r="R84" s="627"/>
      <c r="S84" s="627"/>
      <c r="T84" s="627"/>
      <c r="U84" s="627"/>
      <c r="V84" s="627"/>
      <c r="W84" s="628"/>
      <c r="X84" s="629"/>
      <c r="Y84" s="630"/>
      <c r="Z84" s="596"/>
      <c r="AA84" s="596"/>
      <c r="AB84" s="633"/>
    </row>
    <row r="85" spans="2:28" ht="23.1" hidden="1" customHeight="1" x14ac:dyDescent="0.2">
      <c r="B85" s="621"/>
      <c r="C85" s="622"/>
      <c r="D85" s="622"/>
      <c r="E85" s="622"/>
      <c r="F85" s="622"/>
      <c r="G85" s="622"/>
      <c r="H85" s="622"/>
      <c r="I85" s="623"/>
      <c r="J85" s="624"/>
      <c r="K85" s="624"/>
      <c r="L85" s="624"/>
      <c r="M85" s="624"/>
      <c r="N85" s="625"/>
      <c r="O85" s="626"/>
      <c r="P85" s="627"/>
      <c r="Q85" s="627"/>
      <c r="R85" s="627"/>
      <c r="S85" s="627"/>
      <c r="T85" s="627"/>
      <c r="U85" s="627"/>
      <c r="V85" s="627"/>
      <c r="W85" s="628"/>
      <c r="X85" s="629"/>
      <c r="Y85" s="630"/>
      <c r="Z85" s="631"/>
      <c r="AA85" s="631"/>
      <c r="AB85" s="632"/>
    </row>
    <row r="86" spans="2:28" ht="23.1" hidden="1" customHeight="1" thickBot="1" x14ac:dyDescent="0.25">
      <c r="B86" s="621"/>
      <c r="C86" s="622"/>
      <c r="D86" s="622"/>
      <c r="E86" s="622"/>
      <c r="F86" s="622"/>
      <c r="G86" s="622"/>
      <c r="H86" s="622"/>
      <c r="I86" s="623"/>
      <c r="J86" s="624"/>
      <c r="K86" s="624"/>
      <c r="L86" s="624"/>
      <c r="M86" s="624"/>
      <c r="N86" s="625"/>
      <c r="O86" s="626"/>
      <c r="P86" s="627"/>
      <c r="Q86" s="627"/>
      <c r="R86" s="627"/>
      <c r="S86" s="627"/>
      <c r="T86" s="627"/>
      <c r="U86" s="627"/>
      <c r="V86" s="627"/>
      <c r="W86" s="628"/>
      <c r="X86" s="629"/>
      <c r="Y86" s="630"/>
      <c r="Z86" s="596"/>
      <c r="AA86" s="596"/>
      <c r="AB86" s="633"/>
    </row>
    <row r="87" spans="2:28" ht="17.25" customHeight="1" thickBot="1" x14ac:dyDescent="0.25">
      <c r="B87" s="712" t="s">
        <v>302</v>
      </c>
      <c r="C87" s="713"/>
      <c r="D87" s="713"/>
      <c r="E87" s="713"/>
      <c r="F87" s="713"/>
      <c r="G87" s="713"/>
      <c r="H87" s="713"/>
      <c r="I87" s="713"/>
      <c r="J87" s="713"/>
      <c r="K87" s="713"/>
      <c r="L87" s="713"/>
      <c r="M87" s="713"/>
      <c r="N87" s="713"/>
      <c r="O87" s="712" t="s">
        <v>4</v>
      </c>
      <c r="P87" s="713"/>
      <c r="Q87" s="713"/>
      <c r="R87" s="713"/>
      <c r="S87" s="713"/>
      <c r="T87" s="713"/>
      <c r="U87" s="713"/>
      <c r="V87" s="713"/>
      <c r="W87" s="713"/>
      <c r="X87" s="713"/>
      <c r="Y87" s="714"/>
      <c r="Z87" s="713" t="s">
        <v>13</v>
      </c>
      <c r="AA87" s="713"/>
      <c r="AB87" s="714"/>
    </row>
    <row r="88" spans="2:28" ht="16.5" customHeight="1" x14ac:dyDescent="0.2">
      <c r="B88" s="715" t="s">
        <v>329</v>
      </c>
      <c r="C88" s="716"/>
      <c r="D88" s="716"/>
      <c r="E88" s="716"/>
      <c r="F88" s="716"/>
      <c r="G88" s="716"/>
      <c r="H88" s="716"/>
      <c r="I88" s="716"/>
      <c r="J88" s="716" t="s">
        <v>186</v>
      </c>
      <c r="K88" s="716"/>
      <c r="L88" s="716"/>
      <c r="M88" s="716"/>
      <c r="N88" s="716"/>
      <c r="O88" s="716" t="s">
        <v>5</v>
      </c>
      <c r="P88" s="716"/>
      <c r="Q88" s="716"/>
      <c r="R88" s="716"/>
      <c r="S88" s="716"/>
      <c r="T88" s="716"/>
      <c r="U88" s="716"/>
      <c r="V88" s="716"/>
      <c r="W88" s="716"/>
      <c r="X88" s="716" t="s">
        <v>186</v>
      </c>
      <c r="Y88" s="717"/>
      <c r="Z88" s="718" t="s">
        <v>330</v>
      </c>
      <c r="AA88" s="716"/>
      <c r="AB88" s="436" t="s">
        <v>186</v>
      </c>
    </row>
    <row r="89" spans="2:28" ht="16.5" customHeight="1" x14ac:dyDescent="0.2">
      <c r="B89" s="719" t="s">
        <v>307</v>
      </c>
      <c r="C89" s="720"/>
      <c r="D89" s="720"/>
      <c r="E89" s="720"/>
      <c r="F89" s="720"/>
      <c r="G89" s="720"/>
      <c r="H89" s="720"/>
      <c r="I89" s="720"/>
      <c r="J89" s="721"/>
      <c r="K89" s="720"/>
      <c r="L89" s="720"/>
      <c r="M89" s="720"/>
      <c r="N89" s="720"/>
      <c r="O89" s="722" t="s">
        <v>305</v>
      </c>
      <c r="P89" s="723"/>
      <c r="Q89" s="723"/>
      <c r="R89" s="723"/>
      <c r="S89" s="723"/>
      <c r="T89" s="723"/>
      <c r="U89" s="723"/>
      <c r="V89" s="723"/>
      <c r="W89" s="724"/>
      <c r="X89" s="725"/>
      <c r="Y89" s="725"/>
      <c r="Z89" s="562" t="s">
        <v>671</v>
      </c>
      <c r="AA89" s="563"/>
      <c r="AB89" s="566"/>
    </row>
    <row r="90" spans="2:28" ht="27" customHeight="1" x14ac:dyDescent="0.2">
      <c r="B90" s="719" t="s">
        <v>311</v>
      </c>
      <c r="C90" s="720"/>
      <c r="D90" s="720"/>
      <c r="E90" s="720"/>
      <c r="F90" s="720"/>
      <c r="G90" s="720"/>
      <c r="H90" s="720"/>
      <c r="I90" s="720"/>
      <c r="J90" s="721"/>
      <c r="K90" s="720"/>
      <c r="L90" s="720"/>
      <c r="M90" s="720"/>
      <c r="N90" s="720"/>
      <c r="O90" s="722" t="s">
        <v>308</v>
      </c>
      <c r="P90" s="723"/>
      <c r="Q90" s="723"/>
      <c r="R90" s="723"/>
      <c r="S90" s="723"/>
      <c r="T90" s="723"/>
      <c r="U90" s="723"/>
      <c r="V90" s="723"/>
      <c r="W90" s="724"/>
      <c r="X90" s="725"/>
      <c r="Y90" s="725"/>
      <c r="Z90" s="564"/>
      <c r="AA90" s="565"/>
      <c r="AB90" s="567"/>
    </row>
    <row r="91" spans="2:28" ht="16.5" customHeight="1" x14ac:dyDescent="0.2">
      <c r="B91" s="719" t="s">
        <v>314</v>
      </c>
      <c r="C91" s="720"/>
      <c r="D91" s="720"/>
      <c r="E91" s="720"/>
      <c r="F91" s="720"/>
      <c r="G91" s="720"/>
      <c r="H91" s="720"/>
      <c r="I91" s="720"/>
      <c r="J91" s="721"/>
      <c r="K91" s="720"/>
      <c r="L91" s="720"/>
      <c r="M91" s="720"/>
      <c r="N91" s="720"/>
      <c r="O91" s="722" t="s">
        <v>310</v>
      </c>
      <c r="P91" s="723"/>
      <c r="Q91" s="723"/>
      <c r="R91" s="723"/>
      <c r="S91" s="723"/>
      <c r="T91" s="723"/>
      <c r="U91" s="723"/>
      <c r="V91" s="723"/>
      <c r="W91" s="724"/>
      <c r="X91" s="725"/>
      <c r="Y91" s="726"/>
      <c r="Z91" s="727" t="s">
        <v>492</v>
      </c>
      <c r="AA91" s="727"/>
      <c r="AB91" s="566"/>
    </row>
    <row r="92" spans="2:28" ht="32.25" customHeight="1" x14ac:dyDescent="0.2">
      <c r="B92" s="719" t="s">
        <v>495</v>
      </c>
      <c r="C92" s="720"/>
      <c r="D92" s="720"/>
      <c r="E92" s="720"/>
      <c r="F92" s="720"/>
      <c r="G92" s="720"/>
      <c r="H92" s="720"/>
      <c r="I92" s="720"/>
      <c r="J92" s="721"/>
      <c r="K92" s="720"/>
      <c r="L92" s="720"/>
      <c r="M92" s="720"/>
      <c r="N92" s="720"/>
      <c r="O92" s="722" t="s">
        <v>659</v>
      </c>
      <c r="P92" s="723"/>
      <c r="Q92" s="723"/>
      <c r="R92" s="723"/>
      <c r="S92" s="723"/>
      <c r="T92" s="723"/>
      <c r="U92" s="723"/>
      <c r="V92" s="723"/>
      <c r="W92" s="724"/>
      <c r="X92" s="725"/>
      <c r="Y92" s="726"/>
      <c r="Z92" s="727"/>
      <c r="AA92" s="727"/>
      <c r="AB92" s="567"/>
    </row>
    <row r="93" spans="2:28" ht="16.5" customHeight="1" x14ac:dyDescent="0.2">
      <c r="B93" s="719" t="s">
        <v>670</v>
      </c>
      <c r="C93" s="720"/>
      <c r="D93" s="720"/>
      <c r="E93" s="720"/>
      <c r="F93" s="720"/>
      <c r="G93" s="720"/>
      <c r="H93" s="720"/>
      <c r="I93" s="720"/>
      <c r="J93" s="721"/>
      <c r="K93" s="720"/>
      <c r="L93" s="720"/>
      <c r="M93" s="720"/>
      <c r="N93" s="720"/>
      <c r="O93" s="722" t="s">
        <v>661</v>
      </c>
      <c r="P93" s="723"/>
      <c r="Q93" s="723"/>
      <c r="R93" s="723"/>
      <c r="S93" s="723"/>
      <c r="T93" s="723"/>
      <c r="U93" s="723"/>
      <c r="V93" s="723"/>
      <c r="W93" s="724"/>
      <c r="X93" s="725"/>
      <c r="Y93" s="726"/>
      <c r="Z93" s="727" t="s">
        <v>662</v>
      </c>
      <c r="AA93" s="727"/>
      <c r="AB93" s="566"/>
    </row>
    <row r="94" spans="2:28" ht="16.5" customHeight="1" x14ac:dyDescent="0.2">
      <c r="B94" s="475" t="s">
        <v>663</v>
      </c>
      <c r="C94" s="476"/>
      <c r="D94" s="476"/>
      <c r="E94" s="476"/>
      <c r="F94" s="476"/>
      <c r="G94" s="476"/>
      <c r="H94" s="476"/>
      <c r="I94" s="728"/>
      <c r="J94" s="721"/>
      <c r="K94" s="720"/>
      <c r="L94" s="720"/>
      <c r="M94" s="720"/>
      <c r="N94" s="720"/>
      <c r="O94" s="722" t="s">
        <v>496</v>
      </c>
      <c r="P94" s="723"/>
      <c r="Q94" s="723"/>
      <c r="R94" s="723"/>
      <c r="S94" s="723"/>
      <c r="T94" s="723"/>
      <c r="U94" s="723"/>
      <c r="V94" s="723"/>
      <c r="W94" s="724"/>
      <c r="X94" s="725"/>
      <c r="Y94" s="726"/>
      <c r="Z94" s="727"/>
      <c r="AA94" s="727"/>
      <c r="AB94" s="567"/>
    </row>
    <row r="95" spans="2:28" ht="36" customHeight="1" x14ac:dyDescent="0.2">
      <c r="B95" s="475" t="s">
        <v>664</v>
      </c>
      <c r="C95" s="476"/>
      <c r="D95" s="476"/>
      <c r="E95" s="476"/>
      <c r="F95" s="476"/>
      <c r="G95" s="476"/>
      <c r="H95" s="476"/>
      <c r="I95" s="728"/>
      <c r="J95" s="721"/>
      <c r="K95" s="720"/>
      <c r="L95" s="720"/>
      <c r="M95" s="720"/>
      <c r="N95" s="720"/>
      <c r="O95" s="722" t="s">
        <v>665</v>
      </c>
      <c r="P95" s="723"/>
      <c r="Q95" s="723"/>
      <c r="R95" s="723"/>
      <c r="S95" s="723"/>
      <c r="T95" s="723"/>
      <c r="U95" s="723"/>
      <c r="V95" s="723"/>
      <c r="W95" s="724"/>
      <c r="X95" s="725"/>
      <c r="Y95" s="726"/>
      <c r="Z95" s="562" t="s">
        <v>493</v>
      </c>
      <c r="AA95" s="563"/>
      <c r="AB95" s="566"/>
    </row>
    <row r="96" spans="2:28" ht="33.75" customHeight="1" x14ac:dyDescent="0.2">
      <c r="B96" s="475" t="s">
        <v>666</v>
      </c>
      <c r="C96" s="476"/>
      <c r="D96" s="476"/>
      <c r="E96" s="476"/>
      <c r="F96" s="476"/>
      <c r="G96" s="476"/>
      <c r="H96" s="476"/>
      <c r="I96" s="728"/>
      <c r="J96" s="721"/>
      <c r="K96" s="720"/>
      <c r="L96" s="720"/>
      <c r="M96" s="720"/>
      <c r="N96" s="720"/>
      <c r="O96" s="722" t="s">
        <v>667</v>
      </c>
      <c r="P96" s="723"/>
      <c r="Q96" s="723"/>
      <c r="R96" s="723"/>
      <c r="S96" s="723"/>
      <c r="T96" s="723"/>
      <c r="U96" s="723"/>
      <c r="V96" s="723"/>
      <c r="W96" s="724"/>
      <c r="X96" s="725"/>
      <c r="Y96" s="726"/>
      <c r="Z96" s="564"/>
      <c r="AA96" s="565"/>
      <c r="AB96" s="567"/>
    </row>
    <row r="97" spans="2:28" ht="48.75" customHeight="1" x14ac:dyDescent="0.2">
      <c r="B97" s="475" t="s">
        <v>665</v>
      </c>
      <c r="C97" s="476"/>
      <c r="D97" s="476"/>
      <c r="E97" s="476"/>
      <c r="F97" s="476"/>
      <c r="G97" s="476"/>
      <c r="H97" s="476"/>
      <c r="I97" s="728"/>
      <c r="J97" s="721"/>
      <c r="K97" s="720"/>
      <c r="L97" s="720"/>
      <c r="M97" s="720"/>
      <c r="N97" s="720"/>
      <c r="O97" s="722"/>
      <c r="P97" s="723"/>
      <c r="Q97" s="723"/>
      <c r="R97" s="723"/>
      <c r="S97" s="723"/>
      <c r="T97" s="723"/>
      <c r="U97" s="723"/>
      <c r="V97" s="723"/>
      <c r="W97" s="724"/>
      <c r="X97" s="726"/>
      <c r="Y97" s="726"/>
      <c r="Z97" s="562" t="s">
        <v>494</v>
      </c>
      <c r="AA97" s="563"/>
      <c r="AB97" s="566"/>
    </row>
    <row r="98" spans="2:28" ht="27" customHeight="1" x14ac:dyDescent="0.2">
      <c r="B98" s="475" t="s">
        <v>668</v>
      </c>
      <c r="C98" s="476"/>
      <c r="D98" s="476"/>
      <c r="E98" s="476"/>
      <c r="F98" s="476"/>
      <c r="G98" s="476"/>
      <c r="H98" s="476"/>
      <c r="I98" s="728"/>
      <c r="J98" s="721"/>
      <c r="K98" s="720"/>
      <c r="L98" s="720"/>
      <c r="M98" s="720"/>
      <c r="N98" s="720"/>
      <c r="O98" s="729"/>
      <c r="P98" s="729"/>
      <c r="Q98" s="729"/>
      <c r="R98" s="729"/>
      <c r="S98" s="729"/>
      <c r="T98" s="729"/>
      <c r="U98" s="729"/>
      <c r="V98" s="729"/>
      <c r="W98" s="729"/>
      <c r="X98" s="726"/>
      <c r="Y98" s="726"/>
      <c r="Z98" s="564"/>
      <c r="AA98" s="565"/>
      <c r="AB98" s="567"/>
    </row>
    <row r="99" spans="2:28" ht="34.5" customHeight="1" x14ac:dyDescent="0.2">
      <c r="B99" s="475" t="s">
        <v>669</v>
      </c>
      <c r="C99" s="476"/>
      <c r="D99" s="476"/>
      <c r="E99" s="476"/>
      <c r="F99" s="476"/>
      <c r="G99" s="476"/>
      <c r="H99" s="476"/>
      <c r="I99" s="728"/>
      <c r="J99" s="721"/>
      <c r="K99" s="720"/>
      <c r="L99" s="720"/>
      <c r="M99" s="720"/>
      <c r="N99" s="720"/>
      <c r="O99" s="729"/>
      <c r="P99" s="729"/>
      <c r="Q99" s="729"/>
      <c r="R99" s="729"/>
      <c r="S99" s="729"/>
      <c r="T99" s="729"/>
      <c r="U99" s="729"/>
      <c r="V99" s="729"/>
      <c r="W99" s="729"/>
      <c r="X99" s="726"/>
      <c r="Y99" s="726"/>
      <c r="Z99" s="562"/>
      <c r="AA99" s="563"/>
      <c r="AB99" s="570"/>
    </row>
    <row r="100" spans="2:28" ht="30.75" customHeight="1" x14ac:dyDescent="0.2">
      <c r="B100" s="475"/>
      <c r="C100" s="476"/>
      <c r="D100" s="476"/>
      <c r="E100" s="476"/>
      <c r="F100" s="476"/>
      <c r="G100" s="476"/>
      <c r="H100" s="476"/>
      <c r="I100" s="728"/>
      <c r="J100" s="721"/>
      <c r="K100" s="720"/>
      <c r="L100" s="720"/>
      <c r="M100" s="720"/>
      <c r="N100" s="720"/>
      <c r="O100" s="729"/>
      <c r="P100" s="729"/>
      <c r="Q100" s="729"/>
      <c r="R100" s="729"/>
      <c r="S100" s="729"/>
      <c r="T100" s="729"/>
      <c r="U100" s="729"/>
      <c r="V100" s="729"/>
      <c r="W100" s="729"/>
      <c r="X100" s="726"/>
      <c r="Y100" s="726"/>
      <c r="Z100" s="564"/>
      <c r="AA100" s="565"/>
      <c r="AB100" s="571"/>
    </row>
    <row r="101" spans="2:28" ht="29.25" customHeight="1" x14ac:dyDescent="0.2">
      <c r="B101" s="475"/>
      <c r="C101" s="476"/>
      <c r="D101" s="476"/>
      <c r="E101" s="476"/>
      <c r="F101" s="476"/>
      <c r="G101" s="476"/>
      <c r="H101" s="476"/>
      <c r="I101" s="728"/>
      <c r="J101" s="721"/>
      <c r="K101" s="720"/>
      <c r="L101" s="720"/>
      <c r="M101" s="720"/>
      <c r="N101" s="720"/>
      <c r="O101" s="729"/>
      <c r="P101" s="729"/>
      <c r="Q101" s="729"/>
      <c r="R101" s="729"/>
      <c r="S101" s="729"/>
      <c r="T101" s="729"/>
      <c r="U101" s="729"/>
      <c r="V101" s="729"/>
      <c r="W101" s="729"/>
      <c r="X101" s="726"/>
      <c r="Y101" s="726"/>
      <c r="Z101" s="562"/>
      <c r="AA101" s="563"/>
      <c r="AB101" s="568"/>
    </row>
    <row r="102" spans="2:28" ht="16.5" x14ac:dyDescent="0.2">
      <c r="B102" s="475"/>
      <c r="C102" s="476"/>
      <c r="D102" s="476"/>
      <c r="E102" s="476"/>
      <c r="F102" s="476"/>
      <c r="G102" s="476"/>
      <c r="H102" s="476"/>
      <c r="I102" s="728"/>
      <c r="J102" s="720"/>
      <c r="K102" s="720"/>
      <c r="L102" s="720"/>
      <c r="M102" s="720"/>
      <c r="N102" s="720"/>
      <c r="O102" s="729"/>
      <c r="P102" s="729"/>
      <c r="Q102" s="729"/>
      <c r="R102" s="729"/>
      <c r="S102" s="729"/>
      <c r="T102" s="729"/>
      <c r="U102" s="729"/>
      <c r="V102" s="729"/>
      <c r="W102" s="729"/>
      <c r="X102" s="726"/>
      <c r="Y102" s="726"/>
      <c r="Z102" s="564"/>
      <c r="AA102" s="565"/>
      <c r="AB102" s="569"/>
    </row>
    <row r="103" spans="2:28" ht="16.5" x14ac:dyDescent="0.2">
      <c r="B103" s="475"/>
      <c r="C103" s="476"/>
      <c r="D103" s="476"/>
      <c r="E103" s="476"/>
      <c r="F103" s="476"/>
      <c r="G103" s="476"/>
      <c r="H103" s="476"/>
      <c r="I103" s="728"/>
      <c r="J103" s="720"/>
      <c r="K103" s="720"/>
      <c r="L103" s="720"/>
      <c r="M103" s="720"/>
      <c r="N103" s="720"/>
      <c r="O103" s="729"/>
      <c r="P103" s="729"/>
      <c r="Q103" s="729"/>
      <c r="R103" s="729"/>
      <c r="S103" s="729"/>
      <c r="T103" s="729"/>
      <c r="U103" s="729"/>
      <c r="V103" s="729"/>
      <c r="W103" s="729"/>
      <c r="X103" s="726"/>
      <c r="Y103" s="726"/>
      <c r="Z103" s="562"/>
      <c r="AA103" s="563"/>
      <c r="AB103" s="568"/>
    </row>
    <row r="104" spans="2:28" ht="16.5" x14ac:dyDescent="0.2">
      <c r="B104" s="475"/>
      <c r="C104" s="476"/>
      <c r="D104" s="476"/>
      <c r="E104" s="476"/>
      <c r="F104" s="476"/>
      <c r="G104" s="476"/>
      <c r="H104" s="476"/>
      <c r="I104" s="728"/>
      <c r="J104" s="720"/>
      <c r="K104" s="720"/>
      <c r="L104" s="720"/>
      <c r="M104" s="720"/>
      <c r="N104" s="720"/>
      <c r="O104" s="730"/>
      <c r="P104" s="730"/>
      <c r="Q104" s="730"/>
      <c r="R104" s="730"/>
      <c r="S104" s="730"/>
      <c r="T104" s="730"/>
      <c r="U104" s="730"/>
      <c r="V104" s="730"/>
      <c r="W104" s="730"/>
      <c r="X104" s="726"/>
      <c r="Y104" s="726"/>
      <c r="Z104" s="564"/>
      <c r="AA104" s="565"/>
      <c r="AB104" s="569"/>
    </row>
    <row r="105" spans="2:28" ht="16.5" x14ac:dyDescent="0.2">
      <c r="B105" s="475"/>
      <c r="C105" s="476"/>
      <c r="D105" s="476"/>
      <c r="E105" s="476"/>
      <c r="F105" s="476"/>
      <c r="G105" s="476"/>
      <c r="H105" s="476"/>
      <c r="I105" s="728"/>
      <c r="J105" s="720"/>
      <c r="K105" s="720"/>
      <c r="L105" s="720"/>
      <c r="M105" s="720"/>
      <c r="N105" s="720"/>
      <c r="O105" s="730"/>
      <c r="P105" s="730"/>
      <c r="Q105" s="730"/>
      <c r="R105" s="730"/>
      <c r="S105" s="730"/>
      <c r="T105" s="730"/>
      <c r="U105" s="730"/>
      <c r="V105" s="730"/>
      <c r="W105" s="730"/>
      <c r="X105" s="726"/>
      <c r="Y105" s="726"/>
      <c r="Z105" s="727"/>
      <c r="AA105" s="727"/>
      <c r="AB105" s="567"/>
    </row>
    <row r="106" spans="2:28" ht="16.5" x14ac:dyDescent="0.2">
      <c r="B106" s="475"/>
      <c r="C106" s="476"/>
      <c r="D106" s="476"/>
      <c r="E106" s="476"/>
      <c r="F106" s="476"/>
      <c r="G106" s="476"/>
      <c r="H106" s="476"/>
      <c r="I106" s="728"/>
      <c r="J106" s="720"/>
      <c r="K106" s="720"/>
      <c r="L106" s="720"/>
      <c r="M106" s="720"/>
      <c r="N106" s="720"/>
      <c r="O106" s="720"/>
      <c r="P106" s="720"/>
      <c r="Q106" s="720"/>
      <c r="R106" s="720"/>
      <c r="S106" s="720"/>
      <c r="T106" s="720"/>
      <c r="U106" s="720"/>
      <c r="V106" s="720"/>
      <c r="W106" s="720"/>
      <c r="X106" s="726"/>
      <c r="Y106" s="726"/>
      <c r="Z106" s="727"/>
      <c r="AA106" s="727"/>
      <c r="AB106" s="567"/>
    </row>
    <row r="107" spans="2:28" ht="17.25" thickBot="1" x14ac:dyDescent="0.25">
      <c r="B107" s="475"/>
      <c r="C107" s="476"/>
      <c r="D107" s="476"/>
      <c r="E107" s="476"/>
      <c r="F107" s="476"/>
      <c r="G107" s="476"/>
      <c r="H107" s="476"/>
      <c r="I107" s="728"/>
      <c r="J107" s="736"/>
      <c r="K107" s="736"/>
      <c r="L107" s="736"/>
      <c r="M107" s="736"/>
      <c r="N107" s="736"/>
      <c r="O107" s="737"/>
      <c r="P107" s="737"/>
      <c r="Q107" s="737"/>
      <c r="R107" s="737"/>
      <c r="S107" s="737"/>
      <c r="T107" s="737"/>
      <c r="U107" s="737"/>
      <c r="V107" s="737"/>
      <c r="W107" s="737"/>
      <c r="X107" s="738"/>
      <c r="Y107" s="738"/>
      <c r="Z107" s="734"/>
      <c r="AA107" s="734"/>
      <c r="AB107" s="735"/>
    </row>
  </sheetData>
  <mergeCells count="326">
    <mergeCell ref="B40:B41"/>
    <mergeCell ref="C40:H41"/>
    <mergeCell ref="AA40:AA41"/>
    <mergeCell ref="AB40:AB41"/>
    <mergeCell ref="J41:X41"/>
    <mergeCell ref="Z105:AA107"/>
    <mergeCell ref="AB105:AB107"/>
    <mergeCell ref="B106:I106"/>
    <mergeCell ref="J106:N106"/>
    <mergeCell ref="O106:W106"/>
    <mergeCell ref="X106:Y106"/>
    <mergeCell ref="B107:I107"/>
    <mergeCell ref="J107:N107"/>
    <mergeCell ref="O107:W107"/>
    <mergeCell ref="X107:Y107"/>
    <mergeCell ref="B103:I103"/>
    <mergeCell ref="J103:N103"/>
    <mergeCell ref="O103:W103"/>
    <mergeCell ref="X103:Y103"/>
    <mergeCell ref="B104:I104"/>
    <mergeCell ref="J104:N104"/>
    <mergeCell ref="O104:W104"/>
    <mergeCell ref="X104:Y104"/>
    <mergeCell ref="B105:I105"/>
    <mergeCell ref="J105:N105"/>
    <mergeCell ref="O105:W105"/>
    <mergeCell ref="X105:Y105"/>
    <mergeCell ref="O100:W100"/>
    <mergeCell ref="X100:Y100"/>
    <mergeCell ref="B101:I101"/>
    <mergeCell ref="J101:N101"/>
    <mergeCell ref="O101:W101"/>
    <mergeCell ref="X101:Y101"/>
    <mergeCell ref="B102:I102"/>
    <mergeCell ref="J102:N102"/>
    <mergeCell ref="O102:W102"/>
    <mergeCell ref="X102:Y102"/>
    <mergeCell ref="B98:I98"/>
    <mergeCell ref="J98:N98"/>
    <mergeCell ref="O98:W98"/>
    <mergeCell ref="X98:Y98"/>
    <mergeCell ref="B99:I99"/>
    <mergeCell ref="J99:N99"/>
    <mergeCell ref="O99:W99"/>
    <mergeCell ref="X99:Y99"/>
    <mergeCell ref="B100:I100"/>
    <mergeCell ref="J100:N100"/>
    <mergeCell ref="B95:I95"/>
    <mergeCell ref="J95:N95"/>
    <mergeCell ref="O95:W95"/>
    <mergeCell ref="X95:Y95"/>
    <mergeCell ref="B96:I96"/>
    <mergeCell ref="J96:N96"/>
    <mergeCell ref="O96:W96"/>
    <mergeCell ref="X96:Y96"/>
    <mergeCell ref="B97:I97"/>
    <mergeCell ref="J97:N97"/>
    <mergeCell ref="O97:W97"/>
    <mergeCell ref="X97:Y97"/>
    <mergeCell ref="B93:I93"/>
    <mergeCell ref="J93:N93"/>
    <mergeCell ref="O93:W93"/>
    <mergeCell ref="X93:Y93"/>
    <mergeCell ref="Z93:AA94"/>
    <mergeCell ref="AB93:AB94"/>
    <mergeCell ref="B94:I94"/>
    <mergeCell ref="J94:N94"/>
    <mergeCell ref="O94:W94"/>
    <mergeCell ref="X94:Y94"/>
    <mergeCell ref="B91:I91"/>
    <mergeCell ref="J91:N91"/>
    <mergeCell ref="O91:W91"/>
    <mergeCell ref="X91:Y91"/>
    <mergeCell ref="Z91:AA92"/>
    <mergeCell ref="AB91:AB92"/>
    <mergeCell ref="B92:I92"/>
    <mergeCell ref="J92:N92"/>
    <mergeCell ref="O92:W92"/>
    <mergeCell ref="X92:Y92"/>
    <mergeCell ref="B89:I89"/>
    <mergeCell ref="J89:N89"/>
    <mergeCell ref="O89:W89"/>
    <mergeCell ref="X89:Y89"/>
    <mergeCell ref="Z89:AA90"/>
    <mergeCell ref="AB89:AB90"/>
    <mergeCell ref="B90:I90"/>
    <mergeCell ref="J90:N90"/>
    <mergeCell ref="O90:W90"/>
    <mergeCell ref="X90:Y90"/>
    <mergeCell ref="O86:W86"/>
    <mergeCell ref="X86:Y86"/>
    <mergeCell ref="B87:N87"/>
    <mergeCell ref="O87:Y87"/>
    <mergeCell ref="Z87:AB87"/>
    <mergeCell ref="B88:I88"/>
    <mergeCell ref="J88:N88"/>
    <mergeCell ref="O88:W88"/>
    <mergeCell ref="X88:Y88"/>
    <mergeCell ref="Z88:AA88"/>
    <mergeCell ref="B83:I83"/>
    <mergeCell ref="J83:N83"/>
    <mergeCell ref="O83:W83"/>
    <mergeCell ref="X83:Y83"/>
    <mergeCell ref="Z83:AA84"/>
    <mergeCell ref="AB83:AB84"/>
    <mergeCell ref="B84:I84"/>
    <mergeCell ref="J84:N84"/>
    <mergeCell ref="O84:W84"/>
    <mergeCell ref="X84:Y84"/>
    <mergeCell ref="AB74:AB75"/>
    <mergeCell ref="J75:X75"/>
    <mergeCell ref="B76:B77"/>
    <mergeCell ref="C76:H77"/>
    <mergeCell ref="AA76:AA77"/>
    <mergeCell ref="AB76:AB77"/>
    <mergeCell ref="J77:X77"/>
    <mergeCell ref="O81:W81"/>
    <mergeCell ref="X81:Y81"/>
    <mergeCell ref="Z81:AA82"/>
    <mergeCell ref="AB81:AB82"/>
    <mergeCell ref="B82:I82"/>
    <mergeCell ref="J82:N82"/>
    <mergeCell ref="O82:W82"/>
    <mergeCell ref="X82:Y82"/>
    <mergeCell ref="B81:I81"/>
    <mergeCell ref="J81:N81"/>
    <mergeCell ref="AB79:AB80"/>
    <mergeCell ref="B80:I80"/>
    <mergeCell ref="J80:N80"/>
    <mergeCell ref="O80:W80"/>
    <mergeCell ref="X80:Y80"/>
    <mergeCell ref="B79:I79"/>
    <mergeCell ref="J79:N79"/>
    <mergeCell ref="AB68:AB69"/>
    <mergeCell ref="J69:X69"/>
    <mergeCell ref="B70:B71"/>
    <mergeCell ref="C70:H71"/>
    <mergeCell ref="AA70:AA71"/>
    <mergeCell ref="AB70:AB71"/>
    <mergeCell ref="J71:X71"/>
    <mergeCell ref="B72:B73"/>
    <mergeCell ref="C72:H73"/>
    <mergeCell ref="AA72:AA73"/>
    <mergeCell ref="AB72:AB73"/>
    <mergeCell ref="J73:X73"/>
    <mergeCell ref="AB62:AB63"/>
    <mergeCell ref="J63:X63"/>
    <mergeCell ref="B64:B65"/>
    <mergeCell ref="C64:H65"/>
    <mergeCell ref="AA64:AA65"/>
    <mergeCell ref="AB64:AB65"/>
    <mergeCell ref="J65:X65"/>
    <mergeCell ref="B66:B67"/>
    <mergeCell ref="C66:H67"/>
    <mergeCell ref="AA66:AA67"/>
    <mergeCell ref="AB66:AB67"/>
    <mergeCell ref="J67:X67"/>
    <mergeCell ref="AB56:AB57"/>
    <mergeCell ref="J57:X57"/>
    <mergeCell ref="B58:B59"/>
    <mergeCell ref="C58:H59"/>
    <mergeCell ref="AA58:AA59"/>
    <mergeCell ref="AB58:AB59"/>
    <mergeCell ref="J59:X59"/>
    <mergeCell ref="B60:B61"/>
    <mergeCell ref="C60:H61"/>
    <mergeCell ref="AA60:AA61"/>
    <mergeCell ref="AB60:AB61"/>
    <mergeCell ref="J61:X61"/>
    <mergeCell ref="B42:B43"/>
    <mergeCell ref="C42:H43"/>
    <mergeCell ref="AA42:AA43"/>
    <mergeCell ref="AB42:AB43"/>
    <mergeCell ref="J43:X43"/>
    <mergeCell ref="B44:B45"/>
    <mergeCell ref="C44:H45"/>
    <mergeCell ref="AA44:AA45"/>
    <mergeCell ref="AB44:AB45"/>
    <mergeCell ref="J45:X45"/>
    <mergeCell ref="B36:B37"/>
    <mergeCell ref="C36:H37"/>
    <mergeCell ref="AA36:AA37"/>
    <mergeCell ref="AB36:AB37"/>
    <mergeCell ref="J37:X37"/>
    <mergeCell ref="B38:B39"/>
    <mergeCell ref="C38:H39"/>
    <mergeCell ref="AA38:AA39"/>
    <mergeCell ref="AB38:AB39"/>
    <mergeCell ref="J39:X39"/>
    <mergeCell ref="B32:B33"/>
    <mergeCell ref="C32:H33"/>
    <mergeCell ref="AA32:AA33"/>
    <mergeCell ref="AB32:AB33"/>
    <mergeCell ref="J33:X33"/>
    <mergeCell ref="B34:B35"/>
    <mergeCell ref="C34:H35"/>
    <mergeCell ref="AA34:AA35"/>
    <mergeCell ref="AB34:AB35"/>
    <mergeCell ref="J35:X35"/>
    <mergeCell ref="AD26:AD27"/>
    <mergeCell ref="J27:X27"/>
    <mergeCell ref="B28:B29"/>
    <mergeCell ref="C28:H29"/>
    <mergeCell ref="AA28:AA29"/>
    <mergeCell ref="AB28:AB29"/>
    <mergeCell ref="J29:X29"/>
    <mergeCell ref="B30:B31"/>
    <mergeCell ref="C30:H31"/>
    <mergeCell ref="AA30:AA31"/>
    <mergeCell ref="AB30:AB31"/>
    <mergeCell ref="J31:X31"/>
    <mergeCell ref="B23:B25"/>
    <mergeCell ref="C23:H25"/>
    <mergeCell ref="I23:I25"/>
    <mergeCell ref="J23:X24"/>
    <mergeCell ref="Y23:Y25"/>
    <mergeCell ref="Z23:Z25"/>
    <mergeCell ref="AA23:AA25"/>
    <mergeCell ref="AB23:AB25"/>
    <mergeCell ref="B26:B27"/>
    <mergeCell ref="C26:H27"/>
    <mergeCell ref="AA26:AA27"/>
    <mergeCell ref="AB26:AB27"/>
    <mergeCell ref="B20:F20"/>
    <mergeCell ref="G20:K20"/>
    <mergeCell ref="L20:O20"/>
    <mergeCell ref="P20:U20"/>
    <mergeCell ref="B19:F19"/>
    <mergeCell ref="G19:K19"/>
    <mergeCell ref="L19:O19"/>
    <mergeCell ref="P19:U19"/>
    <mergeCell ref="B21:F21"/>
    <mergeCell ref="G21:K21"/>
    <mergeCell ref="L21:O21"/>
    <mergeCell ref="P21:U21"/>
    <mergeCell ref="B16:F16"/>
    <mergeCell ref="G16:K16"/>
    <mergeCell ref="L16:O16"/>
    <mergeCell ref="P16:U16"/>
    <mergeCell ref="B17:F17"/>
    <mergeCell ref="G17:K17"/>
    <mergeCell ref="L17:O17"/>
    <mergeCell ref="P17:U17"/>
    <mergeCell ref="B18:F18"/>
    <mergeCell ref="G18:K18"/>
    <mergeCell ref="L18:O18"/>
    <mergeCell ref="P18:U18"/>
    <mergeCell ref="F4:Z4"/>
    <mergeCell ref="AA4:AB4"/>
    <mergeCell ref="F5:Z5"/>
    <mergeCell ref="AA5:AB5"/>
    <mergeCell ref="B6:AB6"/>
    <mergeCell ref="C7:E7"/>
    <mergeCell ref="S7:U7"/>
    <mergeCell ref="B8:AB8"/>
    <mergeCell ref="B9:F9"/>
    <mergeCell ref="G9:AB9"/>
    <mergeCell ref="B2:E5"/>
    <mergeCell ref="F2:Z2"/>
    <mergeCell ref="AA2:AB2"/>
    <mergeCell ref="B10:F10"/>
    <mergeCell ref="G10:AB10"/>
    <mergeCell ref="B12:U12"/>
    <mergeCell ref="B13:U14"/>
    <mergeCell ref="B15:K15"/>
    <mergeCell ref="L15:U15"/>
    <mergeCell ref="F3:Z3"/>
    <mergeCell ref="AA3:AB3"/>
    <mergeCell ref="B85:I85"/>
    <mergeCell ref="J85:N85"/>
    <mergeCell ref="O85:W85"/>
    <mergeCell ref="X85:Y85"/>
    <mergeCell ref="Z85:AA86"/>
    <mergeCell ref="AB85:AB86"/>
    <mergeCell ref="B86:I86"/>
    <mergeCell ref="J86:N86"/>
    <mergeCell ref="B48:B49"/>
    <mergeCell ref="C48:H49"/>
    <mergeCell ref="AA48:AA49"/>
    <mergeCell ref="AB48:AB49"/>
    <mergeCell ref="J49:X49"/>
    <mergeCell ref="B50:B51"/>
    <mergeCell ref="C50:H51"/>
    <mergeCell ref="AA50:AA51"/>
    <mergeCell ref="O79:W79"/>
    <mergeCell ref="X79:Y79"/>
    <mergeCell ref="Z79:AA80"/>
    <mergeCell ref="J51:X51"/>
    <mergeCell ref="B52:B53"/>
    <mergeCell ref="C52:H53"/>
    <mergeCell ref="AA52:AA53"/>
    <mergeCell ref="J53:X53"/>
    <mergeCell ref="B54:B55"/>
    <mergeCell ref="B56:B57"/>
    <mergeCell ref="C56:H57"/>
    <mergeCell ref="AA56:AA57"/>
    <mergeCell ref="B62:B63"/>
    <mergeCell ref="C62:H63"/>
    <mergeCell ref="AA62:AA63"/>
    <mergeCell ref="B68:B69"/>
    <mergeCell ref="C68:H69"/>
    <mergeCell ref="AA68:AA69"/>
    <mergeCell ref="B74:B75"/>
    <mergeCell ref="C74:H75"/>
    <mergeCell ref="AA74:AA75"/>
    <mergeCell ref="B46:B47"/>
    <mergeCell ref="C46:H47"/>
    <mergeCell ref="AA46:AA47"/>
    <mergeCell ref="AB46:AB47"/>
    <mergeCell ref="J47:X47"/>
    <mergeCell ref="C54:H55"/>
    <mergeCell ref="AA54:AA55"/>
    <mergeCell ref="AB54:AB55"/>
    <mergeCell ref="J55:X55"/>
    <mergeCell ref="AB50:AB51"/>
    <mergeCell ref="AB52:AB53"/>
    <mergeCell ref="Z95:AA96"/>
    <mergeCell ref="Z97:AA98"/>
    <mergeCell ref="Z99:AA100"/>
    <mergeCell ref="Z101:AA102"/>
    <mergeCell ref="Z103:AA104"/>
    <mergeCell ref="AB95:AB96"/>
    <mergeCell ref="AB97:AB98"/>
    <mergeCell ref="AB101:AB102"/>
    <mergeCell ref="AB99:AB100"/>
    <mergeCell ref="AB103:AB104"/>
  </mergeCells>
  <conditionalFormatting sqref="AB32">
    <cfRule type="containsText" dxfId="163" priority="26" stopIfTrue="1" operator="containsText" text="Riesgo Alto">
      <formula>NOT(ISERROR(SEARCH("Riesgo Alto",AB32)))</formula>
    </cfRule>
    <cfRule type="containsText" dxfId="162" priority="27" stopIfTrue="1" operator="containsText" text="Riesgo Moderado">
      <formula>NOT(ISERROR(SEARCH("Riesgo Moderado",AB32)))</formula>
    </cfRule>
    <cfRule type="containsText" dxfId="161" priority="28" stopIfTrue="1" operator="containsText" text="Riesgo Bajo">
      <formula>NOT(ISERROR(SEARCH("Riesgo Bajo",AB32)))</formula>
    </cfRule>
    <cfRule type="containsText" dxfId="160" priority="29" stopIfTrue="1" operator="containsText" text="Riesgo Alto">
      <formula>NOT(ISERROR(SEARCH("Riesgo Alto",AB32)))</formula>
    </cfRule>
    <cfRule type="containsText" dxfId="159" priority="30" stopIfTrue="1" operator="containsText" text="Riesgo Extremo">
      <formula>NOT(ISERROR(SEARCH("Riesgo Extremo",AB32)))</formula>
    </cfRule>
  </conditionalFormatting>
  <conditionalFormatting sqref="AB32">
    <cfRule type="containsText" dxfId="158" priority="25" stopIfTrue="1" operator="containsText" text="Riesgo Extremo">
      <formula>NOT(ISERROR(SEARCH("Riesgo Extremo",AB32)))</formula>
    </cfRule>
  </conditionalFormatting>
  <conditionalFormatting sqref="AB34 AB36 AB38 AB44">
    <cfRule type="containsText" dxfId="157" priority="20" stopIfTrue="1" operator="containsText" text="Riesgo Alto">
      <formula>NOT(ISERROR(SEARCH("Riesgo Alto",AB34)))</formula>
    </cfRule>
    <cfRule type="containsText" dxfId="156" priority="21" stopIfTrue="1" operator="containsText" text="Riesgo Moderado">
      <formula>NOT(ISERROR(SEARCH("Riesgo Moderado",AB34)))</formula>
    </cfRule>
    <cfRule type="containsText" dxfId="155" priority="22" stopIfTrue="1" operator="containsText" text="Riesgo Bajo">
      <formula>NOT(ISERROR(SEARCH("Riesgo Bajo",AB34)))</formula>
    </cfRule>
    <cfRule type="containsText" dxfId="154" priority="23" stopIfTrue="1" operator="containsText" text="Riesgo Alto">
      <formula>NOT(ISERROR(SEARCH("Riesgo Alto",AB34)))</formula>
    </cfRule>
    <cfRule type="containsText" dxfId="153" priority="24" stopIfTrue="1" operator="containsText" text="Riesgo Extremo">
      <formula>NOT(ISERROR(SEARCH("Riesgo Extremo",AB34)))</formula>
    </cfRule>
  </conditionalFormatting>
  <conditionalFormatting sqref="AB34 AB36 AB38 AB44">
    <cfRule type="containsText" dxfId="152" priority="19" stopIfTrue="1" operator="containsText" text="Riesgo Extremo">
      <formula>NOT(ISERROR(SEARCH("Riesgo Extremo",AB34)))</formula>
    </cfRule>
  </conditionalFormatting>
  <conditionalFormatting sqref="AB40">
    <cfRule type="containsText" dxfId="151" priority="8" stopIfTrue="1" operator="containsText" text="Riesgo Alto">
      <formula>NOT(ISERROR(SEARCH("Riesgo Alto",AB40)))</formula>
    </cfRule>
    <cfRule type="containsText" dxfId="150" priority="9" stopIfTrue="1" operator="containsText" text="Riesgo Moderado">
      <formula>NOT(ISERROR(SEARCH("Riesgo Moderado",AB40)))</formula>
    </cfRule>
    <cfRule type="containsText" dxfId="149" priority="10" stopIfTrue="1" operator="containsText" text="Riesgo Bajo">
      <formula>NOT(ISERROR(SEARCH("Riesgo Bajo",AB40)))</formula>
    </cfRule>
    <cfRule type="containsText" dxfId="148" priority="11" stopIfTrue="1" operator="containsText" text="Riesgo Alto">
      <formula>NOT(ISERROR(SEARCH("Riesgo Alto",AB40)))</formula>
    </cfRule>
    <cfRule type="containsText" dxfId="147" priority="12" stopIfTrue="1" operator="containsText" text="Riesgo Extremo">
      <formula>NOT(ISERROR(SEARCH("Riesgo Extremo",AB40)))</formula>
    </cfRule>
  </conditionalFormatting>
  <conditionalFormatting sqref="AB40">
    <cfRule type="containsText" dxfId="146" priority="7" stopIfTrue="1" operator="containsText" text="Riesgo Extremo">
      <formula>NOT(ISERROR(SEARCH("Riesgo Extremo",AB40)))</formula>
    </cfRule>
  </conditionalFormatting>
  <conditionalFormatting sqref="AD26:AD27">
    <cfRule type="containsText" dxfId="145" priority="38" stopIfTrue="1" operator="containsText" text="riesgo extrema">
      <formula>NOT(ISERROR(SEARCH("riesgo extrema",AD26)))</formula>
    </cfRule>
    <cfRule type="containsText" dxfId="144" priority="39" stopIfTrue="1" operator="containsText" text="riesgo extrema">
      <formula>NOT(ISERROR(SEARCH("riesgo extrema",AD26)))</formula>
    </cfRule>
    <cfRule type="containsText" dxfId="143" priority="40" stopIfTrue="1" operator="containsText" text="riesgo moderada">
      <formula>NOT(ISERROR(SEARCH("riesgo moderada",AD26)))</formula>
    </cfRule>
    <cfRule type="containsText" dxfId="142" priority="41" stopIfTrue="1" operator="containsText" text="Riesgo alta">
      <formula>NOT(ISERROR(SEARCH("Riesgo alta",AD26)))</formula>
    </cfRule>
    <cfRule type="containsText" dxfId="141" priority="42" stopIfTrue="1" operator="containsText" text="Riesgo baja">
      <formula>NOT(ISERROR(SEARCH("Riesgo baja",AD26)))</formula>
    </cfRule>
  </conditionalFormatting>
  <conditionalFormatting sqref="AE17">
    <cfRule type="colorScale" priority="37">
      <colorScale>
        <cfvo type="min"/>
        <cfvo type="percentile" val="50"/>
        <cfvo type="max"/>
        <color rgb="FFF8696B"/>
        <color rgb="FFFFEB84"/>
        <color rgb="FF63BE7B"/>
      </colorScale>
    </cfRule>
  </conditionalFormatting>
  <conditionalFormatting sqref="AB26 AB28 AB30 AB46 AB48 AB50 AB52 AB54 AB56 AB58 AB60 AB62 AB64 AB66 AB68 AB70 AB72 AB74 AB76">
    <cfRule type="containsText" dxfId="140" priority="32" stopIfTrue="1" operator="containsText" text="Riesgo Alto">
      <formula>NOT(ISERROR(SEARCH("Riesgo Alto",AB26)))</formula>
    </cfRule>
    <cfRule type="containsText" dxfId="139" priority="33" stopIfTrue="1" operator="containsText" text="Riesgo Moderado">
      <formula>NOT(ISERROR(SEARCH("Riesgo Moderado",AB26)))</formula>
    </cfRule>
    <cfRule type="containsText" dxfId="138" priority="34" stopIfTrue="1" operator="containsText" text="Riesgo Bajo">
      <formula>NOT(ISERROR(SEARCH("Riesgo Bajo",AB26)))</formula>
    </cfRule>
    <cfRule type="containsText" dxfId="137" priority="35" stopIfTrue="1" operator="containsText" text="Riesgo Alto">
      <formula>NOT(ISERROR(SEARCH("Riesgo Alto",AB26)))</formula>
    </cfRule>
    <cfRule type="containsText" dxfId="136" priority="36" stopIfTrue="1" operator="containsText" text="Riesgo Extremo">
      <formula>NOT(ISERROR(SEARCH("Riesgo Extremo",AB26)))</formula>
    </cfRule>
  </conditionalFormatting>
  <conditionalFormatting sqref="AB26 AB28 AB30 AB46 AB48 AB50 AB52 AB54 AB56 AB58 AB60 AB62 AB64 AB66 AB68 AB70 AB72 AB74 AB76">
    <cfRule type="containsText" dxfId="135" priority="31" stopIfTrue="1" operator="containsText" text="Riesgo Extremo">
      <formula>NOT(ISERROR(SEARCH("Riesgo Extremo",AB26)))</formula>
    </cfRule>
  </conditionalFormatting>
  <conditionalFormatting sqref="AB42">
    <cfRule type="containsText" dxfId="134" priority="2" stopIfTrue="1" operator="containsText" text="Riesgo Alto">
      <formula>NOT(ISERROR(SEARCH("Riesgo Alto",AB42)))</formula>
    </cfRule>
    <cfRule type="containsText" dxfId="133" priority="3" stopIfTrue="1" operator="containsText" text="Riesgo Moderado">
      <formula>NOT(ISERROR(SEARCH("Riesgo Moderado",AB42)))</formula>
    </cfRule>
    <cfRule type="containsText" dxfId="132" priority="4" stopIfTrue="1" operator="containsText" text="Riesgo Bajo">
      <formula>NOT(ISERROR(SEARCH("Riesgo Bajo",AB42)))</formula>
    </cfRule>
    <cfRule type="containsText" dxfId="131" priority="5" stopIfTrue="1" operator="containsText" text="Riesgo Alto">
      <formula>NOT(ISERROR(SEARCH("Riesgo Alto",AB42)))</formula>
    </cfRule>
    <cfRule type="containsText" dxfId="130" priority="6" stopIfTrue="1" operator="containsText" text="Riesgo Extremo">
      <formula>NOT(ISERROR(SEARCH("Riesgo Extremo",AB42)))</formula>
    </cfRule>
  </conditionalFormatting>
  <conditionalFormatting sqref="AB42">
    <cfRule type="containsText" dxfId="129" priority="1" stopIfTrue="1" operator="containsText" text="Riesgo Extremo">
      <formula>NOT(ISERROR(SEARCH("Riesgo Extremo",AB42)))</formula>
    </cfRule>
  </conditionalFormatting>
  <pageMargins left="0.75" right="0.75" top="1" bottom="1" header="0.3" footer="0.3"/>
  <pageSetup orientation="portrait" horizontalDpi="4294967293" verticalDpi="0"/>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E5B2948-AF57-46B9-8F0D-53A9F118B49D}">
          <x14:formula1>
            <xm:f>$L$17:$L$19</xm:f>
          </x14:formula1>
          <xm:sqref>J75 JF75 TB75 ACX75 AMT75 AWP75 BGL75 BQH75 CAD75 CJZ75 CTV75 DDR75 DNN75 DXJ75 EHF75 ERB75 FAX75 FKT75 FUP75 GEL75 GOH75 GYD75 HHZ75 HRV75 IBR75 ILN75 IVJ75 JFF75 JPB75 JYX75 KIT75 KSP75 LCL75 LMH75 LWD75 MFZ75 MPV75 MZR75 NJN75 NTJ75 ODF75 ONB75 OWX75 PGT75 PQP75 QAL75 QKH75 QUD75 RDZ75 RNV75 RXR75 SHN75 SRJ75 TBF75 TLB75 TUX75 UET75 UOP75 UYL75 VIH75 VSD75 WBZ75 WLV75 WVR75 J65611 JF65611 TB65611 ACX65611 AMT65611 AWP65611 BGL65611 BQH65611 CAD65611 CJZ65611 CTV65611 DDR65611 DNN65611 DXJ65611 EHF65611 ERB65611 FAX65611 FKT65611 FUP65611 GEL65611 GOH65611 GYD65611 HHZ65611 HRV65611 IBR65611 ILN65611 IVJ65611 JFF65611 JPB65611 JYX65611 KIT65611 KSP65611 LCL65611 LMH65611 LWD65611 MFZ65611 MPV65611 MZR65611 NJN65611 NTJ65611 ODF65611 ONB65611 OWX65611 PGT65611 PQP65611 QAL65611 QKH65611 QUD65611 RDZ65611 RNV65611 RXR65611 SHN65611 SRJ65611 TBF65611 TLB65611 TUX65611 UET65611 UOP65611 UYL65611 VIH65611 VSD65611 WBZ65611 WLV65611 WVR65611 J131147 JF131147 TB131147 ACX131147 AMT131147 AWP131147 BGL131147 BQH131147 CAD131147 CJZ131147 CTV131147 DDR131147 DNN131147 DXJ131147 EHF131147 ERB131147 FAX131147 FKT131147 FUP131147 GEL131147 GOH131147 GYD131147 HHZ131147 HRV131147 IBR131147 ILN131147 IVJ131147 JFF131147 JPB131147 JYX131147 KIT131147 KSP131147 LCL131147 LMH131147 LWD131147 MFZ131147 MPV131147 MZR131147 NJN131147 NTJ131147 ODF131147 ONB131147 OWX131147 PGT131147 PQP131147 QAL131147 QKH131147 QUD131147 RDZ131147 RNV131147 RXR131147 SHN131147 SRJ131147 TBF131147 TLB131147 TUX131147 UET131147 UOP131147 UYL131147 VIH131147 VSD131147 WBZ131147 WLV131147 WVR131147 J196683 JF196683 TB196683 ACX196683 AMT196683 AWP196683 BGL196683 BQH196683 CAD196683 CJZ196683 CTV196683 DDR196683 DNN196683 DXJ196683 EHF196683 ERB196683 FAX196683 FKT196683 FUP196683 GEL196683 GOH196683 GYD196683 HHZ196683 HRV196683 IBR196683 ILN196683 IVJ196683 JFF196683 JPB196683 JYX196683 KIT196683 KSP196683 LCL196683 LMH196683 LWD196683 MFZ196683 MPV196683 MZR196683 NJN196683 NTJ196683 ODF196683 ONB196683 OWX196683 PGT196683 PQP196683 QAL196683 QKH196683 QUD196683 RDZ196683 RNV196683 RXR196683 SHN196683 SRJ196683 TBF196683 TLB196683 TUX196683 UET196683 UOP196683 UYL196683 VIH196683 VSD196683 WBZ196683 WLV196683 WVR196683 J262219 JF262219 TB262219 ACX262219 AMT262219 AWP262219 BGL262219 BQH262219 CAD262219 CJZ262219 CTV262219 DDR262219 DNN262219 DXJ262219 EHF262219 ERB262219 FAX262219 FKT262219 FUP262219 GEL262219 GOH262219 GYD262219 HHZ262219 HRV262219 IBR262219 ILN262219 IVJ262219 JFF262219 JPB262219 JYX262219 KIT262219 KSP262219 LCL262219 LMH262219 LWD262219 MFZ262219 MPV262219 MZR262219 NJN262219 NTJ262219 ODF262219 ONB262219 OWX262219 PGT262219 PQP262219 QAL262219 QKH262219 QUD262219 RDZ262219 RNV262219 RXR262219 SHN262219 SRJ262219 TBF262219 TLB262219 TUX262219 UET262219 UOP262219 UYL262219 VIH262219 VSD262219 WBZ262219 WLV262219 WVR262219 J327755 JF327755 TB327755 ACX327755 AMT327755 AWP327755 BGL327755 BQH327755 CAD327755 CJZ327755 CTV327755 DDR327755 DNN327755 DXJ327755 EHF327755 ERB327755 FAX327755 FKT327755 FUP327755 GEL327755 GOH327755 GYD327755 HHZ327755 HRV327755 IBR327755 ILN327755 IVJ327755 JFF327755 JPB327755 JYX327755 KIT327755 KSP327755 LCL327755 LMH327755 LWD327755 MFZ327755 MPV327755 MZR327755 NJN327755 NTJ327755 ODF327755 ONB327755 OWX327755 PGT327755 PQP327755 QAL327755 QKH327755 QUD327755 RDZ327755 RNV327755 RXR327755 SHN327755 SRJ327755 TBF327755 TLB327755 TUX327755 UET327755 UOP327755 UYL327755 VIH327755 VSD327755 WBZ327755 WLV327755 WVR327755 J393291 JF393291 TB393291 ACX393291 AMT393291 AWP393291 BGL393291 BQH393291 CAD393291 CJZ393291 CTV393291 DDR393291 DNN393291 DXJ393291 EHF393291 ERB393291 FAX393291 FKT393291 FUP393291 GEL393291 GOH393291 GYD393291 HHZ393291 HRV393291 IBR393291 ILN393291 IVJ393291 JFF393291 JPB393291 JYX393291 KIT393291 KSP393291 LCL393291 LMH393291 LWD393291 MFZ393291 MPV393291 MZR393291 NJN393291 NTJ393291 ODF393291 ONB393291 OWX393291 PGT393291 PQP393291 QAL393291 QKH393291 QUD393291 RDZ393291 RNV393291 RXR393291 SHN393291 SRJ393291 TBF393291 TLB393291 TUX393291 UET393291 UOP393291 UYL393291 VIH393291 VSD393291 WBZ393291 WLV393291 WVR393291 J458827 JF458827 TB458827 ACX458827 AMT458827 AWP458827 BGL458827 BQH458827 CAD458827 CJZ458827 CTV458827 DDR458827 DNN458827 DXJ458827 EHF458827 ERB458827 FAX458827 FKT458827 FUP458827 GEL458827 GOH458827 GYD458827 HHZ458827 HRV458827 IBR458827 ILN458827 IVJ458827 JFF458827 JPB458827 JYX458827 KIT458827 KSP458827 LCL458827 LMH458827 LWD458827 MFZ458827 MPV458827 MZR458827 NJN458827 NTJ458827 ODF458827 ONB458827 OWX458827 PGT458827 PQP458827 QAL458827 QKH458827 QUD458827 RDZ458827 RNV458827 RXR458827 SHN458827 SRJ458827 TBF458827 TLB458827 TUX458827 UET458827 UOP458827 UYL458827 VIH458827 VSD458827 WBZ458827 WLV458827 WVR458827 J524363 JF524363 TB524363 ACX524363 AMT524363 AWP524363 BGL524363 BQH524363 CAD524363 CJZ524363 CTV524363 DDR524363 DNN524363 DXJ524363 EHF524363 ERB524363 FAX524363 FKT524363 FUP524363 GEL524363 GOH524363 GYD524363 HHZ524363 HRV524363 IBR524363 ILN524363 IVJ524363 JFF524363 JPB524363 JYX524363 KIT524363 KSP524363 LCL524363 LMH524363 LWD524363 MFZ524363 MPV524363 MZR524363 NJN524363 NTJ524363 ODF524363 ONB524363 OWX524363 PGT524363 PQP524363 QAL524363 QKH524363 QUD524363 RDZ524363 RNV524363 RXR524363 SHN524363 SRJ524363 TBF524363 TLB524363 TUX524363 UET524363 UOP524363 UYL524363 VIH524363 VSD524363 WBZ524363 WLV524363 WVR524363 J589899 JF589899 TB589899 ACX589899 AMT589899 AWP589899 BGL589899 BQH589899 CAD589899 CJZ589899 CTV589899 DDR589899 DNN589899 DXJ589899 EHF589899 ERB589899 FAX589899 FKT589899 FUP589899 GEL589899 GOH589899 GYD589899 HHZ589899 HRV589899 IBR589899 ILN589899 IVJ589899 JFF589899 JPB589899 JYX589899 KIT589899 KSP589899 LCL589899 LMH589899 LWD589899 MFZ589899 MPV589899 MZR589899 NJN589899 NTJ589899 ODF589899 ONB589899 OWX589899 PGT589899 PQP589899 QAL589899 QKH589899 QUD589899 RDZ589899 RNV589899 RXR589899 SHN589899 SRJ589899 TBF589899 TLB589899 TUX589899 UET589899 UOP589899 UYL589899 VIH589899 VSD589899 WBZ589899 WLV589899 WVR589899 J655435 JF655435 TB655435 ACX655435 AMT655435 AWP655435 BGL655435 BQH655435 CAD655435 CJZ655435 CTV655435 DDR655435 DNN655435 DXJ655435 EHF655435 ERB655435 FAX655435 FKT655435 FUP655435 GEL655435 GOH655435 GYD655435 HHZ655435 HRV655435 IBR655435 ILN655435 IVJ655435 JFF655435 JPB655435 JYX655435 KIT655435 KSP655435 LCL655435 LMH655435 LWD655435 MFZ655435 MPV655435 MZR655435 NJN655435 NTJ655435 ODF655435 ONB655435 OWX655435 PGT655435 PQP655435 QAL655435 QKH655435 QUD655435 RDZ655435 RNV655435 RXR655435 SHN655435 SRJ655435 TBF655435 TLB655435 TUX655435 UET655435 UOP655435 UYL655435 VIH655435 VSD655435 WBZ655435 WLV655435 WVR655435 J720971 JF720971 TB720971 ACX720971 AMT720971 AWP720971 BGL720971 BQH720971 CAD720971 CJZ720971 CTV720971 DDR720971 DNN720971 DXJ720971 EHF720971 ERB720971 FAX720971 FKT720971 FUP720971 GEL720971 GOH720971 GYD720971 HHZ720971 HRV720971 IBR720971 ILN720971 IVJ720971 JFF720971 JPB720971 JYX720971 KIT720971 KSP720971 LCL720971 LMH720971 LWD720971 MFZ720971 MPV720971 MZR720971 NJN720971 NTJ720971 ODF720971 ONB720971 OWX720971 PGT720971 PQP720971 QAL720971 QKH720971 QUD720971 RDZ720971 RNV720971 RXR720971 SHN720971 SRJ720971 TBF720971 TLB720971 TUX720971 UET720971 UOP720971 UYL720971 VIH720971 VSD720971 WBZ720971 WLV720971 WVR720971 J786507 JF786507 TB786507 ACX786507 AMT786507 AWP786507 BGL786507 BQH786507 CAD786507 CJZ786507 CTV786507 DDR786507 DNN786507 DXJ786507 EHF786507 ERB786507 FAX786507 FKT786507 FUP786507 GEL786507 GOH786507 GYD786507 HHZ786507 HRV786507 IBR786507 ILN786507 IVJ786507 JFF786507 JPB786507 JYX786507 KIT786507 KSP786507 LCL786507 LMH786507 LWD786507 MFZ786507 MPV786507 MZR786507 NJN786507 NTJ786507 ODF786507 ONB786507 OWX786507 PGT786507 PQP786507 QAL786507 QKH786507 QUD786507 RDZ786507 RNV786507 RXR786507 SHN786507 SRJ786507 TBF786507 TLB786507 TUX786507 UET786507 UOP786507 UYL786507 VIH786507 VSD786507 WBZ786507 WLV786507 WVR786507 J852043 JF852043 TB852043 ACX852043 AMT852043 AWP852043 BGL852043 BQH852043 CAD852043 CJZ852043 CTV852043 DDR852043 DNN852043 DXJ852043 EHF852043 ERB852043 FAX852043 FKT852043 FUP852043 GEL852043 GOH852043 GYD852043 HHZ852043 HRV852043 IBR852043 ILN852043 IVJ852043 JFF852043 JPB852043 JYX852043 KIT852043 KSP852043 LCL852043 LMH852043 LWD852043 MFZ852043 MPV852043 MZR852043 NJN852043 NTJ852043 ODF852043 ONB852043 OWX852043 PGT852043 PQP852043 QAL852043 QKH852043 QUD852043 RDZ852043 RNV852043 RXR852043 SHN852043 SRJ852043 TBF852043 TLB852043 TUX852043 UET852043 UOP852043 UYL852043 VIH852043 VSD852043 WBZ852043 WLV852043 WVR852043 J917579 JF917579 TB917579 ACX917579 AMT917579 AWP917579 BGL917579 BQH917579 CAD917579 CJZ917579 CTV917579 DDR917579 DNN917579 DXJ917579 EHF917579 ERB917579 FAX917579 FKT917579 FUP917579 GEL917579 GOH917579 GYD917579 HHZ917579 HRV917579 IBR917579 ILN917579 IVJ917579 JFF917579 JPB917579 JYX917579 KIT917579 KSP917579 LCL917579 LMH917579 LWD917579 MFZ917579 MPV917579 MZR917579 NJN917579 NTJ917579 ODF917579 ONB917579 OWX917579 PGT917579 PQP917579 QAL917579 QKH917579 QUD917579 RDZ917579 RNV917579 RXR917579 SHN917579 SRJ917579 TBF917579 TLB917579 TUX917579 UET917579 UOP917579 UYL917579 VIH917579 VSD917579 WBZ917579 WLV917579 WVR917579 J983115 JF983115 TB983115 ACX983115 AMT983115 AWP983115 BGL983115 BQH983115 CAD983115 CJZ983115 CTV983115 DDR983115 DNN983115 DXJ983115 EHF983115 ERB983115 FAX983115 FKT983115 FUP983115 GEL983115 GOH983115 GYD983115 HHZ983115 HRV983115 IBR983115 ILN983115 IVJ983115 JFF983115 JPB983115 JYX983115 KIT983115 KSP983115 LCL983115 LMH983115 LWD983115 MFZ983115 MPV983115 MZR983115 NJN983115 NTJ983115 ODF983115 ONB983115 OWX983115 PGT983115 PQP983115 QAL983115 QKH983115 QUD983115 RDZ983115 RNV983115 RXR983115 SHN983115 SRJ983115 TBF983115 TLB983115 TUX983115 UET983115 UOP983115 UYL983115 VIH983115 VSD983115 WBZ983115 WLV983115 WVR983115 J69 JF69 TB69 ACX69 AMT69 AWP69 BGL69 BQH69 CAD69 CJZ69 CTV69 DDR69 DNN69 DXJ69 EHF69 ERB69 FAX69 FKT69 FUP69 GEL69 GOH69 GYD69 HHZ69 HRV69 IBR69 ILN69 IVJ69 JFF69 JPB69 JYX69 KIT69 KSP69 LCL69 LMH69 LWD69 MFZ69 MPV69 MZR69 NJN69 NTJ69 ODF69 ONB69 OWX69 PGT69 PQP69 QAL69 QKH69 QUD69 RDZ69 RNV69 RXR69 SHN69 SRJ69 TBF69 TLB69 TUX69 UET69 UOP69 UYL69 VIH69 VSD69 WBZ69 WLV69 WVR69 J65605 JF65605 TB65605 ACX65605 AMT65605 AWP65605 BGL65605 BQH65605 CAD65605 CJZ65605 CTV65605 DDR65605 DNN65605 DXJ65605 EHF65605 ERB65605 FAX65605 FKT65605 FUP65605 GEL65605 GOH65605 GYD65605 HHZ65605 HRV65605 IBR65605 ILN65605 IVJ65605 JFF65605 JPB65605 JYX65605 KIT65605 KSP65605 LCL65605 LMH65605 LWD65605 MFZ65605 MPV65605 MZR65605 NJN65605 NTJ65605 ODF65605 ONB65605 OWX65605 PGT65605 PQP65605 QAL65605 QKH65605 QUD65605 RDZ65605 RNV65605 RXR65605 SHN65605 SRJ65605 TBF65605 TLB65605 TUX65605 UET65605 UOP65605 UYL65605 VIH65605 VSD65605 WBZ65605 WLV65605 WVR65605 J131141 JF131141 TB131141 ACX131141 AMT131141 AWP131141 BGL131141 BQH131141 CAD131141 CJZ131141 CTV131141 DDR131141 DNN131141 DXJ131141 EHF131141 ERB131141 FAX131141 FKT131141 FUP131141 GEL131141 GOH131141 GYD131141 HHZ131141 HRV131141 IBR131141 ILN131141 IVJ131141 JFF131141 JPB131141 JYX131141 KIT131141 KSP131141 LCL131141 LMH131141 LWD131141 MFZ131141 MPV131141 MZR131141 NJN131141 NTJ131141 ODF131141 ONB131141 OWX131141 PGT131141 PQP131141 QAL131141 QKH131141 QUD131141 RDZ131141 RNV131141 RXR131141 SHN131141 SRJ131141 TBF131141 TLB131141 TUX131141 UET131141 UOP131141 UYL131141 VIH131141 VSD131141 WBZ131141 WLV131141 WVR131141 J196677 JF196677 TB196677 ACX196677 AMT196677 AWP196677 BGL196677 BQH196677 CAD196677 CJZ196677 CTV196677 DDR196677 DNN196677 DXJ196677 EHF196677 ERB196677 FAX196677 FKT196677 FUP196677 GEL196677 GOH196677 GYD196677 HHZ196677 HRV196677 IBR196677 ILN196677 IVJ196677 JFF196677 JPB196677 JYX196677 KIT196677 KSP196677 LCL196677 LMH196677 LWD196677 MFZ196677 MPV196677 MZR196677 NJN196677 NTJ196677 ODF196677 ONB196677 OWX196677 PGT196677 PQP196677 QAL196677 QKH196677 QUD196677 RDZ196677 RNV196677 RXR196677 SHN196677 SRJ196677 TBF196677 TLB196677 TUX196677 UET196677 UOP196677 UYL196677 VIH196677 VSD196677 WBZ196677 WLV196677 WVR196677 J262213 JF262213 TB262213 ACX262213 AMT262213 AWP262213 BGL262213 BQH262213 CAD262213 CJZ262213 CTV262213 DDR262213 DNN262213 DXJ262213 EHF262213 ERB262213 FAX262213 FKT262213 FUP262213 GEL262213 GOH262213 GYD262213 HHZ262213 HRV262213 IBR262213 ILN262213 IVJ262213 JFF262213 JPB262213 JYX262213 KIT262213 KSP262213 LCL262213 LMH262213 LWD262213 MFZ262213 MPV262213 MZR262213 NJN262213 NTJ262213 ODF262213 ONB262213 OWX262213 PGT262213 PQP262213 QAL262213 QKH262213 QUD262213 RDZ262213 RNV262213 RXR262213 SHN262213 SRJ262213 TBF262213 TLB262213 TUX262213 UET262213 UOP262213 UYL262213 VIH262213 VSD262213 WBZ262213 WLV262213 WVR262213 J327749 JF327749 TB327749 ACX327749 AMT327749 AWP327749 BGL327749 BQH327749 CAD327749 CJZ327749 CTV327749 DDR327749 DNN327749 DXJ327749 EHF327749 ERB327749 FAX327749 FKT327749 FUP327749 GEL327749 GOH327749 GYD327749 HHZ327749 HRV327749 IBR327749 ILN327749 IVJ327749 JFF327749 JPB327749 JYX327749 KIT327749 KSP327749 LCL327749 LMH327749 LWD327749 MFZ327749 MPV327749 MZR327749 NJN327749 NTJ327749 ODF327749 ONB327749 OWX327749 PGT327749 PQP327749 QAL327749 QKH327749 QUD327749 RDZ327749 RNV327749 RXR327749 SHN327749 SRJ327749 TBF327749 TLB327749 TUX327749 UET327749 UOP327749 UYL327749 VIH327749 VSD327749 WBZ327749 WLV327749 WVR327749 J393285 JF393285 TB393285 ACX393285 AMT393285 AWP393285 BGL393285 BQH393285 CAD393285 CJZ393285 CTV393285 DDR393285 DNN393285 DXJ393285 EHF393285 ERB393285 FAX393285 FKT393285 FUP393285 GEL393285 GOH393285 GYD393285 HHZ393285 HRV393285 IBR393285 ILN393285 IVJ393285 JFF393285 JPB393285 JYX393285 KIT393285 KSP393285 LCL393285 LMH393285 LWD393285 MFZ393285 MPV393285 MZR393285 NJN393285 NTJ393285 ODF393285 ONB393285 OWX393285 PGT393285 PQP393285 QAL393285 QKH393285 QUD393285 RDZ393285 RNV393285 RXR393285 SHN393285 SRJ393285 TBF393285 TLB393285 TUX393285 UET393285 UOP393285 UYL393285 VIH393285 VSD393285 WBZ393285 WLV393285 WVR393285 J458821 JF458821 TB458821 ACX458821 AMT458821 AWP458821 BGL458821 BQH458821 CAD458821 CJZ458821 CTV458821 DDR458821 DNN458821 DXJ458821 EHF458821 ERB458821 FAX458821 FKT458821 FUP458821 GEL458821 GOH458821 GYD458821 HHZ458821 HRV458821 IBR458821 ILN458821 IVJ458821 JFF458821 JPB458821 JYX458821 KIT458821 KSP458821 LCL458821 LMH458821 LWD458821 MFZ458821 MPV458821 MZR458821 NJN458821 NTJ458821 ODF458821 ONB458821 OWX458821 PGT458821 PQP458821 QAL458821 QKH458821 QUD458821 RDZ458821 RNV458821 RXR458821 SHN458821 SRJ458821 TBF458821 TLB458821 TUX458821 UET458821 UOP458821 UYL458821 VIH458821 VSD458821 WBZ458821 WLV458821 WVR458821 J524357 JF524357 TB524357 ACX524357 AMT524357 AWP524357 BGL524357 BQH524357 CAD524357 CJZ524357 CTV524357 DDR524357 DNN524357 DXJ524357 EHF524357 ERB524357 FAX524357 FKT524357 FUP524357 GEL524357 GOH524357 GYD524357 HHZ524357 HRV524357 IBR524357 ILN524357 IVJ524357 JFF524357 JPB524357 JYX524357 KIT524357 KSP524357 LCL524357 LMH524357 LWD524357 MFZ524357 MPV524357 MZR524357 NJN524357 NTJ524357 ODF524357 ONB524357 OWX524357 PGT524357 PQP524357 QAL524357 QKH524357 QUD524357 RDZ524357 RNV524357 RXR524357 SHN524357 SRJ524357 TBF524357 TLB524357 TUX524357 UET524357 UOP524357 UYL524357 VIH524357 VSD524357 WBZ524357 WLV524357 WVR524357 J589893 JF589893 TB589893 ACX589893 AMT589893 AWP589893 BGL589893 BQH589893 CAD589893 CJZ589893 CTV589893 DDR589893 DNN589893 DXJ589893 EHF589893 ERB589893 FAX589893 FKT589893 FUP589893 GEL589893 GOH589893 GYD589893 HHZ589893 HRV589893 IBR589893 ILN589893 IVJ589893 JFF589893 JPB589893 JYX589893 KIT589893 KSP589893 LCL589893 LMH589893 LWD589893 MFZ589893 MPV589893 MZR589893 NJN589893 NTJ589893 ODF589893 ONB589893 OWX589893 PGT589893 PQP589893 QAL589893 QKH589893 QUD589893 RDZ589893 RNV589893 RXR589893 SHN589893 SRJ589893 TBF589893 TLB589893 TUX589893 UET589893 UOP589893 UYL589893 VIH589893 VSD589893 WBZ589893 WLV589893 WVR589893 J655429 JF655429 TB655429 ACX655429 AMT655429 AWP655429 BGL655429 BQH655429 CAD655429 CJZ655429 CTV655429 DDR655429 DNN655429 DXJ655429 EHF655429 ERB655429 FAX655429 FKT655429 FUP655429 GEL655429 GOH655429 GYD655429 HHZ655429 HRV655429 IBR655429 ILN655429 IVJ655429 JFF655429 JPB655429 JYX655429 KIT655429 KSP655429 LCL655429 LMH655429 LWD655429 MFZ655429 MPV655429 MZR655429 NJN655429 NTJ655429 ODF655429 ONB655429 OWX655429 PGT655429 PQP655429 QAL655429 QKH655429 QUD655429 RDZ655429 RNV655429 RXR655429 SHN655429 SRJ655429 TBF655429 TLB655429 TUX655429 UET655429 UOP655429 UYL655429 VIH655429 VSD655429 WBZ655429 WLV655429 WVR655429 J720965 JF720965 TB720965 ACX720965 AMT720965 AWP720965 BGL720965 BQH720965 CAD720965 CJZ720965 CTV720965 DDR720965 DNN720965 DXJ720965 EHF720965 ERB720965 FAX720965 FKT720965 FUP720965 GEL720965 GOH720965 GYD720965 HHZ720965 HRV720965 IBR720965 ILN720965 IVJ720965 JFF720965 JPB720965 JYX720965 KIT720965 KSP720965 LCL720965 LMH720965 LWD720965 MFZ720965 MPV720965 MZR720965 NJN720965 NTJ720965 ODF720965 ONB720965 OWX720965 PGT720965 PQP720965 QAL720965 QKH720965 QUD720965 RDZ720965 RNV720965 RXR720965 SHN720965 SRJ720965 TBF720965 TLB720965 TUX720965 UET720965 UOP720965 UYL720965 VIH720965 VSD720965 WBZ720965 WLV720965 WVR720965 J786501 JF786501 TB786501 ACX786501 AMT786501 AWP786501 BGL786501 BQH786501 CAD786501 CJZ786501 CTV786501 DDR786501 DNN786501 DXJ786501 EHF786501 ERB786501 FAX786501 FKT786501 FUP786501 GEL786501 GOH786501 GYD786501 HHZ786501 HRV786501 IBR786501 ILN786501 IVJ786501 JFF786501 JPB786501 JYX786501 KIT786501 KSP786501 LCL786501 LMH786501 LWD786501 MFZ786501 MPV786501 MZR786501 NJN786501 NTJ786501 ODF786501 ONB786501 OWX786501 PGT786501 PQP786501 QAL786501 QKH786501 QUD786501 RDZ786501 RNV786501 RXR786501 SHN786501 SRJ786501 TBF786501 TLB786501 TUX786501 UET786501 UOP786501 UYL786501 VIH786501 VSD786501 WBZ786501 WLV786501 WVR786501 J852037 JF852037 TB852037 ACX852037 AMT852037 AWP852037 BGL852037 BQH852037 CAD852037 CJZ852037 CTV852037 DDR852037 DNN852037 DXJ852037 EHF852037 ERB852037 FAX852037 FKT852037 FUP852037 GEL852037 GOH852037 GYD852037 HHZ852037 HRV852037 IBR852037 ILN852037 IVJ852037 JFF852037 JPB852037 JYX852037 KIT852037 KSP852037 LCL852037 LMH852037 LWD852037 MFZ852037 MPV852037 MZR852037 NJN852037 NTJ852037 ODF852037 ONB852037 OWX852037 PGT852037 PQP852037 QAL852037 QKH852037 QUD852037 RDZ852037 RNV852037 RXR852037 SHN852037 SRJ852037 TBF852037 TLB852037 TUX852037 UET852037 UOP852037 UYL852037 VIH852037 VSD852037 WBZ852037 WLV852037 WVR852037 J917573 JF917573 TB917573 ACX917573 AMT917573 AWP917573 BGL917573 BQH917573 CAD917573 CJZ917573 CTV917573 DDR917573 DNN917573 DXJ917573 EHF917573 ERB917573 FAX917573 FKT917573 FUP917573 GEL917573 GOH917573 GYD917573 HHZ917573 HRV917573 IBR917573 ILN917573 IVJ917573 JFF917573 JPB917573 JYX917573 KIT917573 KSP917573 LCL917573 LMH917573 LWD917573 MFZ917573 MPV917573 MZR917573 NJN917573 NTJ917573 ODF917573 ONB917573 OWX917573 PGT917573 PQP917573 QAL917573 QKH917573 QUD917573 RDZ917573 RNV917573 RXR917573 SHN917573 SRJ917573 TBF917573 TLB917573 TUX917573 UET917573 UOP917573 UYL917573 VIH917573 VSD917573 WBZ917573 WLV917573 WVR917573 J983109 JF983109 TB983109 ACX983109 AMT983109 AWP983109 BGL983109 BQH983109 CAD983109 CJZ983109 CTV983109 DDR983109 DNN983109 DXJ983109 EHF983109 ERB983109 FAX983109 FKT983109 FUP983109 GEL983109 GOH983109 GYD983109 HHZ983109 HRV983109 IBR983109 ILN983109 IVJ983109 JFF983109 JPB983109 JYX983109 KIT983109 KSP983109 LCL983109 LMH983109 LWD983109 MFZ983109 MPV983109 MZR983109 NJN983109 NTJ983109 ODF983109 ONB983109 OWX983109 PGT983109 PQP983109 QAL983109 QKH983109 QUD983109 RDZ983109 RNV983109 RXR983109 SHN983109 SRJ983109 TBF983109 TLB983109 TUX983109 UET983109 UOP983109 UYL983109 VIH983109 VSD983109 WBZ983109 WLV983109 WVR983109 J71 JF71 TB71 ACX71 AMT71 AWP71 BGL71 BQH71 CAD71 CJZ71 CTV71 DDR71 DNN71 DXJ71 EHF71 ERB71 FAX71 FKT71 FUP71 GEL71 GOH71 GYD71 HHZ71 HRV71 IBR71 ILN71 IVJ71 JFF71 JPB71 JYX71 KIT71 KSP71 LCL71 LMH71 LWD71 MFZ71 MPV71 MZR71 NJN71 NTJ71 ODF71 ONB71 OWX71 PGT71 PQP71 QAL71 QKH71 QUD71 RDZ71 RNV71 RXR71 SHN71 SRJ71 TBF71 TLB71 TUX71 UET71 UOP71 UYL71 VIH71 VSD71 WBZ71 WLV71 WVR71 J65607 JF65607 TB65607 ACX65607 AMT65607 AWP65607 BGL65607 BQH65607 CAD65607 CJZ65607 CTV65607 DDR65607 DNN65607 DXJ65607 EHF65607 ERB65607 FAX65607 FKT65607 FUP65607 GEL65607 GOH65607 GYD65607 HHZ65607 HRV65607 IBR65607 ILN65607 IVJ65607 JFF65607 JPB65607 JYX65607 KIT65607 KSP65607 LCL65607 LMH65607 LWD65607 MFZ65607 MPV65607 MZR65607 NJN65607 NTJ65607 ODF65607 ONB65607 OWX65607 PGT65607 PQP65607 QAL65607 QKH65607 QUD65607 RDZ65607 RNV65607 RXR65607 SHN65607 SRJ65607 TBF65607 TLB65607 TUX65607 UET65607 UOP65607 UYL65607 VIH65607 VSD65607 WBZ65607 WLV65607 WVR65607 J131143 JF131143 TB131143 ACX131143 AMT131143 AWP131143 BGL131143 BQH131143 CAD131143 CJZ131143 CTV131143 DDR131143 DNN131143 DXJ131143 EHF131143 ERB131143 FAX131143 FKT131143 FUP131143 GEL131143 GOH131143 GYD131143 HHZ131143 HRV131143 IBR131143 ILN131143 IVJ131143 JFF131143 JPB131143 JYX131143 KIT131143 KSP131143 LCL131143 LMH131143 LWD131143 MFZ131143 MPV131143 MZR131143 NJN131143 NTJ131143 ODF131143 ONB131143 OWX131143 PGT131143 PQP131143 QAL131143 QKH131143 QUD131143 RDZ131143 RNV131143 RXR131143 SHN131143 SRJ131143 TBF131143 TLB131143 TUX131143 UET131143 UOP131143 UYL131143 VIH131143 VSD131143 WBZ131143 WLV131143 WVR131143 J196679 JF196679 TB196679 ACX196679 AMT196679 AWP196679 BGL196679 BQH196679 CAD196679 CJZ196679 CTV196679 DDR196679 DNN196679 DXJ196679 EHF196679 ERB196679 FAX196679 FKT196679 FUP196679 GEL196679 GOH196679 GYD196679 HHZ196679 HRV196679 IBR196679 ILN196679 IVJ196679 JFF196679 JPB196679 JYX196679 KIT196679 KSP196679 LCL196679 LMH196679 LWD196679 MFZ196679 MPV196679 MZR196679 NJN196679 NTJ196679 ODF196679 ONB196679 OWX196679 PGT196679 PQP196679 QAL196679 QKH196679 QUD196679 RDZ196679 RNV196679 RXR196679 SHN196679 SRJ196679 TBF196679 TLB196679 TUX196679 UET196679 UOP196679 UYL196679 VIH196679 VSD196679 WBZ196679 WLV196679 WVR196679 J262215 JF262215 TB262215 ACX262215 AMT262215 AWP262215 BGL262215 BQH262215 CAD262215 CJZ262215 CTV262215 DDR262215 DNN262215 DXJ262215 EHF262215 ERB262215 FAX262215 FKT262215 FUP262215 GEL262215 GOH262215 GYD262215 HHZ262215 HRV262215 IBR262215 ILN262215 IVJ262215 JFF262215 JPB262215 JYX262215 KIT262215 KSP262215 LCL262215 LMH262215 LWD262215 MFZ262215 MPV262215 MZR262215 NJN262215 NTJ262215 ODF262215 ONB262215 OWX262215 PGT262215 PQP262215 QAL262215 QKH262215 QUD262215 RDZ262215 RNV262215 RXR262215 SHN262215 SRJ262215 TBF262215 TLB262215 TUX262215 UET262215 UOP262215 UYL262215 VIH262215 VSD262215 WBZ262215 WLV262215 WVR262215 J327751 JF327751 TB327751 ACX327751 AMT327751 AWP327751 BGL327751 BQH327751 CAD327751 CJZ327751 CTV327751 DDR327751 DNN327751 DXJ327751 EHF327751 ERB327751 FAX327751 FKT327751 FUP327751 GEL327751 GOH327751 GYD327751 HHZ327751 HRV327751 IBR327751 ILN327751 IVJ327751 JFF327751 JPB327751 JYX327751 KIT327751 KSP327751 LCL327751 LMH327751 LWD327751 MFZ327751 MPV327751 MZR327751 NJN327751 NTJ327751 ODF327751 ONB327751 OWX327751 PGT327751 PQP327751 QAL327751 QKH327751 QUD327751 RDZ327751 RNV327751 RXR327751 SHN327751 SRJ327751 TBF327751 TLB327751 TUX327751 UET327751 UOP327751 UYL327751 VIH327751 VSD327751 WBZ327751 WLV327751 WVR327751 J393287 JF393287 TB393287 ACX393287 AMT393287 AWP393287 BGL393287 BQH393287 CAD393287 CJZ393287 CTV393287 DDR393287 DNN393287 DXJ393287 EHF393287 ERB393287 FAX393287 FKT393287 FUP393287 GEL393287 GOH393287 GYD393287 HHZ393287 HRV393287 IBR393287 ILN393287 IVJ393287 JFF393287 JPB393287 JYX393287 KIT393287 KSP393287 LCL393287 LMH393287 LWD393287 MFZ393287 MPV393287 MZR393287 NJN393287 NTJ393287 ODF393287 ONB393287 OWX393287 PGT393287 PQP393287 QAL393287 QKH393287 QUD393287 RDZ393287 RNV393287 RXR393287 SHN393287 SRJ393287 TBF393287 TLB393287 TUX393287 UET393287 UOP393287 UYL393287 VIH393287 VSD393287 WBZ393287 WLV393287 WVR393287 J458823 JF458823 TB458823 ACX458823 AMT458823 AWP458823 BGL458823 BQH458823 CAD458823 CJZ458823 CTV458823 DDR458823 DNN458823 DXJ458823 EHF458823 ERB458823 FAX458823 FKT458823 FUP458823 GEL458823 GOH458823 GYD458823 HHZ458823 HRV458823 IBR458823 ILN458823 IVJ458823 JFF458823 JPB458823 JYX458823 KIT458823 KSP458823 LCL458823 LMH458823 LWD458823 MFZ458823 MPV458823 MZR458823 NJN458823 NTJ458823 ODF458823 ONB458823 OWX458823 PGT458823 PQP458823 QAL458823 QKH458823 QUD458823 RDZ458823 RNV458823 RXR458823 SHN458823 SRJ458823 TBF458823 TLB458823 TUX458823 UET458823 UOP458823 UYL458823 VIH458823 VSD458823 WBZ458823 WLV458823 WVR458823 J524359 JF524359 TB524359 ACX524359 AMT524359 AWP524359 BGL524359 BQH524359 CAD524359 CJZ524359 CTV524359 DDR524359 DNN524359 DXJ524359 EHF524359 ERB524359 FAX524359 FKT524359 FUP524359 GEL524359 GOH524359 GYD524359 HHZ524359 HRV524359 IBR524359 ILN524359 IVJ524359 JFF524359 JPB524359 JYX524359 KIT524359 KSP524359 LCL524359 LMH524359 LWD524359 MFZ524359 MPV524359 MZR524359 NJN524359 NTJ524359 ODF524359 ONB524359 OWX524359 PGT524359 PQP524359 QAL524359 QKH524359 QUD524359 RDZ524359 RNV524359 RXR524359 SHN524359 SRJ524359 TBF524359 TLB524359 TUX524359 UET524359 UOP524359 UYL524359 VIH524359 VSD524359 WBZ524359 WLV524359 WVR524359 J589895 JF589895 TB589895 ACX589895 AMT589895 AWP589895 BGL589895 BQH589895 CAD589895 CJZ589895 CTV589895 DDR589895 DNN589895 DXJ589895 EHF589895 ERB589895 FAX589895 FKT589895 FUP589895 GEL589895 GOH589895 GYD589895 HHZ589895 HRV589895 IBR589895 ILN589895 IVJ589895 JFF589895 JPB589895 JYX589895 KIT589895 KSP589895 LCL589895 LMH589895 LWD589895 MFZ589895 MPV589895 MZR589895 NJN589895 NTJ589895 ODF589895 ONB589895 OWX589895 PGT589895 PQP589895 QAL589895 QKH589895 QUD589895 RDZ589895 RNV589895 RXR589895 SHN589895 SRJ589895 TBF589895 TLB589895 TUX589895 UET589895 UOP589895 UYL589895 VIH589895 VSD589895 WBZ589895 WLV589895 WVR589895 J655431 JF655431 TB655431 ACX655431 AMT655431 AWP655431 BGL655431 BQH655431 CAD655431 CJZ655431 CTV655431 DDR655431 DNN655431 DXJ655431 EHF655431 ERB655431 FAX655431 FKT655431 FUP655431 GEL655431 GOH655431 GYD655431 HHZ655431 HRV655431 IBR655431 ILN655431 IVJ655431 JFF655431 JPB655431 JYX655431 KIT655431 KSP655431 LCL655431 LMH655431 LWD655431 MFZ655431 MPV655431 MZR655431 NJN655431 NTJ655431 ODF655431 ONB655431 OWX655431 PGT655431 PQP655431 QAL655431 QKH655431 QUD655431 RDZ655431 RNV655431 RXR655431 SHN655431 SRJ655431 TBF655431 TLB655431 TUX655431 UET655431 UOP655431 UYL655431 VIH655431 VSD655431 WBZ655431 WLV655431 WVR655431 J720967 JF720967 TB720967 ACX720967 AMT720967 AWP720967 BGL720967 BQH720967 CAD720967 CJZ720967 CTV720967 DDR720967 DNN720967 DXJ720967 EHF720967 ERB720967 FAX720967 FKT720967 FUP720967 GEL720967 GOH720967 GYD720967 HHZ720967 HRV720967 IBR720967 ILN720967 IVJ720967 JFF720967 JPB720967 JYX720967 KIT720967 KSP720967 LCL720967 LMH720967 LWD720967 MFZ720967 MPV720967 MZR720967 NJN720967 NTJ720967 ODF720967 ONB720967 OWX720967 PGT720967 PQP720967 QAL720967 QKH720967 QUD720967 RDZ720967 RNV720967 RXR720967 SHN720967 SRJ720967 TBF720967 TLB720967 TUX720967 UET720967 UOP720967 UYL720967 VIH720967 VSD720967 WBZ720967 WLV720967 WVR720967 J786503 JF786503 TB786503 ACX786503 AMT786503 AWP786503 BGL786503 BQH786503 CAD786503 CJZ786503 CTV786503 DDR786503 DNN786503 DXJ786503 EHF786503 ERB786503 FAX786503 FKT786503 FUP786503 GEL786503 GOH786503 GYD786503 HHZ786503 HRV786503 IBR786503 ILN786503 IVJ786503 JFF786503 JPB786503 JYX786503 KIT786503 KSP786503 LCL786503 LMH786503 LWD786503 MFZ786503 MPV786503 MZR786503 NJN786503 NTJ786503 ODF786503 ONB786503 OWX786503 PGT786503 PQP786503 QAL786503 QKH786503 QUD786503 RDZ786503 RNV786503 RXR786503 SHN786503 SRJ786503 TBF786503 TLB786503 TUX786503 UET786503 UOP786503 UYL786503 VIH786503 VSD786503 WBZ786503 WLV786503 WVR786503 J852039 JF852039 TB852039 ACX852039 AMT852039 AWP852039 BGL852039 BQH852039 CAD852039 CJZ852039 CTV852039 DDR852039 DNN852039 DXJ852039 EHF852039 ERB852039 FAX852039 FKT852039 FUP852039 GEL852039 GOH852039 GYD852039 HHZ852039 HRV852039 IBR852039 ILN852039 IVJ852039 JFF852039 JPB852039 JYX852039 KIT852039 KSP852039 LCL852039 LMH852039 LWD852039 MFZ852039 MPV852039 MZR852039 NJN852039 NTJ852039 ODF852039 ONB852039 OWX852039 PGT852039 PQP852039 QAL852039 QKH852039 QUD852039 RDZ852039 RNV852039 RXR852039 SHN852039 SRJ852039 TBF852039 TLB852039 TUX852039 UET852039 UOP852039 UYL852039 VIH852039 VSD852039 WBZ852039 WLV852039 WVR852039 J917575 JF917575 TB917575 ACX917575 AMT917575 AWP917575 BGL917575 BQH917575 CAD917575 CJZ917575 CTV917575 DDR917575 DNN917575 DXJ917575 EHF917575 ERB917575 FAX917575 FKT917575 FUP917575 GEL917575 GOH917575 GYD917575 HHZ917575 HRV917575 IBR917575 ILN917575 IVJ917575 JFF917575 JPB917575 JYX917575 KIT917575 KSP917575 LCL917575 LMH917575 LWD917575 MFZ917575 MPV917575 MZR917575 NJN917575 NTJ917575 ODF917575 ONB917575 OWX917575 PGT917575 PQP917575 QAL917575 QKH917575 QUD917575 RDZ917575 RNV917575 RXR917575 SHN917575 SRJ917575 TBF917575 TLB917575 TUX917575 UET917575 UOP917575 UYL917575 VIH917575 VSD917575 WBZ917575 WLV917575 WVR917575 J983111 JF983111 TB983111 ACX983111 AMT983111 AWP983111 BGL983111 BQH983111 CAD983111 CJZ983111 CTV983111 DDR983111 DNN983111 DXJ983111 EHF983111 ERB983111 FAX983111 FKT983111 FUP983111 GEL983111 GOH983111 GYD983111 HHZ983111 HRV983111 IBR983111 ILN983111 IVJ983111 JFF983111 JPB983111 JYX983111 KIT983111 KSP983111 LCL983111 LMH983111 LWD983111 MFZ983111 MPV983111 MZR983111 NJN983111 NTJ983111 ODF983111 ONB983111 OWX983111 PGT983111 PQP983111 QAL983111 QKH983111 QUD983111 RDZ983111 RNV983111 RXR983111 SHN983111 SRJ983111 TBF983111 TLB983111 TUX983111 UET983111 UOP983111 UYL983111 VIH983111 VSD983111 WBZ983111 WLV983111 WVR983111 J77 JF77 TB77 ACX77 AMT77 AWP77 BGL77 BQH77 CAD77 CJZ77 CTV77 DDR77 DNN77 DXJ77 EHF77 ERB77 FAX77 FKT77 FUP77 GEL77 GOH77 GYD77 HHZ77 HRV77 IBR77 ILN77 IVJ77 JFF77 JPB77 JYX77 KIT77 KSP77 LCL77 LMH77 LWD77 MFZ77 MPV77 MZR77 NJN77 NTJ77 ODF77 ONB77 OWX77 PGT77 PQP77 QAL77 QKH77 QUD77 RDZ77 RNV77 RXR77 SHN77 SRJ77 TBF77 TLB77 TUX77 UET77 UOP77 UYL77 VIH77 VSD77 WBZ77 WLV77 WVR77 J65613 JF65613 TB65613 ACX65613 AMT65613 AWP65613 BGL65613 BQH65613 CAD65613 CJZ65613 CTV65613 DDR65613 DNN65613 DXJ65613 EHF65613 ERB65613 FAX65613 FKT65613 FUP65613 GEL65613 GOH65613 GYD65613 HHZ65613 HRV65613 IBR65613 ILN65613 IVJ65613 JFF65613 JPB65613 JYX65613 KIT65613 KSP65613 LCL65613 LMH65613 LWD65613 MFZ65613 MPV65613 MZR65613 NJN65613 NTJ65613 ODF65613 ONB65613 OWX65613 PGT65613 PQP65613 QAL65613 QKH65613 QUD65613 RDZ65613 RNV65613 RXR65613 SHN65613 SRJ65613 TBF65613 TLB65613 TUX65613 UET65613 UOP65613 UYL65613 VIH65613 VSD65613 WBZ65613 WLV65613 WVR65613 J131149 JF131149 TB131149 ACX131149 AMT131149 AWP131149 BGL131149 BQH131149 CAD131149 CJZ131149 CTV131149 DDR131149 DNN131149 DXJ131149 EHF131149 ERB131149 FAX131149 FKT131149 FUP131149 GEL131149 GOH131149 GYD131149 HHZ131149 HRV131149 IBR131149 ILN131149 IVJ131149 JFF131149 JPB131149 JYX131149 KIT131149 KSP131149 LCL131149 LMH131149 LWD131149 MFZ131149 MPV131149 MZR131149 NJN131149 NTJ131149 ODF131149 ONB131149 OWX131149 PGT131149 PQP131149 QAL131149 QKH131149 QUD131149 RDZ131149 RNV131149 RXR131149 SHN131149 SRJ131149 TBF131149 TLB131149 TUX131149 UET131149 UOP131149 UYL131149 VIH131149 VSD131149 WBZ131149 WLV131149 WVR131149 J196685 JF196685 TB196685 ACX196685 AMT196685 AWP196685 BGL196685 BQH196685 CAD196685 CJZ196685 CTV196685 DDR196685 DNN196685 DXJ196685 EHF196685 ERB196685 FAX196685 FKT196685 FUP196685 GEL196685 GOH196685 GYD196685 HHZ196685 HRV196685 IBR196685 ILN196685 IVJ196685 JFF196685 JPB196685 JYX196685 KIT196685 KSP196685 LCL196685 LMH196685 LWD196685 MFZ196685 MPV196685 MZR196685 NJN196685 NTJ196685 ODF196685 ONB196685 OWX196685 PGT196685 PQP196685 QAL196685 QKH196685 QUD196685 RDZ196685 RNV196685 RXR196685 SHN196685 SRJ196685 TBF196685 TLB196685 TUX196685 UET196685 UOP196685 UYL196685 VIH196685 VSD196685 WBZ196685 WLV196685 WVR196685 J262221 JF262221 TB262221 ACX262221 AMT262221 AWP262221 BGL262221 BQH262221 CAD262221 CJZ262221 CTV262221 DDR262221 DNN262221 DXJ262221 EHF262221 ERB262221 FAX262221 FKT262221 FUP262221 GEL262221 GOH262221 GYD262221 HHZ262221 HRV262221 IBR262221 ILN262221 IVJ262221 JFF262221 JPB262221 JYX262221 KIT262221 KSP262221 LCL262221 LMH262221 LWD262221 MFZ262221 MPV262221 MZR262221 NJN262221 NTJ262221 ODF262221 ONB262221 OWX262221 PGT262221 PQP262221 QAL262221 QKH262221 QUD262221 RDZ262221 RNV262221 RXR262221 SHN262221 SRJ262221 TBF262221 TLB262221 TUX262221 UET262221 UOP262221 UYL262221 VIH262221 VSD262221 WBZ262221 WLV262221 WVR262221 J327757 JF327757 TB327757 ACX327757 AMT327757 AWP327757 BGL327757 BQH327757 CAD327757 CJZ327757 CTV327757 DDR327757 DNN327757 DXJ327757 EHF327757 ERB327757 FAX327757 FKT327757 FUP327757 GEL327757 GOH327757 GYD327757 HHZ327757 HRV327757 IBR327757 ILN327757 IVJ327757 JFF327757 JPB327757 JYX327757 KIT327757 KSP327757 LCL327757 LMH327757 LWD327757 MFZ327757 MPV327757 MZR327757 NJN327757 NTJ327757 ODF327757 ONB327757 OWX327757 PGT327757 PQP327757 QAL327757 QKH327757 QUD327757 RDZ327757 RNV327757 RXR327757 SHN327757 SRJ327757 TBF327757 TLB327757 TUX327757 UET327757 UOP327757 UYL327757 VIH327757 VSD327757 WBZ327757 WLV327757 WVR327757 J393293 JF393293 TB393293 ACX393293 AMT393293 AWP393293 BGL393293 BQH393293 CAD393293 CJZ393293 CTV393293 DDR393293 DNN393293 DXJ393293 EHF393293 ERB393293 FAX393293 FKT393293 FUP393293 GEL393293 GOH393293 GYD393293 HHZ393293 HRV393293 IBR393293 ILN393293 IVJ393293 JFF393293 JPB393293 JYX393293 KIT393293 KSP393293 LCL393293 LMH393293 LWD393293 MFZ393293 MPV393293 MZR393293 NJN393293 NTJ393293 ODF393293 ONB393293 OWX393293 PGT393293 PQP393293 QAL393293 QKH393293 QUD393293 RDZ393293 RNV393293 RXR393293 SHN393293 SRJ393293 TBF393293 TLB393293 TUX393293 UET393293 UOP393293 UYL393293 VIH393293 VSD393293 WBZ393293 WLV393293 WVR393293 J458829 JF458829 TB458829 ACX458829 AMT458829 AWP458829 BGL458829 BQH458829 CAD458829 CJZ458829 CTV458829 DDR458829 DNN458829 DXJ458829 EHF458829 ERB458829 FAX458829 FKT458829 FUP458829 GEL458829 GOH458829 GYD458829 HHZ458829 HRV458829 IBR458829 ILN458829 IVJ458829 JFF458829 JPB458829 JYX458829 KIT458829 KSP458829 LCL458829 LMH458829 LWD458829 MFZ458829 MPV458829 MZR458829 NJN458829 NTJ458829 ODF458829 ONB458829 OWX458829 PGT458829 PQP458829 QAL458829 QKH458829 QUD458829 RDZ458829 RNV458829 RXR458829 SHN458829 SRJ458829 TBF458829 TLB458829 TUX458829 UET458829 UOP458829 UYL458829 VIH458829 VSD458829 WBZ458829 WLV458829 WVR458829 J524365 JF524365 TB524365 ACX524365 AMT524365 AWP524365 BGL524365 BQH524365 CAD524365 CJZ524365 CTV524365 DDR524365 DNN524365 DXJ524365 EHF524365 ERB524365 FAX524365 FKT524365 FUP524365 GEL524365 GOH524365 GYD524365 HHZ524365 HRV524365 IBR524365 ILN524365 IVJ524365 JFF524365 JPB524365 JYX524365 KIT524365 KSP524365 LCL524365 LMH524365 LWD524365 MFZ524365 MPV524365 MZR524365 NJN524365 NTJ524365 ODF524365 ONB524365 OWX524365 PGT524365 PQP524365 QAL524365 QKH524365 QUD524365 RDZ524365 RNV524365 RXR524365 SHN524365 SRJ524365 TBF524365 TLB524365 TUX524365 UET524365 UOP524365 UYL524365 VIH524365 VSD524365 WBZ524365 WLV524365 WVR524365 J589901 JF589901 TB589901 ACX589901 AMT589901 AWP589901 BGL589901 BQH589901 CAD589901 CJZ589901 CTV589901 DDR589901 DNN589901 DXJ589901 EHF589901 ERB589901 FAX589901 FKT589901 FUP589901 GEL589901 GOH589901 GYD589901 HHZ589901 HRV589901 IBR589901 ILN589901 IVJ589901 JFF589901 JPB589901 JYX589901 KIT589901 KSP589901 LCL589901 LMH589901 LWD589901 MFZ589901 MPV589901 MZR589901 NJN589901 NTJ589901 ODF589901 ONB589901 OWX589901 PGT589901 PQP589901 QAL589901 QKH589901 QUD589901 RDZ589901 RNV589901 RXR589901 SHN589901 SRJ589901 TBF589901 TLB589901 TUX589901 UET589901 UOP589901 UYL589901 VIH589901 VSD589901 WBZ589901 WLV589901 WVR589901 J655437 JF655437 TB655437 ACX655437 AMT655437 AWP655437 BGL655437 BQH655437 CAD655437 CJZ655437 CTV655437 DDR655437 DNN655437 DXJ655437 EHF655437 ERB655437 FAX655437 FKT655437 FUP655437 GEL655437 GOH655437 GYD655437 HHZ655437 HRV655437 IBR655437 ILN655437 IVJ655437 JFF655437 JPB655437 JYX655437 KIT655437 KSP655437 LCL655437 LMH655437 LWD655437 MFZ655437 MPV655437 MZR655437 NJN655437 NTJ655437 ODF655437 ONB655437 OWX655437 PGT655437 PQP655437 QAL655437 QKH655437 QUD655437 RDZ655437 RNV655437 RXR655437 SHN655437 SRJ655437 TBF655437 TLB655437 TUX655437 UET655437 UOP655437 UYL655437 VIH655437 VSD655437 WBZ655437 WLV655437 WVR655437 J720973 JF720973 TB720973 ACX720973 AMT720973 AWP720973 BGL720973 BQH720973 CAD720973 CJZ720973 CTV720973 DDR720973 DNN720973 DXJ720973 EHF720973 ERB720973 FAX720973 FKT720973 FUP720973 GEL720973 GOH720973 GYD720973 HHZ720973 HRV720973 IBR720973 ILN720973 IVJ720973 JFF720973 JPB720973 JYX720973 KIT720973 KSP720973 LCL720973 LMH720973 LWD720973 MFZ720973 MPV720973 MZR720973 NJN720973 NTJ720973 ODF720973 ONB720973 OWX720973 PGT720973 PQP720973 QAL720973 QKH720973 QUD720973 RDZ720973 RNV720973 RXR720973 SHN720973 SRJ720973 TBF720973 TLB720973 TUX720973 UET720973 UOP720973 UYL720973 VIH720973 VSD720973 WBZ720973 WLV720973 WVR720973 J786509 JF786509 TB786509 ACX786509 AMT786509 AWP786509 BGL786509 BQH786509 CAD786509 CJZ786509 CTV786509 DDR786509 DNN786509 DXJ786509 EHF786509 ERB786509 FAX786509 FKT786509 FUP786509 GEL786509 GOH786509 GYD786509 HHZ786509 HRV786509 IBR786509 ILN786509 IVJ786509 JFF786509 JPB786509 JYX786509 KIT786509 KSP786509 LCL786509 LMH786509 LWD786509 MFZ786509 MPV786509 MZR786509 NJN786509 NTJ786509 ODF786509 ONB786509 OWX786509 PGT786509 PQP786509 QAL786509 QKH786509 QUD786509 RDZ786509 RNV786509 RXR786509 SHN786509 SRJ786509 TBF786509 TLB786509 TUX786509 UET786509 UOP786509 UYL786509 VIH786509 VSD786509 WBZ786509 WLV786509 WVR786509 J852045 JF852045 TB852045 ACX852045 AMT852045 AWP852045 BGL852045 BQH852045 CAD852045 CJZ852045 CTV852045 DDR852045 DNN852045 DXJ852045 EHF852045 ERB852045 FAX852045 FKT852045 FUP852045 GEL852045 GOH852045 GYD852045 HHZ852045 HRV852045 IBR852045 ILN852045 IVJ852045 JFF852045 JPB852045 JYX852045 KIT852045 KSP852045 LCL852045 LMH852045 LWD852045 MFZ852045 MPV852045 MZR852045 NJN852045 NTJ852045 ODF852045 ONB852045 OWX852045 PGT852045 PQP852045 QAL852045 QKH852045 QUD852045 RDZ852045 RNV852045 RXR852045 SHN852045 SRJ852045 TBF852045 TLB852045 TUX852045 UET852045 UOP852045 UYL852045 VIH852045 VSD852045 WBZ852045 WLV852045 WVR852045 J917581 JF917581 TB917581 ACX917581 AMT917581 AWP917581 BGL917581 BQH917581 CAD917581 CJZ917581 CTV917581 DDR917581 DNN917581 DXJ917581 EHF917581 ERB917581 FAX917581 FKT917581 FUP917581 GEL917581 GOH917581 GYD917581 HHZ917581 HRV917581 IBR917581 ILN917581 IVJ917581 JFF917581 JPB917581 JYX917581 KIT917581 KSP917581 LCL917581 LMH917581 LWD917581 MFZ917581 MPV917581 MZR917581 NJN917581 NTJ917581 ODF917581 ONB917581 OWX917581 PGT917581 PQP917581 QAL917581 QKH917581 QUD917581 RDZ917581 RNV917581 RXR917581 SHN917581 SRJ917581 TBF917581 TLB917581 TUX917581 UET917581 UOP917581 UYL917581 VIH917581 VSD917581 WBZ917581 WLV917581 WVR917581 J983117 JF983117 TB983117 ACX983117 AMT983117 AWP983117 BGL983117 BQH983117 CAD983117 CJZ983117 CTV983117 DDR983117 DNN983117 DXJ983117 EHF983117 ERB983117 FAX983117 FKT983117 FUP983117 GEL983117 GOH983117 GYD983117 HHZ983117 HRV983117 IBR983117 ILN983117 IVJ983117 JFF983117 JPB983117 JYX983117 KIT983117 KSP983117 LCL983117 LMH983117 LWD983117 MFZ983117 MPV983117 MZR983117 NJN983117 NTJ983117 ODF983117 ONB983117 OWX983117 PGT983117 PQP983117 QAL983117 QKH983117 QUD983117 RDZ983117 RNV983117 RXR983117 SHN983117 SRJ983117 TBF983117 TLB983117 TUX983117 UET983117 UOP983117 UYL983117 VIH983117 VSD983117 WBZ983117 WLV983117 WVR983117 J73 JF73 TB73 ACX73 AMT73 AWP73 BGL73 BQH73 CAD73 CJZ73 CTV73 DDR73 DNN73 DXJ73 EHF73 ERB73 FAX73 FKT73 FUP73 GEL73 GOH73 GYD73 HHZ73 HRV73 IBR73 ILN73 IVJ73 JFF73 JPB73 JYX73 KIT73 KSP73 LCL73 LMH73 LWD73 MFZ73 MPV73 MZR73 NJN73 NTJ73 ODF73 ONB73 OWX73 PGT73 PQP73 QAL73 QKH73 QUD73 RDZ73 RNV73 RXR73 SHN73 SRJ73 TBF73 TLB73 TUX73 UET73 UOP73 UYL73 VIH73 VSD73 WBZ73 WLV73 WVR73 J65609 JF65609 TB65609 ACX65609 AMT65609 AWP65609 BGL65609 BQH65609 CAD65609 CJZ65609 CTV65609 DDR65609 DNN65609 DXJ65609 EHF65609 ERB65609 FAX65609 FKT65609 FUP65609 GEL65609 GOH65609 GYD65609 HHZ65609 HRV65609 IBR65609 ILN65609 IVJ65609 JFF65609 JPB65609 JYX65609 KIT65609 KSP65609 LCL65609 LMH65609 LWD65609 MFZ65609 MPV65609 MZR65609 NJN65609 NTJ65609 ODF65609 ONB65609 OWX65609 PGT65609 PQP65609 QAL65609 QKH65609 QUD65609 RDZ65609 RNV65609 RXR65609 SHN65609 SRJ65609 TBF65609 TLB65609 TUX65609 UET65609 UOP65609 UYL65609 VIH65609 VSD65609 WBZ65609 WLV65609 WVR65609 J131145 JF131145 TB131145 ACX131145 AMT131145 AWP131145 BGL131145 BQH131145 CAD131145 CJZ131145 CTV131145 DDR131145 DNN131145 DXJ131145 EHF131145 ERB131145 FAX131145 FKT131145 FUP131145 GEL131145 GOH131145 GYD131145 HHZ131145 HRV131145 IBR131145 ILN131145 IVJ131145 JFF131145 JPB131145 JYX131145 KIT131145 KSP131145 LCL131145 LMH131145 LWD131145 MFZ131145 MPV131145 MZR131145 NJN131145 NTJ131145 ODF131145 ONB131145 OWX131145 PGT131145 PQP131145 QAL131145 QKH131145 QUD131145 RDZ131145 RNV131145 RXR131145 SHN131145 SRJ131145 TBF131145 TLB131145 TUX131145 UET131145 UOP131145 UYL131145 VIH131145 VSD131145 WBZ131145 WLV131145 WVR131145 J196681 JF196681 TB196681 ACX196681 AMT196681 AWP196681 BGL196681 BQH196681 CAD196681 CJZ196681 CTV196681 DDR196681 DNN196681 DXJ196681 EHF196681 ERB196681 FAX196681 FKT196681 FUP196681 GEL196681 GOH196681 GYD196681 HHZ196681 HRV196681 IBR196681 ILN196681 IVJ196681 JFF196681 JPB196681 JYX196681 KIT196681 KSP196681 LCL196681 LMH196681 LWD196681 MFZ196681 MPV196681 MZR196681 NJN196681 NTJ196681 ODF196681 ONB196681 OWX196681 PGT196681 PQP196681 QAL196681 QKH196681 QUD196681 RDZ196681 RNV196681 RXR196681 SHN196681 SRJ196681 TBF196681 TLB196681 TUX196681 UET196681 UOP196681 UYL196681 VIH196681 VSD196681 WBZ196681 WLV196681 WVR196681 J262217 JF262217 TB262217 ACX262217 AMT262217 AWP262217 BGL262217 BQH262217 CAD262217 CJZ262217 CTV262217 DDR262217 DNN262217 DXJ262217 EHF262217 ERB262217 FAX262217 FKT262217 FUP262217 GEL262217 GOH262217 GYD262217 HHZ262217 HRV262217 IBR262217 ILN262217 IVJ262217 JFF262217 JPB262217 JYX262217 KIT262217 KSP262217 LCL262217 LMH262217 LWD262217 MFZ262217 MPV262217 MZR262217 NJN262217 NTJ262217 ODF262217 ONB262217 OWX262217 PGT262217 PQP262217 QAL262217 QKH262217 QUD262217 RDZ262217 RNV262217 RXR262217 SHN262217 SRJ262217 TBF262217 TLB262217 TUX262217 UET262217 UOP262217 UYL262217 VIH262217 VSD262217 WBZ262217 WLV262217 WVR262217 J327753 JF327753 TB327753 ACX327753 AMT327753 AWP327753 BGL327753 BQH327753 CAD327753 CJZ327753 CTV327753 DDR327753 DNN327753 DXJ327753 EHF327753 ERB327753 FAX327753 FKT327753 FUP327753 GEL327753 GOH327753 GYD327753 HHZ327753 HRV327753 IBR327753 ILN327753 IVJ327753 JFF327753 JPB327753 JYX327753 KIT327753 KSP327753 LCL327753 LMH327753 LWD327753 MFZ327753 MPV327753 MZR327753 NJN327753 NTJ327753 ODF327753 ONB327753 OWX327753 PGT327753 PQP327753 QAL327753 QKH327753 QUD327753 RDZ327753 RNV327753 RXR327753 SHN327753 SRJ327753 TBF327753 TLB327753 TUX327753 UET327753 UOP327753 UYL327753 VIH327753 VSD327753 WBZ327753 WLV327753 WVR327753 J393289 JF393289 TB393289 ACX393289 AMT393289 AWP393289 BGL393289 BQH393289 CAD393289 CJZ393289 CTV393289 DDR393289 DNN393289 DXJ393289 EHF393289 ERB393289 FAX393289 FKT393289 FUP393289 GEL393289 GOH393289 GYD393289 HHZ393289 HRV393289 IBR393289 ILN393289 IVJ393289 JFF393289 JPB393289 JYX393289 KIT393289 KSP393289 LCL393289 LMH393289 LWD393289 MFZ393289 MPV393289 MZR393289 NJN393289 NTJ393289 ODF393289 ONB393289 OWX393289 PGT393289 PQP393289 QAL393289 QKH393289 QUD393289 RDZ393289 RNV393289 RXR393289 SHN393289 SRJ393289 TBF393289 TLB393289 TUX393289 UET393289 UOP393289 UYL393289 VIH393289 VSD393289 WBZ393289 WLV393289 WVR393289 J458825 JF458825 TB458825 ACX458825 AMT458825 AWP458825 BGL458825 BQH458825 CAD458825 CJZ458825 CTV458825 DDR458825 DNN458825 DXJ458825 EHF458825 ERB458825 FAX458825 FKT458825 FUP458825 GEL458825 GOH458825 GYD458825 HHZ458825 HRV458825 IBR458825 ILN458825 IVJ458825 JFF458825 JPB458825 JYX458825 KIT458825 KSP458825 LCL458825 LMH458825 LWD458825 MFZ458825 MPV458825 MZR458825 NJN458825 NTJ458825 ODF458825 ONB458825 OWX458825 PGT458825 PQP458825 QAL458825 QKH458825 QUD458825 RDZ458825 RNV458825 RXR458825 SHN458825 SRJ458825 TBF458825 TLB458825 TUX458825 UET458825 UOP458825 UYL458825 VIH458825 VSD458825 WBZ458825 WLV458825 WVR458825 J524361 JF524361 TB524361 ACX524361 AMT524361 AWP524361 BGL524361 BQH524361 CAD524361 CJZ524361 CTV524361 DDR524361 DNN524361 DXJ524361 EHF524361 ERB524361 FAX524361 FKT524361 FUP524361 GEL524361 GOH524361 GYD524361 HHZ524361 HRV524361 IBR524361 ILN524361 IVJ524361 JFF524361 JPB524361 JYX524361 KIT524361 KSP524361 LCL524361 LMH524361 LWD524361 MFZ524361 MPV524361 MZR524361 NJN524361 NTJ524361 ODF524361 ONB524361 OWX524361 PGT524361 PQP524361 QAL524361 QKH524361 QUD524361 RDZ524361 RNV524361 RXR524361 SHN524361 SRJ524361 TBF524361 TLB524361 TUX524361 UET524361 UOP524361 UYL524361 VIH524361 VSD524361 WBZ524361 WLV524361 WVR524361 J589897 JF589897 TB589897 ACX589897 AMT589897 AWP589897 BGL589897 BQH589897 CAD589897 CJZ589897 CTV589897 DDR589897 DNN589897 DXJ589897 EHF589897 ERB589897 FAX589897 FKT589897 FUP589897 GEL589897 GOH589897 GYD589897 HHZ589897 HRV589897 IBR589897 ILN589897 IVJ589897 JFF589897 JPB589897 JYX589897 KIT589897 KSP589897 LCL589897 LMH589897 LWD589897 MFZ589897 MPV589897 MZR589897 NJN589897 NTJ589897 ODF589897 ONB589897 OWX589897 PGT589897 PQP589897 QAL589897 QKH589897 QUD589897 RDZ589897 RNV589897 RXR589897 SHN589897 SRJ589897 TBF589897 TLB589897 TUX589897 UET589897 UOP589897 UYL589897 VIH589897 VSD589897 WBZ589897 WLV589897 WVR589897 J655433 JF655433 TB655433 ACX655433 AMT655433 AWP655433 BGL655433 BQH655433 CAD655433 CJZ655433 CTV655433 DDR655433 DNN655433 DXJ655433 EHF655433 ERB655433 FAX655433 FKT655433 FUP655433 GEL655433 GOH655433 GYD655433 HHZ655433 HRV655433 IBR655433 ILN655433 IVJ655433 JFF655433 JPB655433 JYX655433 KIT655433 KSP655433 LCL655433 LMH655433 LWD655433 MFZ655433 MPV655433 MZR655433 NJN655433 NTJ655433 ODF655433 ONB655433 OWX655433 PGT655433 PQP655433 QAL655433 QKH655433 QUD655433 RDZ655433 RNV655433 RXR655433 SHN655433 SRJ655433 TBF655433 TLB655433 TUX655433 UET655433 UOP655433 UYL655433 VIH655433 VSD655433 WBZ655433 WLV655433 WVR655433 J720969 JF720969 TB720969 ACX720969 AMT720969 AWP720969 BGL720969 BQH720969 CAD720969 CJZ720969 CTV720969 DDR720969 DNN720969 DXJ720969 EHF720969 ERB720969 FAX720969 FKT720969 FUP720969 GEL720969 GOH720969 GYD720969 HHZ720969 HRV720969 IBR720969 ILN720969 IVJ720969 JFF720969 JPB720969 JYX720969 KIT720969 KSP720969 LCL720969 LMH720969 LWD720969 MFZ720969 MPV720969 MZR720969 NJN720969 NTJ720969 ODF720969 ONB720969 OWX720969 PGT720969 PQP720969 QAL720969 QKH720969 QUD720969 RDZ720969 RNV720969 RXR720969 SHN720969 SRJ720969 TBF720969 TLB720969 TUX720969 UET720969 UOP720969 UYL720969 VIH720969 VSD720969 WBZ720969 WLV720969 WVR720969 J786505 JF786505 TB786505 ACX786505 AMT786505 AWP786505 BGL786505 BQH786505 CAD786505 CJZ786505 CTV786505 DDR786505 DNN786505 DXJ786505 EHF786505 ERB786505 FAX786505 FKT786505 FUP786505 GEL786505 GOH786505 GYD786505 HHZ786505 HRV786505 IBR786505 ILN786505 IVJ786505 JFF786505 JPB786505 JYX786505 KIT786505 KSP786505 LCL786505 LMH786505 LWD786505 MFZ786505 MPV786505 MZR786505 NJN786505 NTJ786505 ODF786505 ONB786505 OWX786505 PGT786505 PQP786505 QAL786505 QKH786505 QUD786505 RDZ786505 RNV786505 RXR786505 SHN786505 SRJ786505 TBF786505 TLB786505 TUX786505 UET786505 UOP786505 UYL786505 VIH786505 VSD786505 WBZ786505 WLV786505 WVR786505 J852041 JF852041 TB852041 ACX852041 AMT852041 AWP852041 BGL852041 BQH852041 CAD852041 CJZ852041 CTV852041 DDR852041 DNN852041 DXJ852041 EHF852041 ERB852041 FAX852041 FKT852041 FUP852041 GEL852041 GOH852041 GYD852041 HHZ852041 HRV852041 IBR852041 ILN852041 IVJ852041 JFF852041 JPB852041 JYX852041 KIT852041 KSP852041 LCL852041 LMH852041 LWD852041 MFZ852041 MPV852041 MZR852041 NJN852041 NTJ852041 ODF852041 ONB852041 OWX852041 PGT852041 PQP852041 QAL852041 QKH852041 QUD852041 RDZ852041 RNV852041 RXR852041 SHN852041 SRJ852041 TBF852041 TLB852041 TUX852041 UET852041 UOP852041 UYL852041 VIH852041 VSD852041 WBZ852041 WLV852041 WVR852041 J917577 JF917577 TB917577 ACX917577 AMT917577 AWP917577 BGL917577 BQH917577 CAD917577 CJZ917577 CTV917577 DDR917577 DNN917577 DXJ917577 EHF917577 ERB917577 FAX917577 FKT917577 FUP917577 GEL917577 GOH917577 GYD917577 HHZ917577 HRV917577 IBR917577 ILN917577 IVJ917577 JFF917577 JPB917577 JYX917577 KIT917577 KSP917577 LCL917577 LMH917577 LWD917577 MFZ917577 MPV917577 MZR917577 NJN917577 NTJ917577 ODF917577 ONB917577 OWX917577 PGT917577 PQP917577 QAL917577 QKH917577 QUD917577 RDZ917577 RNV917577 RXR917577 SHN917577 SRJ917577 TBF917577 TLB917577 TUX917577 UET917577 UOP917577 UYL917577 VIH917577 VSD917577 WBZ917577 WLV917577 WVR917577 J983113 JF983113 TB983113 ACX983113 AMT983113 AWP983113 BGL983113 BQH983113 CAD983113 CJZ983113 CTV983113 DDR983113 DNN983113 DXJ983113 EHF983113 ERB983113 FAX983113 FKT983113 FUP983113 GEL983113 GOH983113 GYD983113 HHZ983113 HRV983113 IBR983113 ILN983113 IVJ983113 JFF983113 JPB983113 JYX983113 KIT983113 KSP983113 LCL983113 LMH983113 LWD983113 MFZ983113 MPV983113 MZR983113 NJN983113 NTJ983113 ODF983113 ONB983113 OWX983113 PGT983113 PQP983113 QAL983113 QKH983113 QUD983113 RDZ983113 RNV983113 RXR983113 SHN983113 SRJ983113 TBF983113 TLB983113 TUX983113 UET983113 UOP983113 UYL983113 VIH983113 VSD983113 WBZ983113 WLV983113 WVR983113 J47 JF47 TB47 ACX47 AMT47 AWP47 BGL47 BQH47 CAD47 CJZ47 CTV47 DDR47 DNN47 DXJ47 EHF47 ERB47 FAX47 FKT47 FUP47 GEL47 GOH47 GYD47 HHZ47 HRV47 IBR47 ILN47 IVJ47 JFF47 JPB47 JYX47 KIT47 KSP47 LCL47 LMH47 LWD47 MFZ47 MPV47 MZR47 NJN47 NTJ47 ODF47 ONB47 OWX47 PGT47 PQP47 QAL47 QKH47 QUD47 RDZ47 RNV47 RXR47 SHN47 SRJ47 TBF47 TLB47 TUX47 UET47 UOP47 UYL47 VIH47 VSD47 WBZ47 WLV47 WVR47 J65583 JF65583 TB65583 ACX65583 AMT65583 AWP65583 BGL65583 BQH65583 CAD65583 CJZ65583 CTV65583 DDR65583 DNN65583 DXJ65583 EHF65583 ERB65583 FAX65583 FKT65583 FUP65583 GEL65583 GOH65583 GYD65583 HHZ65583 HRV65583 IBR65583 ILN65583 IVJ65583 JFF65583 JPB65583 JYX65583 KIT65583 KSP65583 LCL65583 LMH65583 LWD65583 MFZ65583 MPV65583 MZR65583 NJN65583 NTJ65583 ODF65583 ONB65583 OWX65583 PGT65583 PQP65583 QAL65583 QKH65583 QUD65583 RDZ65583 RNV65583 RXR65583 SHN65583 SRJ65583 TBF65583 TLB65583 TUX65583 UET65583 UOP65583 UYL65583 VIH65583 VSD65583 WBZ65583 WLV65583 WVR65583 J131119 JF131119 TB131119 ACX131119 AMT131119 AWP131119 BGL131119 BQH131119 CAD131119 CJZ131119 CTV131119 DDR131119 DNN131119 DXJ131119 EHF131119 ERB131119 FAX131119 FKT131119 FUP131119 GEL131119 GOH131119 GYD131119 HHZ131119 HRV131119 IBR131119 ILN131119 IVJ131119 JFF131119 JPB131119 JYX131119 KIT131119 KSP131119 LCL131119 LMH131119 LWD131119 MFZ131119 MPV131119 MZR131119 NJN131119 NTJ131119 ODF131119 ONB131119 OWX131119 PGT131119 PQP131119 QAL131119 QKH131119 QUD131119 RDZ131119 RNV131119 RXR131119 SHN131119 SRJ131119 TBF131119 TLB131119 TUX131119 UET131119 UOP131119 UYL131119 VIH131119 VSD131119 WBZ131119 WLV131119 WVR131119 J196655 JF196655 TB196655 ACX196655 AMT196655 AWP196655 BGL196655 BQH196655 CAD196655 CJZ196655 CTV196655 DDR196655 DNN196655 DXJ196655 EHF196655 ERB196655 FAX196655 FKT196655 FUP196655 GEL196655 GOH196655 GYD196655 HHZ196655 HRV196655 IBR196655 ILN196655 IVJ196655 JFF196655 JPB196655 JYX196655 KIT196655 KSP196655 LCL196655 LMH196655 LWD196655 MFZ196655 MPV196655 MZR196655 NJN196655 NTJ196655 ODF196655 ONB196655 OWX196655 PGT196655 PQP196655 QAL196655 QKH196655 QUD196655 RDZ196655 RNV196655 RXR196655 SHN196655 SRJ196655 TBF196655 TLB196655 TUX196655 UET196655 UOP196655 UYL196655 VIH196655 VSD196655 WBZ196655 WLV196655 WVR196655 J262191 JF262191 TB262191 ACX262191 AMT262191 AWP262191 BGL262191 BQH262191 CAD262191 CJZ262191 CTV262191 DDR262191 DNN262191 DXJ262191 EHF262191 ERB262191 FAX262191 FKT262191 FUP262191 GEL262191 GOH262191 GYD262191 HHZ262191 HRV262191 IBR262191 ILN262191 IVJ262191 JFF262191 JPB262191 JYX262191 KIT262191 KSP262191 LCL262191 LMH262191 LWD262191 MFZ262191 MPV262191 MZR262191 NJN262191 NTJ262191 ODF262191 ONB262191 OWX262191 PGT262191 PQP262191 QAL262191 QKH262191 QUD262191 RDZ262191 RNV262191 RXR262191 SHN262191 SRJ262191 TBF262191 TLB262191 TUX262191 UET262191 UOP262191 UYL262191 VIH262191 VSD262191 WBZ262191 WLV262191 WVR262191 J327727 JF327727 TB327727 ACX327727 AMT327727 AWP327727 BGL327727 BQH327727 CAD327727 CJZ327727 CTV327727 DDR327727 DNN327727 DXJ327727 EHF327727 ERB327727 FAX327727 FKT327727 FUP327727 GEL327727 GOH327727 GYD327727 HHZ327727 HRV327727 IBR327727 ILN327727 IVJ327727 JFF327727 JPB327727 JYX327727 KIT327727 KSP327727 LCL327727 LMH327727 LWD327727 MFZ327727 MPV327727 MZR327727 NJN327727 NTJ327727 ODF327727 ONB327727 OWX327727 PGT327727 PQP327727 QAL327727 QKH327727 QUD327727 RDZ327727 RNV327727 RXR327727 SHN327727 SRJ327727 TBF327727 TLB327727 TUX327727 UET327727 UOP327727 UYL327727 VIH327727 VSD327727 WBZ327727 WLV327727 WVR327727 J393263 JF393263 TB393263 ACX393263 AMT393263 AWP393263 BGL393263 BQH393263 CAD393263 CJZ393263 CTV393263 DDR393263 DNN393263 DXJ393263 EHF393263 ERB393263 FAX393263 FKT393263 FUP393263 GEL393263 GOH393263 GYD393263 HHZ393263 HRV393263 IBR393263 ILN393263 IVJ393263 JFF393263 JPB393263 JYX393263 KIT393263 KSP393263 LCL393263 LMH393263 LWD393263 MFZ393263 MPV393263 MZR393263 NJN393263 NTJ393263 ODF393263 ONB393263 OWX393263 PGT393263 PQP393263 QAL393263 QKH393263 QUD393263 RDZ393263 RNV393263 RXR393263 SHN393263 SRJ393263 TBF393263 TLB393263 TUX393263 UET393263 UOP393263 UYL393263 VIH393263 VSD393263 WBZ393263 WLV393263 WVR393263 J458799 JF458799 TB458799 ACX458799 AMT458799 AWP458799 BGL458799 BQH458799 CAD458799 CJZ458799 CTV458799 DDR458799 DNN458799 DXJ458799 EHF458799 ERB458799 FAX458799 FKT458799 FUP458799 GEL458799 GOH458799 GYD458799 HHZ458799 HRV458799 IBR458799 ILN458799 IVJ458799 JFF458799 JPB458799 JYX458799 KIT458799 KSP458799 LCL458799 LMH458799 LWD458799 MFZ458799 MPV458799 MZR458799 NJN458799 NTJ458799 ODF458799 ONB458799 OWX458799 PGT458799 PQP458799 QAL458799 QKH458799 QUD458799 RDZ458799 RNV458799 RXR458799 SHN458799 SRJ458799 TBF458799 TLB458799 TUX458799 UET458799 UOP458799 UYL458799 VIH458799 VSD458799 WBZ458799 WLV458799 WVR458799 J524335 JF524335 TB524335 ACX524335 AMT524335 AWP524335 BGL524335 BQH524335 CAD524335 CJZ524335 CTV524335 DDR524335 DNN524335 DXJ524335 EHF524335 ERB524335 FAX524335 FKT524335 FUP524335 GEL524335 GOH524335 GYD524335 HHZ524335 HRV524335 IBR524335 ILN524335 IVJ524335 JFF524335 JPB524335 JYX524335 KIT524335 KSP524335 LCL524335 LMH524335 LWD524335 MFZ524335 MPV524335 MZR524335 NJN524335 NTJ524335 ODF524335 ONB524335 OWX524335 PGT524335 PQP524335 QAL524335 QKH524335 QUD524335 RDZ524335 RNV524335 RXR524335 SHN524335 SRJ524335 TBF524335 TLB524335 TUX524335 UET524335 UOP524335 UYL524335 VIH524335 VSD524335 WBZ524335 WLV524335 WVR524335 J589871 JF589871 TB589871 ACX589871 AMT589871 AWP589871 BGL589871 BQH589871 CAD589871 CJZ589871 CTV589871 DDR589871 DNN589871 DXJ589871 EHF589871 ERB589871 FAX589871 FKT589871 FUP589871 GEL589871 GOH589871 GYD589871 HHZ589871 HRV589871 IBR589871 ILN589871 IVJ589871 JFF589871 JPB589871 JYX589871 KIT589871 KSP589871 LCL589871 LMH589871 LWD589871 MFZ589871 MPV589871 MZR589871 NJN589871 NTJ589871 ODF589871 ONB589871 OWX589871 PGT589871 PQP589871 QAL589871 QKH589871 QUD589871 RDZ589871 RNV589871 RXR589871 SHN589871 SRJ589871 TBF589871 TLB589871 TUX589871 UET589871 UOP589871 UYL589871 VIH589871 VSD589871 WBZ589871 WLV589871 WVR589871 J655407 JF655407 TB655407 ACX655407 AMT655407 AWP655407 BGL655407 BQH655407 CAD655407 CJZ655407 CTV655407 DDR655407 DNN655407 DXJ655407 EHF655407 ERB655407 FAX655407 FKT655407 FUP655407 GEL655407 GOH655407 GYD655407 HHZ655407 HRV655407 IBR655407 ILN655407 IVJ655407 JFF655407 JPB655407 JYX655407 KIT655407 KSP655407 LCL655407 LMH655407 LWD655407 MFZ655407 MPV655407 MZR655407 NJN655407 NTJ655407 ODF655407 ONB655407 OWX655407 PGT655407 PQP655407 QAL655407 QKH655407 QUD655407 RDZ655407 RNV655407 RXR655407 SHN655407 SRJ655407 TBF655407 TLB655407 TUX655407 UET655407 UOP655407 UYL655407 VIH655407 VSD655407 WBZ655407 WLV655407 WVR655407 J720943 JF720943 TB720943 ACX720943 AMT720943 AWP720943 BGL720943 BQH720943 CAD720943 CJZ720943 CTV720943 DDR720943 DNN720943 DXJ720943 EHF720943 ERB720943 FAX720943 FKT720943 FUP720943 GEL720943 GOH720943 GYD720943 HHZ720943 HRV720943 IBR720943 ILN720943 IVJ720943 JFF720943 JPB720943 JYX720943 KIT720943 KSP720943 LCL720943 LMH720943 LWD720943 MFZ720943 MPV720943 MZR720943 NJN720943 NTJ720943 ODF720943 ONB720943 OWX720943 PGT720943 PQP720943 QAL720943 QKH720943 QUD720943 RDZ720943 RNV720943 RXR720943 SHN720943 SRJ720943 TBF720943 TLB720943 TUX720943 UET720943 UOP720943 UYL720943 VIH720943 VSD720943 WBZ720943 WLV720943 WVR720943 J786479 JF786479 TB786479 ACX786479 AMT786479 AWP786479 BGL786479 BQH786479 CAD786479 CJZ786479 CTV786479 DDR786479 DNN786479 DXJ786479 EHF786479 ERB786479 FAX786479 FKT786479 FUP786479 GEL786479 GOH786479 GYD786479 HHZ786479 HRV786479 IBR786479 ILN786479 IVJ786479 JFF786479 JPB786479 JYX786479 KIT786479 KSP786479 LCL786479 LMH786479 LWD786479 MFZ786479 MPV786479 MZR786479 NJN786479 NTJ786479 ODF786479 ONB786479 OWX786479 PGT786479 PQP786479 QAL786479 QKH786479 QUD786479 RDZ786479 RNV786479 RXR786479 SHN786479 SRJ786479 TBF786479 TLB786479 TUX786479 UET786479 UOP786479 UYL786479 VIH786479 VSD786479 WBZ786479 WLV786479 WVR786479 J852015 JF852015 TB852015 ACX852015 AMT852015 AWP852015 BGL852015 BQH852015 CAD852015 CJZ852015 CTV852015 DDR852015 DNN852015 DXJ852015 EHF852015 ERB852015 FAX852015 FKT852015 FUP852015 GEL852015 GOH852015 GYD852015 HHZ852015 HRV852015 IBR852015 ILN852015 IVJ852015 JFF852015 JPB852015 JYX852015 KIT852015 KSP852015 LCL852015 LMH852015 LWD852015 MFZ852015 MPV852015 MZR852015 NJN852015 NTJ852015 ODF852015 ONB852015 OWX852015 PGT852015 PQP852015 QAL852015 QKH852015 QUD852015 RDZ852015 RNV852015 RXR852015 SHN852015 SRJ852015 TBF852015 TLB852015 TUX852015 UET852015 UOP852015 UYL852015 VIH852015 VSD852015 WBZ852015 WLV852015 WVR852015 J917551 JF917551 TB917551 ACX917551 AMT917551 AWP917551 BGL917551 BQH917551 CAD917551 CJZ917551 CTV917551 DDR917551 DNN917551 DXJ917551 EHF917551 ERB917551 FAX917551 FKT917551 FUP917551 GEL917551 GOH917551 GYD917551 HHZ917551 HRV917551 IBR917551 ILN917551 IVJ917551 JFF917551 JPB917551 JYX917551 KIT917551 KSP917551 LCL917551 LMH917551 LWD917551 MFZ917551 MPV917551 MZR917551 NJN917551 NTJ917551 ODF917551 ONB917551 OWX917551 PGT917551 PQP917551 QAL917551 QKH917551 QUD917551 RDZ917551 RNV917551 RXR917551 SHN917551 SRJ917551 TBF917551 TLB917551 TUX917551 UET917551 UOP917551 UYL917551 VIH917551 VSD917551 WBZ917551 WLV917551 WVR917551 J983087 JF983087 TB983087 ACX983087 AMT983087 AWP983087 BGL983087 BQH983087 CAD983087 CJZ983087 CTV983087 DDR983087 DNN983087 DXJ983087 EHF983087 ERB983087 FAX983087 FKT983087 FUP983087 GEL983087 GOH983087 GYD983087 HHZ983087 HRV983087 IBR983087 ILN983087 IVJ983087 JFF983087 JPB983087 JYX983087 KIT983087 KSP983087 LCL983087 LMH983087 LWD983087 MFZ983087 MPV983087 MZR983087 NJN983087 NTJ983087 ODF983087 ONB983087 OWX983087 PGT983087 PQP983087 QAL983087 QKH983087 QUD983087 RDZ983087 RNV983087 RXR983087 SHN983087 SRJ983087 TBF983087 TLB983087 TUX983087 UET983087 UOP983087 UYL983087 VIH983087 VSD983087 WBZ983087 WLV983087 WVR983087 J49 JF49 TB49 ACX49 AMT49 AWP49 BGL49 BQH49 CAD49 CJZ49 CTV49 DDR49 DNN49 DXJ49 EHF49 ERB49 FAX49 FKT49 FUP49 GEL49 GOH49 GYD49 HHZ49 HRV49 IBR49 ILN49 IVJ49 JFF49 JPB49 JYX49 KIT49 KSP49 LCL49 LMH49 LWD49 MFZ49 MPV49 MZR49 NJN49 NTJ49 ODF49 ONB49 OWX49 PGT49 PQP49 QAL49 QKH49 QUD49 RDZ49 RNV49 RXR49 SHN49 SRJ49 TBF49 TLB49 TUX49 UET49 UOP49 UYL49 VIH49 VSD49 WBZ49 WLV49 WVR49 J65585 JF65585 TB65585 ACX65585 AMT65585 AWP65585 BGL65585 BQH65585 CAD65585 CJZ65585 CTV65585 DDR65585 DNN65585 DXJ65585 EHF65585 ERB65585 FAX65585 FKT65585 FUP65585 GEL65585 GOH65585 GYD65585 HHZ65585 HRV65585 IBR65585 ILN65585 IVJ65585 JFF65585 JPB65585 JYX65585 KIT65585 KSP65585 LCL65585 LMH65585 LWD65585 MFZ65585 MPV65585 MZR65585 NJN65585 NTJ65585 ODF65585 ONB65585 OWX65585 PGT65585 PQP65585 QAL65585 QKH65585 QUD65585 RDZ65585 RNV65585 RXR65585 SHN65585 SRJ65585 TBF65585 TLB65585 TUX65585 UET65585 UOP65585 UYL65585 VIH65585 VSD65585 WBZ65585 WLV65585 WVR65585 J131121 JF131121 TB131121 ACX131121 AMT131121 AWP131121 BGL131121 BQH131121 CAD131121 CJZ131121 CTV131121 DDR131121 DNN131121 DXJ131121 EHF131121 ERB131121 FAX131121 FKT131121 FUP131121 GEL131121 GOH131121 GYD131121 HHZ131121 HRV131121 IBR131121 ILN131121 IVJ131121 JFF131121 JPB131121 JYX131121 KIT131121 KSP131121 LCL131121 LMH131121 LWD131121 MFZ131121 MPV131121 MZR131121 NJN131121 NTJ131121 ODF131121 ONB131121 OWX131121 PGT131121 PQP131121 QAL131121 QKH131121 QUD131121 RDZ131121 RNV131121 RXR131121 SHN131121 SRJ131121 TBF131121 TLB131121 TUX131121 UET131121 UOP131121 UYL131121 VIH131121 VSD131121 WBZ131121 WLV131121 WVR131121 J196657 JF196657 TB196657 ACX196657 AMT196657 AWP196657 BGL196657 BQH196657 CAD196657 CJZ196657 CTV196657 DDR196657 DNN196657 DXJ196657 EHF196657 ERB196657 FAX196657 FKT196657 FUP196657 GEL196657 GOH196657 GYD196657 HHZ196657 HRV196657 IBR196657 ILN196657 IVJ196657 JFF196657 JPB196657 JYX196657 KIT196657 KSP196657 LCL196657 LMH196657 LWD196657 MFZ196657 MPV196657 MZR196657 NJN196657 NTJ196657 ODF196657 ONB196657 OWX196657 PGT196657 PQP196657 QAL196657 QKH196657 QUD196657 RDZ196657 RNV196657 RXR196657 SHN196657 SRJ196657 TBF196657 TLB196657 TUX196657 UET196657 UOP196657 UYL196657 VIH196657 VSD196657 WBZ196657 WLV196657 WVR196657 J262193 JF262193 TB262193 ACX262193 AMT262193 AWP262193 BGL262193 BQH262193 CAD262193 CJZ262193 CTV262193 DDR262193 DNN262193 DXJ262193 EHF262193 ERB262193 FAX262193 FKT262193 FUP262193 GEL262193 GOH262193 GYD262193 HHZ262193 HRV262193 IBR262193 ILN262193 IVJ262193 JFF262193 JPB262193 JYX262193 KIT262193 KSP262193 LCL262193 LMH262193 LWD262193 MFZ262193 MPV262193 MZR262193 NJN262193 NTJ262193 ODF262193 ONB262193 OWX262193 PGT262193 PQP262193 QAL262193 QKH262193 QUD262193 RDZ262193 RNV262193 RXR262193 SHN262193 SRJ262193 TBF262193 TLB262193 TUX262193 UET262193 UOP262193 UYL262193 VIH262193 VSD262193 WBZ262193 WLV262193 WVR262193 J327729 JF327729 TB327729 ACX327729 AMT327729 AWP327729 BGL327729 BQH327729 CAD327729 CJZ327729 CTV327729 DDR327729 DNN327729 DXJ327729 EHF327729 ERB327729 FAX327729 FKT327729 FUP327729 GEL327729 GOH327729 GYD327729 HHZ327729 HRV327729 IBR327729 ILN327729 IVJ327729 JFF327729 JPB327729 JYX327729 KIT327729 KSP327729 LCL327729 LMH327729 LWD327729 MFZ327729 MPV327729 MZR327729 NJN327729 NTJ327729 ODF327729 ONB327729 OWX327729 PGT327729 PQP327729 QAL327729 QKH327729 QUD327729 RDZ327729 RNV327729 RXR327729 SHN327729 SRJ327729 TBF327729 TLB327729 TUX327729 UET327729 UOP327729 UYL327729 VIH327729 VSD327729 WBZ327729 WLV327729 WVR327729 J393265 JF393265 TB393265 ACX393265 AMT393265 AWP393265 BGL393265 BQH393265 CAD393265 CJZ393265 CTV393265 DDR393265 DNN393265 DXJ393265 EHF393265 ERB393265 FAX393265 FKT393265 FUP393265 GEL393265 GOH393265 GYD393265 HHZ393265 HRV393265 IBR393265 ILN393265 IVJ393265 JFF393265 JPB393265 JYX393265 KIT393265 KSP393265 LCL393265 LMH393265 LWD393265 MFZ393265 MPV393265 MZR393265 NJN393265 NTJ393265 ODF393265 ONB393265 OWX393265 PGT393265 PQP393265 QAL393265 QKH393265 QUD393265 RDZ393265 RNV393265 RXR393265 SHN393265 SRJ393265 TBF393265 TLB393265 TUX393265 UET393265 UOP393265 UYL393265 VIH393265 VSD393265 WBZ393265 WLV393265 WVR393265 J458801 JF458801 TB458801 ACX458801 AMT458801 AWP458801 BGL458801 BQH458801 CAD458801 CJZ458801 CTV458801 DDR458801 DNN458801 DXJ458801 EHF458801 ERB458801 FAX458801 FKT458801 FUP458801 GEL458801 GOH458801 GYD458801 HHZ458801 HRV458801 IBR458801 ILN458801 IVJ458801 JFF458801 JPB458801 JYX458801 KIT458801 KSP458801 LCL458801 LMH458801 LWD458801 MFZ458801 MPV458801 MZR458801 NJN458801 NTJ458801 ODF458801 ONB458801 OWX458801 PGT458801 PQP458801 QAL458801 QKH458801 QUD458801 RDZ458801 RNV458801 RXR458801 SHN458801 SRJ458801 TBF458801 TLB458801 TUX458801 UET458801 UOP458801 UYL458801 VIH458801 VSD458801 WBZ458801 WLV458801 WVR458801 J524337 JF524337 TB524337 ACX524337 AMT524337 AWP524337 BGL524337 BQH524337 CAD524337 CJZ524337 CTV524337 DDR524337 DNN524337 DXJ524337 EHF524337 ERB524337 FAX524337 FKT524337 FUP524337 GEL524337 GOH524337 GYD524337 HHZ524337 HRV524337 IBR524337 ILN524337 IVJ524337 JFF524337 JPB524337 JYX524337 KIT524337 KSP524337 LCL524337 LMH524337 LWD524337 MFZ524337 MPV524337 MZR524337 NJN524337 NTJ524337 ODF524337 ONB524337 OWX524337 PGT524337 PQP524337 QAL524337 QKH524337 QUD524337 RDZ524337 RNV524337 RXR524337 SHN524337 SRJ524337 TBF524337 TLB524337 TUX524337 UET524337 UOP524337 UYL524337 VIH524337 VSD524337 WBZ524337 WLV524337 WVR524337 J589873 JF589873 TB589873 ACX589873 AMT589873 AWP589873 BGL589873 BQH589873 CAD589873 CJZ589873 CTV589873 DDR589873 DNN589873 DXJ589873 EHF589873 ERB589873 FAX589873 FKT589873 FUP589873 GEL589873 GOH589873 GYD589873 HHZ589873 HRV589873 IBR589873 ILN589873 IVJ589873 JFF589873 JPB589873 JYX589873 KIT589873 KSP589873 LCL589873 LMH589873 LWD589873 MFZ589873 MPV589873 MZR589873 NJN589873 NTJ589873 ODF589873 ONB589873 OWX589873 PGT589873 PQP589873 QAL589873 QKH589873 QUD589873 RDZ589873 RNV589873 RXR589873 SHN589873 SRJ589873 TBF589873 TLB589873 TUX589873 UET589873 UOP589873 UYL589873 VIH589873 VSD589873 WBZ589873 WLV589873 WVR589873 J655409 JF655409 TB655409 ACX655409 AMT655409 AWP655409 BGL655409 BQH655409 CAD655409 CJZ655409 CTV655409 DDR655409 DNN655409 DXJ655409 EHF655409 ERB655409 FAX655409 FKT655409 FUP655409 GEL655409 GOH655409 GYD655409 HHZ655409 HRV655409 IBR655409 ILN655409 IVJ655409 JFF655409 JPB655409 JYX655409 KIT655409 KSP655409 LCL655409 LMH655409 LWD655409 MFZ655409 MPV655409 MZR655409 NJN655409 NTJ655409 ODF655409 ONB655409 OWX655409 PGT655409 PQP655409 QAL655409 QKH655409 QUD655409 RDZ655409 RNV655409 RXR655409 SHN655409 SRJ655409 TBF655409 TLB655409 TUX655409 UET655409 UOP655409 UYL655409 VIH655409 VSD655409 WBZ655409 WLV655409 WVR655409 J720945 JF720945 TB720945 ACX720945 AMT720945 AWP720945 BGL720945 BQH720945 CAD720945 CJZ720945 CTV720945 DDR720945 DNN720945 DXJ720945 EHF720945 ERB720945 FAX720945 FKT720945 FUP720945 GEL720945 GOH720945 GYD720945 HHZ720945 HRV720945 IBR720945 ILN720945 IVJ720945 JFF720945 JPB720945 JYX720945 KIT720945 KSP720945 LCL720945 LMH720945 LWD720945 MFZ720945 MPV720945 MZR720945 NJN720945 NTJ720945 ODF720945 ONB720945 OWX720945 PGT720945 PQP720945 QAL720945 QKH720945 QUD720945 RDZ720945 RNV720945 RXR720945 SHN720945 SRJ720945 TBF720945 TLB720945 TUX720945 UET720945 UOP720945 UYL720945 VIH720945 VSD720945 WBZ720945 WLV720945 WVR720945 J786481 JF786481 TB786481 ACX786481 AMT786481 AWP786481 BGL786481 BQH786481 CAD786481 CJZ786481 CTV786481 DDR786481 DNN786481 DXJ786481 EHF786481 ERB786481 FAX786481 FKT786481 FUP786481 GEL786481 GOH786481 GYD786481 HHZ786481 HRV786481 IBR786481 ILN786481 IVJ786481 JFF786481 JPB786481 JYX786481 KIT786481 KSP786481 LCL786481 LMH786481 LWD786481 MFZ786481 MPV786481 MZR786481 NJN786481 NTJ786481 ODF786481 ONB786481 OWX786481 PGT786481 PQP786481 QAL786481 QKH786481 QUD786481 RDZ786481 RNV786481 RXR786481 SHN786481 SRJ786481 TBF786481 TLB786481 TUX786481 UET786481 UOP786481 UYL786481 VIH786481 VSD786481 WBZ786481 WLV786481 WVR786481 J852017 JF852017 TB852017 ACX852017 AMT852017 AWP852017 BGL852017 BQH852017 CAD852017 CJZ852017 CTV852017 DDR852017 DNN852017 DXJ852017 EHF852017 ERB852017 FAX852017 FKT852017 FUP852017 GEL852017 GOH852017 GYD852017 HHZ852017 HRV852017 IBR852017 ILN852017 IVJ852017 JFF852017 JPB852017 JYX852017 KIT852017 KSP852017 LCL852017 LMH852017 LWD852017 MFZ852017 MPV852017 MZR852017 NJN852017 NTJ852017 ODF852017 ONB852017 OWX852017 PGT852017 PQP852017 QAL852017 QKH852017 QUD852017 RDZ852017 RNV852017 RXR852017 SHN852017 SRJ852017 TBF852017 TLB852017 TUX852017 UET852017 UOP852017 UYL852017 VIH852017 VSD852017 WBZ852017 WLV852017 WVR852017 J917553 JF917553 TB917553 ACX917553 AMT917553 AWP917553 BGL917553 BQH917553 CAD917553 CJZ917553 CTV917553 DDR917553 DNN917553 DXJ917553 EHF917553 ERB917553 FAX917553 FKT917553 FUP917553 GEL917553 GOH917553 GYD917553 HHZ917553 HRV917553 IBR917553 ILN917553 IVJ917553 JFF917553 JPB917553 JYX917553 KIT917553 KSP917553 LCL917553 LMH917553 LWD917553 MFZ917553 MPV917553 MZR917553 NJN917553 NTJ917553 ODF917553 ONB917553 OWX917553 PGT917553 PQP917553 QAL917553 QKH917553 QUD917553 RDZ917553 RNV917553 RXR917553 SHN917553 SRJ917553 TBF917553 TLB917553 TUX917553 UET917553 UOP917553 UYL917553 VIH917553 VSD917553 WBZ917553 WLV917553 WVR917553 J983089 JF983089 TB983089 ACX983089 AMT983089 AWP983089 BGL983089 BQH983089 CAD983089 CJZ983089 CTV983089 DDR983089 DNN983089 DXJ983089 EHF983089 ERB983089 FAX983089 FKT983089 FUP983089 GEL983089 GOH983089 GYD983089 HHZ983089 HRV983089 IBR983089 ILN983089 IVJ983089 JFF983089 JPB983089 JYX983089 KIT983089 KSP983089 LCL983089 LMH983089 LWD983089 MFZ983089 MPV983089 MZR983089 NJN983089 NTJ983089 ODF983089 ONB983089 OWX983089 PGT983089 PQP983089 QAL983089 QKH983089 QUD983089 RDZ983089 RNV983089 RXR983089 SHN983089 SRJ983089 TBF983089 TLB983089 TUX983089 UET983089 UOP983089 UYL983089 VIH983089 VSD983089 WBZ983089 WLV983089 WVR983089 J51 JF51 TB51 ACX51 AMT51 AWP51 BGL51 BQH51 CAD51 CJZ51 CTV51 DDR51 DNN51 DXJ51 EHF51 ERB51 FAX51 FKT51 FUP51 GEL51 GOH51 GYD51 HHZ51 HRV51 IBR51 ILN51 IVJ51 JFF51 JPB51 JYX51 KIT51 KSP51 LCL51 LMH51 LWD51 MFZ51 MPV51 MZR51 NJN51 NTJ51 ODF51 ONB51 OWX51 PGT51 PQP51 QAL51 QKH51 QUD51 RDZ51 RNV51 RXR51 SHN51 SRJ51 TBF51 TLB51 TUX51 UET51 UOP51 UYL51 VIH51 VSD51 WBZ51 WLV51 WVR51 J65587 JF65587 TB65587 ACX65587 AMT65587 AWP65587 BGL65587 BQH65587 CAD65587 CJZ65587 CTV65587 DDR65587 DNN65587 DXJ65587 EHF65587 ERB65587 FAX65587 FKT65587 FUP65587 GEL65587 GOH65587 GYD65587 HHZ65587 HRV65587 IBR65587 ILN65587 IVJ65587 JFF65587 JPB65587 JYX65587 KIT65587 KSP65587 LCL65587 LMH65587 LWD65587 MFZ65587 MPV65587 MZR65587 NJN65587 NTJ65587 ODF65587 ONB65587 OWX65587 PGT65587 PQP65587 QAL65587 QKH65587 QUD65587 RDZ65587 RNV65587 RXR65587 SHN65587 SRJ65587 TBF65587 TLB65587 TUX65587 UET65587 UOP65587 UYL65587 VIH65587 VSD65587 WBZ65587 WLV65587 WVR65587 J131123 JF131123 TB131123 ACX131123 AMT131123 AWP131123 BGL131123 BQH131123 CAD131123 CJZ131123 CTV131123 DDR131123 DNN131123 DXJ131123 EHF131123 ERB131123 FAX131123 FKT131123 FUP131123 GEL131123 GOH131123 GYD131123 HHZ131123 HRV131123 IBR131123 ILN131123 IVJ131123 JFF131123 JPB131123 JYX131123 KIT131123 KSP131123 LCL131123 LMH131123 LWD131123 MFZ131123 MPV131123 MZR131123 NJN131123 NTJ131123 ODF131123 ONB131123 OWX131123 PGT131123 PQP131123 QAL131123 QKH131123 QUD131123 RDZ131123 RNV131123 RXR131123 SHN131123 SRJ131123 TBF131123 TLB131123 TUX131123 UET131123 UOP131123 UYL131123 VIH131123 VSD131123 WBZ131123 WLV131123 WVR131123 J196659 JF196659 TB196659 ACX196659 AMT196659 AWP196659 BGL196659 BQH196659 CAD196659 CJZ196659 CTV196659 DDR196659 DNN196659 DXJ196659 EHF196659 ERB196659 FAX196659 FKT196659 FUP196659 GEL196659 GOH196659 GYD196659 HHZ196659 HRV196659 IBR196659 ILN196659 IVJ196659 JFF196659 JPB196659 JYX196659 KIT196659 KSP196659 LCL196659 LMH196659 LWD196659 MFZ196659 MPV196659 MZR196659 NJN196659 NTJ196659 ODF196659 ONB196659 OWX196659 PGT196659 PQP196659 QAL196659 QKH196659 QUD196659 RDZ196659 RNV196659 RXR196659 SHN196659 SRJ196659 TBF196659 TLB196659 TUX196659 UET196659 UOP196659 UYL196659 VIH196659 VSD196659 WBZ196659 WLV196659 WVR196659 J262195 JF262195 TB262195 ACX262195 AMT262195 AWP262195 BGL262195 BQH262195 CAD262195 CJZ262195 CTV262195 DDR262195 DNN262195 DXJ262195 EHF262195 ERB262195 FAX262195 FKT262195 FUP262195 GEL262195 GOH262195 GYD262195 HHZ262195 HRV262195 IBR262195 ILN262195 IVJ262195 JFF262195 JPB262195 JYX262195 KIT262195 KSP262195 LCL262195 LMH262195 LWD262195 MFZ262195 MPV262195 MZR262195 NJN262195 NTJ262195 ODF262195 ONB262195 OWX262195 PGT262195 PQP262195 QAL262195 QKH262195 QUD262195 RDZ262195 RNV262195 RXR262195 SHN262195 SRJ262195 TBF262195 TLB262195 TUX262195 UET262195 UOP262195 UYL262195 VIH262195 VSD262195 WBZ262195 WLV262195 WVR262195 J327731 JF327731 TB327731 ACX327731 AMT327731 AWP327731 BGL327731 BQH327731 CAD327731 CJZ327731 CTV327731 DDR327731 DNN327731 DXJ327731 EHF327731 ERB327731 FAX327731 FKT327731 FUP327731 GEL327731 GOH327731 GYD327731 HHZ327731 HRV327731 IBR327731 ILN327731 IVJ327731 JFF327731 JPB327731 JYX327731 KIT327731 KSP327731 LCL327731 LMH327731 LWD327731 MFZ327731 MPV327731 MZR327731 NJN327731 NTJ327731 ODF327731 ONB327731 OWX327731 PGT327731 PQP327731 QAL327731 QKH327731 QUD327731 RDZ327731 RNV327731 RXR327731 SHN327731 SRJ327731 TBF327731 TLB327731 TUX327731 UET327731 UOP327731 UYL327731 VIH327731 VSD327731 WBZ327731 WLV327731 WVR327731 J393267 JF393267 TB393267 ACX393267 AMT393267 AWP393267 BGL393267 BQH393267 CAD393267 CJZ393267 CTV393267 DDR393267 DNN393267 DXJ393267 EHF393267 ERB393267 FAX393267 FKT393267 FUP393267 GEL393267 GOH393267 GYD393267 HHZ393267 HRV393267 IBR393267 ILN393267 IVJ393267 JFF393267 JPB393267 JYX393267 KIT393267 KSP393267 LCL393267 LMH393267 LWD393267 MFZ393267 MPV393267 MZR393267 NJN393267 NTJ393267 ODF393267 ONB393267 OWX393267 PGT393267 PQP393267 QAL393267 QKH393267 QUD393267 RDZ393267 RNV393267 RXR393267 SHN393267 SRJ393267 TBF393267 TLB393267 TUX393267 UET393267 UOP393267 UYL393267 VIH393267 VSD393267 WBZ393267 WLV393267 WVR393267 J458803 JF458803 TB458803 ACX458803 AMT458803 AWP458803 BGL458803 BQH458803 CAD458803 CJZ458803 CTV458803 DDR458803 DNN458803 DXJ458803 EHF458803 ERB458803 FAX458803 FKT458803 FUP458803 GEL458803 GOH458803 GYD458803 HHZ458803 HRV458803 IBR458803 ILN458803 IVJ458803 JFF458803 JPB458803 JYX458803 KIT458803 KSP458803 LCL458803 LMH458803 LWD458803 MFZ458803 MPV458803 MZR458803 NJN458803 NTJ458803 ODF458803 ONB458803 OWX458803 PGT458803 PQP458803 QAL458803 QKH458803 QUD458803 RDZ458803 RNV458803 RXR458803 SHN458803 SRJ458803 TBF458803 TLB458803 TUX458803 UET458803 UOP458803 UYL458803 VIH458803 VSD458803 WBZ458803 WLV458803 WVR458803 J524339 JF524339 TB524339 ACX524339 AMT524339 AWP524339 BGL524339 BQH524339 CAD524339 CJZ524339 CTV524339 DDR524339 DNN524339 DXJ524339 EHF524339 ERB524339 FAX524339 FKT524339 FUP524339 GEL524339 GOH524339 GYD524339 HHZ524339 HRV524339 IBR524339 ILN524339 IVJ524339 JFF524339 JPB524339 JYX524339 KIT524339 KSP524339 LCL524339 LMH524339 LWD524339 MFZ524339 MPV524339 MZR524339 NJN524339 NTJ524339 ODF524339 ONB524339 OWX524339 PGT524339 PQP524339 QAL524339 QKH524339 QUD524339 RDZ524339 RNV524339 RXR524339 SHN524339 SRJ524339 TBF524339 TLB524339 TUX524339 UET524339 UOP524339 UYL524339 VIH524339 VSD524339 WBZ524339 WLV524339 WVR524339 J589875 JF589875 TB589875 ACX589875 AMT589875 AWP589875 BGL589875 BQH589875 CAD589875 CJZ589875 CTV589875 DDR589875 DNN589875 DXJ589875 EHF589875 ERB589875 FAX589875 FKT589875 FUP589875 GEL589875 GOH589875 GYD589875 HHZ589875 HRV589875 IBR589875 ILN589875 IVJ589875 JFF589875 JPB589875 JYX589875 KIT589875 KSP589875 LCL589875 LMH589875 LWD589875 MFZ589875 MPV589875 MZR589875 NJN589875 NTJ589875 ODF589875 ONB589875 OWX589875 PGT589875 PQP589875 QAL589875 QKH589875 QUD589875 RDZ589875 RNV589875 RXR589875 SHN589875 SRJ589875 TBF589875 TLB589875 TUX589875 UET589875 UOP589875 UYL589875 VIH589875 VSD589875 WBZ589875 WLV589875 WVR589875 J655411 JF655411 TB655411 ACX655411 AMT655411 AWP655411 BGL655411 BQH655411 CAD655411 CJZ655411 CTV655411 DDR655411 DNN655411 DXJ655411 EHF655411 ERB655411 FAX655411 FKT655411 FUP655411 GEL655411 GOH655411 GYD655411 HHZ655411 HRV655411 IBR655411 ILN655411 IVJ655411 JFF655411 JPB655411 JYX655411 KIT655411 KSP655411 LCL655411 LMH655411 LWD655411 MFZ655411 MPV655411 MZR655411 NJN655411 NTJ655411 ODF655411 ONB655411 OWX655411 PGT655411 PQP655411 QAL655411 QKH655411 QUD655411 RDZ655411 RNV655411 RXR655411 SHN655411 SRJ655411 TBF655411 TLB655411 TUX655411 UET655411 UOP655411 UYL655411 VIH655411 VSD655411 WBZ655411 WLV655411 WVR655411 J720947 JF720947 TB720947 ACX720947 AMT720947 AWP720947 BGL720947 BQH720947 CAD720947 CJZ720947 CTV720947 DDR720947 DNN720947 DXJ720947 EHF720947 ERB720947 FAX720947 FKT720947 FUP720947 GEL720947 GOH720947 GYD720947 HHZ720947 HRV720947 IBR720947 ILN720947 IVJ720947 JFF720947 JPB720947 JYX720947 KIT720947 KSP720947 LCL720947 LMH720947 LWD720947 MFZ720947 MPV720947 MZR720947 NJN720947 NTJ720947 ODF720947 ONB720947 OWX720947 PGT720947 PQP720947 QAL720947 QKH720947 QUD720947 RDZ720947 RNV720947 RXR720947 SHN720947 SRJ720947 TBF720947 TLB720947 TUX720947 UET720947 UOP720947 UYL720947 VIH720947 VSD720947 WBZ720947 WLV720947 WVR720947 J786483 JF786483 TB786483 ACX786483 AMT786483 AWP786483 BGL786483 BQH786483 CAD786483 CJZ786483 CTV786483 DDR786483 DNN786483 DXJ786483 EHF786483 ERB786483 FAX786483 FKT786483 FUP786483 GEL786483 GOH786483 GYD786483 HHZ786483 HRV786483 IBR786483 ILN786483 IVJ786483 JFF786483 JPB786483 JYX786483 KIT786483 KSP786483 LCL786483 LMH786483 LWD786483 MFZ786483 MPV786483 MZR786483 NJN786483 NTJ786483 ODF786483 ONB786483 OWX786483 PGT786483 PQP786483 QAL786483 QKH786483 QUD786483 RDZ786483 RNV786483 RXR786483 SHN786483 SRJ786483 TBF786483 TLB786483 TUX786483 UET786483 UOP786483 UYL786483 VIH786483 VSD786483 WBZ786483 WLV786483 WVR786483 J852019 JF852019 TB852019 ACX852019 AMT852019 AWP852019 BGL852019 BQH852019 CAD852019 CJZ852019 CTV852019 DDR852019 DNN852019 DXJ852019 EHF852019 ERB852019 FAX852019 FKT852019 FUP852019 GEL852019 GOH852019 GYD852019 HHZ852019 HRV852019 IBR852019 ILN852019 IVJ852019 JFF852019 JPB852019 JYX852019 KIT852019 KSP852019 LCL852019 LMH852019 LWD852019 MFZ852019 MPV852019 MZR852019 NJN852019 NTJ852019 ODF852019 ONB852019 OWX852019 PGT852019 PQP852019 QAL852019 QKH852019 QUD852019 RDZ852019 RNV852019 RXR852019 SHN852019 SRJ852019 TBF852019 TLB852019 TUX852019 UET852019 UOP852019 UYL852019 VIH852019 VSD852019 WBZ852019 WLV852019 WVR852019 J917555 JF917555 TB917555 ACX917555 AMT917555 AWP917555 BGL917555 BQH917555 CAD917555 CJZ917555 CTV917555 DDR917555 DNN917555 DXJ917555 EHF917555 ERB917555 FAX917555 FKT917555 FUP917555 GEL917555 GOH917555 GYD917555 HHZ917555 HRV917555 IBR917555 ILN917555 IVJ917555 JFF917555 JPB917555 JYX917555 KIT917555 KSP917555 LCL917555 LMH917555 LWD917555 MFZ917555 MPV917555 MZR917555 NJN917555 NTJ917555 ODF917555 ONB917555 OWX917555 PGT917555 PQP917555 QAL917555 QKH917555 QUD917555 RDZ917555 RNV917555 RXR917555 SHN917555 SRJ917555 TBF917555 TLB917555 TUX917555 UET917555 UOP917555 UYL917555 VIH917555 VSD917555 WBZ917555 WLV917555 WVR917555 J983091 JF983091 TB983091 ACX983091 AMT983091 AWP983091 BGL983091 BQH983091 CAD983091 CJZ983091 CTV983091 DDR983091 DNN983091 DXJ983091 EHF983091 ERB983091 FAX983091 FKT983091 FUP983091 GEL983091 GOH983091 GYD983091 HHZ983091 HRV983091 IBR983091 ILN983091 IVJ983091 JFF983091 JPB983091 JYX983091 KIT983091 KSP983091 LCL983091 LMH983091 LWD983091 MFZ983091 MPV983091 MZR983091 NJN983091 NTJ983091 ODF983091 ONB983091 OWX983091 PGT983091 PQP983091 QAL983091 QKH983091 QUD983091 RDZ983091 RNV983091 RXR983091 SHN983091 SRJ983091 TBF983091 TLB983091 TUX983091 UET983091 UOP983091 UYL983091 VIH983091 VSD983091 WBZ983091 WLV983091 WVR983091 J53 JF53 TB53 ACX53 AMT53 AWP53 BGL53 BQH53 CAD53 CJZ53 CTV53 DDR53 DNN53 DXJ53 EHF53 ERB53 FAX53 FKT53 FUP53 GEL53 GOH53 GYD53 HHZ53 HRV53 IBR53 ILN53 IVJ53 JFF53 JPB53 JYX53 KIT53 KSP53 LCL53 LMH53 LWD53 MFZ53 MPV53 MZR53 NJN53 NTJ53 ODF53 ONB53 OWX53 PGT53 PQP53 QAL53 QKH53 QUD53 RDZ53 RNV53 RXR53 SHN53 SRJ53 TBF53 TLB53 TUX53 UET53 UOP53 UYL53 VIH53 VSD53 WBZ53 WLV53 WVR53 J65589 JF65589 TB65589 ACX65589 AMT65589 AWP65589 BGL65589 BQH65589 CAD65589 CJZ65589 CTV65589 DDR65589 DNN65589 DXJ65589 EHF65589 ERB65589 FAX65589 FKT65589 FUP65589 GEL65589 GOH65589 GYD65589 HHZ65589 HRV65589 IBR65589 ILN65589 IVJ65589 JFF65589 JPB65589 JYX65589 KIT65589 KSP65589 LCL65589 LMH65589 LWD65589 MFZ65589 MPV65589 MZR65589 NJN65589 NTJ65589 ODF65589 ONB65589 OWX65589 PGT65589 PQP65589 QAL65589 QKH65589 QUD65589 RDZ65589 RNV65589 RXR65589 SHN65589 SRJ65589 TBF65589 TLB65589 TUX65589 UET65589 UOP65589 UYL65589 VIH65589 VSD65589 WBZ65589 WLV65589 WVR65589 J131125 JF131125 TB131125 ACX131125 AMT131125 AWP131125 BGL131125 BQH131125 CAD131125 CJZ131125 CTV131125 DDR131125 DNN131125 DXJ131125 EHF131125 ERB131125 FAX131125 FKT131125 FUP131125 GEL131125 GOH131125 GYD131125 HHZ131125 HRV131125 IBR131125 ILN131125 IVJ131125 JFF131125 JPB131125 JYX131125 KIT131125 KSP131125 LCL131125 LMH131125 LWD131125 MFZ131125 MPV131125 MZR131125 NJN131125 NTJ131125 ODF131125 ONB131125 OWX131125 PGT131125 PQP131125 QAL131125 QKH131125 QUD131125 RDZ131125 RNV131125 RXR131125 SHN131125 SRJ131125 TBF131125 TLB131125 TUX131125 UET131125 UOP131125 UYL131125 VIH131125 VSD131125 WBZ131125 WLV131125 WVR131125 J196661 JF196661 TB196661 ACX196661 AMT196661 AWP196661 BGL196661 BQH196661 CAD196661 CJZ196661 CTV196661 DDR196661 DNN196661 DXJ196661 EHF196661 ERB196661 FAX196661 FKT196661 FUP196661 GEL196661 GOH196661 GYD196661 HHZ196661 HRV196661 IBR196661 ILN196661 IVJ196661 JFF196661 JPB196661 JYX196661 KIT196661 KSP196661 LCL196661 LMH196661 LWD196661 MFZ196661 MPV196661 MZR196661 NJN196661 NTJ196661 ODF196661 ONB196661 OWX196661 PGT196661 PQP196661 QAL196661 QKH196661 QUD196661 RDZ196661 RNV196661 RXR196661 SHN196661 SRJ196661 TBF196661 TLB196661 TUX196661 UET196661 UOP196661 UYL196661 VIH196661 VSD196661 WBZ196661 WLV196661 WVR196661 J262197 JF262197 TB262197 ACX262197 AMT262197 AWP262197 BGL262197 BQH262197 CAD262197 CJZ262197 CTV262197 DDR262197 DNN262197 DXJ262197 EHF262197 ERB262197 FAX262197 FKT262197 FUP262197 GEL262197 GOH262197 GYD262197 HHZ262197 HRV262197 IBR262197 ILN262197 IVJ262197 JFF262197 JPB262197 JYX262197 KIT262197 KSP262197 LCL262197 LMH262197 LWD262197 MFZ262197 MPV262197 MZR262197 NJN262197 NTJ262197 ODF262197 ONB262197 OWX262197 PGT262197 PQP262197 QAL262197 QKH262197 QUD262197 RDZ262197 RNV262197 RXR262197 SHN262197 SRJ262197 TBF262197 TLB262197 TUX262197 UET262197 UOP262197 UYL262197 VIH262197 VSD262197 WBZ262197 WLV262197 WVR262197 J327733 JF327733 TB327733 ACX327733 AMT327733 AWP327733 BGL327733 BQH327733 CAD327733 CJZ327733 CTV327733 DDR327733 DNN327733 DXJ327733 EHF327733 ERB327733 FAX327733 FKT327733 FUP327733 GEL327733 GOH327733 GYD327733 HHZ327733 HRV327733 IBR327733 ILN327733 IVJ327733 JFF327733 JPB327733 JYX327733 KIT327733 KSP327733 LCL327733 LMH327733 LWD327733 MFZ327733 MPV327733 MZR327733 NJN327733 NTJ327733 ODF327733 ONB327733 OWX327733 PGT327733 PQP327733 QAL327733 QKH327733 QUD327733 RDZ327733 RNV327733 RXR327733 SHN327733 SRJ327733 TBF327733 TLB327733 TUX327733 UET327733 UOP327733 UYL327733 VIH327733 VSD327733 WBZ327733 WLV327733 WVR327733 J393269 JF393269 TB393269 ACX393269 AMT393269 AWP393269 BGL393269 BQH393269 CAD393269 CJZ393269 CTV393269 DDR393269 DNN393269 DXJ393269 EHF393269 ERB393269 FAX393269 FKT393269 FUP393269 GEL393269 GOH393269 GYD393269 HHZ393269 HRV393269 IBR393269 ILN393269 IVJ393269 JFF393269 JPB393269 JYX393269 KIT393269 KSP393269 LCL393269 LMH393269 LWD393269 MFZ393269 MPV393269 MZR393269 NJN393269 NTJ393269 ODF393269 ONB393269 OWX393269 PGT393269 PQP393269 QAL393269 QKH393269 QUD393269 RDZ393269 RNV393269 RXR393269 SHN393269 SRJ393269 TBF393269 TLB393269 TUX393269 UET393269 UOP393269 UYL393269 VIH393269 VSD393269 WBZ393269 WLV393269 WVR393269 J458805 JF458805 TB458805 ACX458805 AMT458805 AWP458805 BGL458805 BQH458805 CAD458805 CJZ458805 CTV458805 DDR458805 DNN458805 DXJ458805 EHF458805 ERB458805 FAX458805 FKT458805 FUP458805 GEL458805 GOH458805 GYD458805 HHZ458805 HRV458805 IBR458805 ILN458805 IVJ458805 JFF458805 JPB458805 JYX458805 KIT458805 KSP458805 LCL458805 LMH458805 LWD458805 MFZ458805 MPV458805 MZR458805 NJN458805 NTJ458805 ODF458805 ONB458805 OWX458805 PGT458805 PQP458805 QAL458805 QKH458805 QUD458805 RDZ458805 RNV458805 RXR458805 SHN458805 SRJ458805 TBF458805 TLB458805 TUX458805 UET458805 UOP458805 UYL458805 VIH458805 VSD458805 WBZ458805 WLV458805 WVR458805 J524341 JF524341 TB524341 ACX524341 AMT524341 AWP524341 BGL524341 BQH524341 CAD524341 CJZ524341 CTV524341 DDR524341 DNN524341 DXJ524341 EHF524341 ERB524341 FAX524341 FKT524341 FUP524341 GEL524341 GOH524341 GYD524341 HHZ524341 HRV524341 IBR524341 ILN524341 IVJ524341 JFF524341 JPB524341 JYX524341 KIT524341 KSP524341 LCL524341 LMH524341 LWD524341 MFZ524341 MPV524341 MZR524341 NJN524341 NTJ524341 ODF524341 ONB524341 OWX524341 PGT524341 PQP524341 QAL524341 QKH524341 QUD524341 RDZ524341 RNV524341 RXR524341 SHN524341 SRJ524341 TBF524341 TLB524341 TUX524341 UET524341 UOP524341 UYL524341 VIH524341 VSD524341 WBZ524341 WLV524341 WVR524341 J589877 JF589877 TB589877 ACX589877 AMT589877 AWP589877 BGL589877 BQH589877 CAD589877 CJZ589877 CTV589877 DDR589877 DNN589877 DXJ589877 EHF589877 ERB589877 FAX589877 FKT589877 FUP589877 GEL589877 GOH589877 GYD589877 HHZ589877 HRV589877 IBR589877 ILN589877 IVJ589877 JFF589877 JPB589877 JYX589877 KIT589877 KSP589877 LCL589877 LMH589877 LWD589877 MFZ589877 MPV589877 MZR589877 NJN589877 NTJ589877 ODF589877 ONB589877 OWX589877 PGT589877 PQP589877 QAL589877 QKH589877 QUD589877 RDZ589877 RNV589877 RXR589877 SHN589877 SRJ589877 TBF589877 TLB589877 TUX589877 UET589877 UOP589877 UYL589877 VIH589877 VSD589877 WBZ589877 WLV589877 WVR589877 J655413 JF655413 TB655413 ACX655413 AMT655413 AWP655413 BGL655413 BQH655413 CAD655413 CJZ655413 CTV655413 DDR655413 DNN655413 DXJ655413 EHF655413 ERB655413 FAX655413 FKT655413 FUP655413 GEL655413 GOH655413 GYD655413 HHZ655413 HRV655413 IBR655413 ILN655413 IVJ655413 JFF655413 JPB655413 JYX655413 KIT655413 KSP655413 LCL655413 LMH655413 LWD655413 MFZ655413 MPV655413 MZR655413 NJN655413 NTJ655413 ODF655413 ONB655413 OWX655413 PGT655413 PQP655413 QAL655413 QKH655413 QUD655413 RDZ655413 RNV655413 RXR655413 SHN655413 SRJ655413 TBF655413 TLB655413 TUX655413 UET655413 UOP655413 UYL655413 VIH655413 VSD655413 WBZ655413 WLV655413 WVR655413 J720949 JF720949 TB720949 ACX720949 AMT720949 AWP720949 BGL720949 BQH720949 CAD720949 CJZ720949 CTV720949 DDR720949 DNN720949 DXJ720949 EHF720949 ERB720949 FAX720949 FKT720949 FUP720949 GEL720949 GOH720949 GYD720949 HHZ720949 HRV720949 IBR720949 ILN720949 IVJ720949 JFF720949 JPB720949 JYX720949 KIT720949 KSP720949 LCL720949 LMH720949 LWD720949 MFZ720949 MPV720949 MZR720949 NJN720949 NTJ720949 ODF720949 ONB720949 OWX720949 PGT720949 PQP720949 QAL720949 QKH720949 QUD720949 RDZ720949 RNV720949 RXR720949 SHN720949 SRJ720949 TBF720949 TLB720949 TUX720949 UET720949 UOP720949 UYL720949 VIH720949 VSD720949 WBZ720949 WLV720949 WVR720949 J786485 JF786485 TB786485 ACX786485 AMT786485 AWP786485 BGL786485 BQH786485 CAD786485 CJZ786485 CTV786485 DDR786485 DNN786485 DXJ786485 EHF786485 ERB786485 FAX786485 FKT786485 FUP786485 GEL786485 GOH786485 GYD786485 HHZ786485 HRV786485 IBR786485 ILN786485 IVJ786485 JFF786485 JPB786485 JYX786485 KIT786485 KSP786485 LCL786485 LMH786485 LWD786485 MFZ786485 MPV786485 MZR786485 NJN786485 NTJ786485 ODF786485 ONB786485 OWX786485 PGT786485 PQP786485 QAL786485 QKH786485 QUD786485 RDZ786485 RNV786485 RXR786485 SHN786485 SRJ786485 TBF786485 TLB786485 TUX786485 UET786485 UOP786485 UYL786485 VIH786485 VSD786485 WBZ786485 WLV786485 WVR786485 J852021 JF852021 TB852021 ACX852021 AMT852021 AWP852021 BGL852021 BQH852021 CAD852021 CJZ852021 CTV852021 DDR852021 DNN852021 DXJ852021 EHF852021 ERB852021 FAX852021 FKT852021 FUP852021 GEL852021 GOH852021 GYD852021 HHZ852021 HRV852021 IBR852021 ILN852021 IVJ852021 JFF852021 JPB852021 JYX852021 KIT852021 KSP852021 LCL852021 LMH852021 LWD852021 MFZ852021 MPV852021 MZR852021 NJN852021 NTJ852021 ODF852021 ONB852021 OWX852021 PGT852021 PQP852021 QAL852021 QKH852021 QUD852021 RDZ852021 RNV852021 RXR852021 SHN852021 SRJ852021 TBF852021 TLB852021 TUX852021 UET852021 UOP852021 UYL852021 VIH852021 VSD852021 WBZ852021 WLV852021 WVR852021 J917557 JF917557 TB917557 ACX917557 AMT917557 AWP917557 BGL917557 BQH917557 CAD917557 CJZ917557 CTV917557 DDR917557 DNN917557 DXJ917557 EHF917557 ERB917557 FAX917557 FKT917557 FUP917557 GEL917557 GOH917557 GYD917557 HHZ917557 HRV917557 IBR917557 ILN917557 IVJ917557 JFF917557 JPB917557 JYX917557 KIT917557 KSP917557 LCL917557 LMH917557 LWD917557 MFZ917557 MPV917557 MZR917557 NJN917557 NTJ917557 ODF917557 ONB917557 OWX917557 PGT917557 PQP917557 QAL917557 QKH917557 QUD917557 RDZ917557 RNV917557 RXR917557 SHN917557 SRJ917557 TBF917557 TLB917557 TUX917557 UET917557 UOP917557 UYL917557 VIH917557 VSD917557 WBZ917557 WLV917557 WVR917557 J983093 JF983093 TB983093 ACX983093 AMT983093 AWP983093 BGL983093 BQH983093 CAD983093 CJZ983093 CTV983093 DDR983093 DNN983093 DXJ983093 EHF983093 ERB983093 FAX983093 FKT983093 FUP983093 GEL983093 GOH983093 GYD983093 HHZ983093 HRV983093 IBR983093 ILN983093 IVJ983093 JFF983093 JPB983093 JYX983093 KIT983093 KSP983093 LCL983093 LMH983093 LWD983093 MFZ983093 MPV983093 MZR983093 NJN983093 NTJ983093 ODF983093 ONB983093 OWX983093 PGT983093 PQP983093 QAL983093 QKH983093 QUD983093 RDZ983093 RNV983093 RXR983093 SHN983093 SRJ983093 TBF983093 TLB983093 TUX983093 UET983093 UOP983093 UYL983093 VIH983093 VSD983093 WBZ983093 WLV983093 WVR983093 J55 JF55 TB55 ACX55 AMT55 AWP55 BGL55 BQH55 CAD55 CJZ55 CTV55 DDR55 DNN55 DXJ55 EHF55 ERB55 FAX55 FKT55 FUP55 GEL55 GOH55 GYD55 HHZ55 HRV55 IBR55 ILN55 IVJ55 JFF55 JPB55 JYX55 KIT55 KSP55 LCL55 LMH55 LWD55 MFZ55 MPV55 MZR55 NJN55 NTJ55 ODF55 ONB55 OWX55 PGT55 PQP55 QAL55 QKH55 QUD55 RDZ55 RNV55 RXR55 SHN55 SRJ55 TBF55 TLB55 TUX55 UET55 UOP55 UYL55 VIH55 VSD55 WBZ55 WLV55 WVR55 J65591 JF65591 TB65591 ACX65591 AMT65591 AWP65591 BGL65591 BQH65591 CAD65591 CJZ65591 CTV65591 DDR65591 DNN65591 DXJ65591 EHF65591 ERB65591 FAX65591 FKT65591 FUP65591 GEL65591 GOH65591 GYD65591 HHZ65591 HRV65591 IBR65591 ILN65591 IVJ65591 JFF65591 JPB65591 JYX65591 KIT65591 KSP65591 LCL65591 LMH65591 LWD65591 MFZ65591 MPV65591 MZR65591 NJN65591 NTJ65591 ODF65591 ONB65591 OWX65591 PGT65591 PQP65591 QAL65591 QKH65591 QUD65591 RDZ65591 RNV65591 RXR65591 SHN65591 SRJ65591 TBF65591 TLB65591 TUX65591 UET65591 UOP65591 UYL65591 VIH65591 VSD65591 WBZ65591 WLV65591 WVR65591 J131127 JF131127 TB131127 ACX131127 AMT131127 AWP131127 BGL131127 BQH131127 CAD131127 CJZ131127 CTV131127 DDR131127 DNN131127 DXJ131127 EHF131127 ERB131127 FAX131127 FKT131127 FUP131127 GEL131127 GOH131127 GYD131127 HHZ131127 HRV131127 IBR131127 ILN131127 IVJ131127 JFF131127 JPB131127 JYX131127 KIT131127 KSP131127 LCL131127 LMH131127 LWD131127 MFZ131127 MPV131127 MZR131127 NJN131127 NTJ131127 ODF131127 ONB131127 OWX131127 PGT131127 PQP131127 QAL131127 QKH131127 QUD131127 RDZ131127 RNV131127 RXR131127 SHN131127 SRJ131127 TBF131127 TLB131127 TUX131127 UET131127 UOP131127 UYL131127 VIH131127 VSD131127 WBZ131127 WLV131127 WVR131127 J196663 JF196663 TB196663 ACX196663 AMT196663 AWP196663 BGL196663 BQH196663 CAD196663 CJZ196663 CTV196663 DDR196663 DNN196663 DXJ196663 EHF196663 ERB196663 FAX196663 FKT196663 FUP196663 GEL196663 GOH196663 GYD196663 HHZ196663 HRV196663 IBR196663 ILN196663 IVJ196663 JFF196663 JPB196663 JYX196663 KIT196663 KSP196663 LCL196663 LMH196663 LWD196663 MFZ196663 MPV196663 MZR196663 NJN196663 NTJ196663 ODF196663 ONB196663 OWX196663 PGT196663 PQP196663 QAL196663 QKH196663 QUD196663 RDZ196663 RNV196663 RXR196663 SHN196663 SRJ196663 TBF196663 TLB196663 TUX196663 UET196663 UOP196663 UYL196663 VIH196663 VSD196663 WBZ196663 WLV196663 WVR196663 J262199 JF262199 TB262199 ACX262199 AMT262199 AWP262199 BGL262199 BQH262199 CAD262199 CJZ262199 CTV262199 DDR262199 DNN262199 DXJ262199 EHF262199 ERB262199 FAX262199 FKT262199 FUP262199 GEL262199 GOH262199 GYD262199 HHZ262199 HRV262199 IBR262199 ILN262199 IVJ262199 JFF262199 JPB262199 JYX262199 KIT262199 KSP262199 LCL262199 LMH262199 LWD262199 MFZ262199 MPV262199 MZR262199 NJN262199 NTJ262199 ODF262199 ONB262199 OWX262199 PGT262199 PQP262199 QAL262199 QKH262199 QUD262199 RDZ262199 RNV262199 RXR262199 SHN262199 SRJ262199 TBF262199 TLB262199 TUX262199 UET262199 UOP262199 UYL262199 VIH262199 VSD262199 WBZ262199 WLV262199 WVR262199 J327735 JF327735 TB327735 ACX327735 AMT327735 AWP327735 BGL327735 BQH327735 CAD327735 CJZ327735 CTV327735 DDR327735 DNN327735 DXJ327735 EHF327735 ERB327735 FAX327735 FKT327735 FUP327735 GEL327735 GOH327735 GYD327735 HHZ327735 HRV327735 IBR327735 ILN327735 IVJ327735 JFF327735 JPB327735 JYX327735 KIT327735 KSP327735 LCL327735 LMH327735 LWD327735 MFZ327735 MPV327735 MZR327735 NJN327735 NTJ327735 ODF327735 ONB327735 OWX327735 PGT327735 PQP327735 QAL327735 QKH327735 QUD327735 RDZ327735 RNV327735 RXR327735 SHN327735 SRJ327735 TBF327735 TLB327735 TUX327735 UET327735 UOP327735 UYL327735 VIH327735 VSD327735 WBZ327735 WLV327735 WVR327735 J393271 JF393271 TB393271 ACX393271 AMT393271 AWP393271 BGL393271 BQH393271 CAD393271 CJZ393271 CTV393271 DDR393271 DNN393271 DXJ393271 EHF393271 ERB393271 FAX393271 FKT393271 FUP393271 GEL393271 GOH393271 GYD393271 HHZ393271 HRV393271 IBR393271 ILN393271 IVJ393271 JFF393271 JPB393271 JYX393271 KIT393271 KSP393271 LCL393271 LMH393271 LWD393271 MFZ393271 MPV393271 MZR393271 NJN393271 NTJ393271 ODF393271 ONB393271 OWX393271 PGT393271 PQP393271 QAL393271 QKH393271 QUD393271 RDZ393271 RNV393271 RXR393271 SHN393271 SRJ393271 TBF393271 TLB393271 TUX393271 UET393271 UOP393271 UYL393271 VIH393271 VSD393271 WBZ393271 WLV393271 WVR393271 J458807 JF458807 TB458807 ACX458807 AMT458807 AWP458807 BGL458807 BQH458807 CAD458807 CJZ458807 CTV458807 DDR458807 DNN458807 DXJ458807 EHF458807 ERB458807 FAX458807 FKT458807 FUP458807 GEL458807 GOH458807 GYD458807 HHZ458807 HRV458807 IBR458807 ILN458807 IVJ458807 JFF458807 JPB458807 JYX458807 KIT458807 KSP458807 LCL458807 LMH458807 LWD458807 MFZ458807 MPV458807 MZR458807 NJN458807 NTJ458807 ODF458807 ONB458807 OWX458807 PGT458807 PQP458807 QAL458807 QKH458807 QUD458807 RDZ458807 RNV458807 RXR458807 SHN458807 SRJ458807 TBF458807 TLB458807 TUX458807 UET458807 UOP458807 UYL458807 VIH458807 VSD458807 WBZ458807 WLV458807 WVR458807 J524343 JF524343 TB524343 ACX524343 AMT524343 AWP524343 BGL524343 BQH524343 CAD524343 CJZ524343 CTV524343 DDR524343 DNN524343 DXJ524343 EHF524343 ERB524343 FAX524343 FKT524343 FUP524343 GEL524343 GOH524343 GYD524343 HHZ524343 HRV524343 IBR524343 ILN524343 IVJ524343 JFF524343 JPB524343 JYX524343 KIT524343 KSP524343 LCL524343 LMH524343 LWD524343 MFZ524343 MPV524343 MZR524343 NJN524343 NTJ524343 ODF524343 ONB524343 OWX524343 PGT524343 PQP524343 QAL524343 QKH524343 QUD524343 RDZ524343 RNV524343 RXR524343 SHN524343 SRJ524343 TBF524343 TLB524343 TUX524343 UET524343 UOP524343 UYL524343 VIH524343 VSD524343 WBZ524343 WLV524343 WVR524343 J589879 JF589879 TB589879 ACX589879 AMT589879 AWP589879 BGL589879 BQH589879 CAD589879 CJZ589879 CTV589879 DDR589879 DNN589879 DXJ589879 EHF589879 ERB589879 FAX589879 FKT589879 FUP589879 GEL589879 GOH589879 GYD589879 HHZ589879 HRV589879 IBR589879 ILN589879 IVJ589879 JFF589879 JPB589879 JYX589879 KIT589879 KSP589879 LCL589879 LMH589879 LWD589879 MFZ589879 MPV589879 MZR589879 NJN589879 NTJ589879 ODF589879 ONB589879 OWX589879 PGT589879 PQP589879 QAL589879 QKH589879 QUD589879 RDZ589879 RNV589879 RXR589879 SHN589879 SRJ589879 TBF589879 TLB589879 TUX589879 UET589879 UOP589879 UYL589879 VIH589879 VSD589879 WBZ589879 WLV589879 WVR589879 J655415 JF655415 TB655415 ACX655415 AMT655415 AWP655415 BGL655415 BQH655415 CAD655415 CJZ655415 CTV655415 DDR655415 DNN655415 DXJ655415 EHF655415 ERB655415 FAX655415 FKT655415 FUP655415 GEL655415 GOH655415 GYD655415 HHZ655415 HRV655415 IBR655415 ILN655415 IVJ655415 JFF655415 JPB655415 JYX655415 KIT655415 KSP655415 LCL655415 LMH655415 LWD655415 MFZ655415 MPV655415 MZR655415 NJN655415 NTJ655415 ODF655415 ONB655415 OWX655415 PGT655415 PQP655415 QAL655415 QKH655415 QUD655415 RDZ655415 RNV655415 RXR655415 SHN655415 SRJ655415 TBF655415 TLB655415 TUX655415 UET655415 UOP655415 UYL655415 VIH655415 VSD655415 WBZ655415 WLV655415 WVR655415 J720951 JF720951 TB720951 ACX720951 AMT720951 AWP720951 BGL720951 BQH720951 CAD720951 CJZ720951 CTV720951 DDR720951 DNN720951 DXJ720951 EHF720951 ERB720951 FAX720951 FKT720951 FUP720951 GEL720951 GOH720951 GYD720951 HHZ720951 HRV720951 IBR720951 ILN720951 IVJ720951 JFF720951 JPB720951 JYX720951 KIT720951 KSP720951 LCL720951 LMH720951 LWD720951 MFZ720951 MPV720951 MZR720951 NJN720951 NTJ720951 ODF720951 ONB720951 OWX720951 PGT720951 PQP720951 QAL720951 QKH720951 QUD720951 RDZ720951 RNV720951 RXR720951 SHN720951 SRJ720951 TBF720951 TLB720951 TUX720951 UET720951 UOP720951 UYL720951 VIH720951 VSD720951 WBZ720951 WLV720951 WVR720951 J786487 JF786487 TB786487 ACX786487 AMT786487 AWP786487 BGL786487 BQH786487 CAD786487 CJZ786487 CTV786487 DDR786487 DNN786487 DXJ786487 EHF786487 ERB786487 FAX786487 FKT786487 FUP786487 GEL786487 GOH786487 GYD786487 HHZ786487 HRV786487 IBR786487 ILN786487 IVJ786487 JFF786487 JPB786487 JYX786487 KIT786487 KSP786487 LCL786487 LMH786487 LWD786487 MFZ786487 MPV786487 MZR786487 NJN786487 NTJ786487 ODF786487 ONB786487 OWX786487 PGT786487 PQP786487 QAL786487 QKH786487 QUD786487 RDZ786487 RNV786487 RXR786487 SHN786487 SRJ786487 TBF786487 TLB786487 TUX786487 UET786487 UOP786487 UYL786487 VIH786487 VSD786487 WBZ786487 WLV786487 WVR786487 J852023 JF852023 TB852023 ACX852023 AMT852023 AWP852023 BGL852023 BQH852023 CAD852023 CJZ852023 CTV852023 DDR852023 DNN852023 DXJ852023 EHF852023 ERB852023 FAX852023 FKT852023 FUP852023 GEL852023 GOH852023 GYD852023 HHZ852023 HRV852023 IBR852023 ILN852023 IVJ852023 JFF852023 JPB852023 JYX852023 KIT852023 KSP852023 LCL852023 LMH852023 LWD852023 MFZ852023 MPV852023 MZR852023 NJN852023 NTJ852023 ODF852023 ONB852023 OWX852023 PGT852023 PQP852023 QAL852023 QKH852023 QUD852023 RDZ852023 RNV852023 RXR852023 SHN852023 SRJ852023 TBF852023 TLB852023 TUX852023 UET852023 UOP852023 UYL852023 VIH852023 VSD852023 WBZ852023 WLV852023 WVR852023 J917559 JF917559 TB917559 ACX917559 AMT917559 AWP917559 BGL917559 BQH917559 CAD917559 CJZ917559 CTV917559 DDR917559 DNN917559 DXJ917559 EHF917559 ERB917559 FAX917559 FKT917559 FUP917559 GEL917559 GOH917559 GYD917559 HHZ917559 HRV917559 IBR917559 ILN917559 IVJ917559 JFF917559 JPB917559 JYX917559 KIT917559 KSP917559 LCL917559 LMH917559 LWD917559 MFZ917559 MPV917559 MZR917559 NJN917559 NTJ917559 ODF917559 ONB917559 OWX917559 PGT917559 PQP917559 QAL917559 QKH917559 QUD917559 RDZ917559 RNV917559 RXR917559 SHN917559 SRJ917559 TBF917559 TLB917559 TUX917559 UET917559 UOP917559 UYL917559 VIH917559 VSD917559 WBZ917559 WLV917559 WVR917559 J983095 JF983095 TB983095 ACX983095 AMT983095 AWP983095 BGL983095 BQH983095 CAD983095 CJZ983095 CTV983095 DDR983095 DNN983095 DXJ983095 EHF983095 ERB983095 FAX983095 FKT983095 FUP983095 GEL983095 GOH983095 GYD983095 HHZ983095 HRV983095 IBR983095 ILN983095 IVJ983095 JFF983095 JPB983095 JYX983095 KIT983095 KSP983095 LCL983095 LMH983095 LWD983095 MFZ983095 MPV983095 MZR983095 NJN983095 NTJ983095 ODF983095 ONB983095 OWX983095 PGT983095 PQP983095 QAL983095 QKH983095 QUD983095 RDZ983095 RNV983095 RXR983095 SHN983095 SRJ983095 TBF983095 TLB983095 TUX983095 UET983095 UOP983095 UYL983095 VIH983095 VSD983095 WBZ983095 WLV983095 WVR983095 J57 JF57 TB57 ACX57 AMT57 AWP57 BGL57 BQH57 CAD57 CJZ57 CTV57 DDR57 DNN57 DXJ57 EHF57 ERB57 FAX57 FKT57 FUP57 GEL57 GOH57 GYD57 HHZ57 HRV57 IBR57 ILN57 IVJ57 JFF57 JPB57 JYX57 KIT57 KSP57 LCL57 LMH57 LWD57 MFZ57 MPV57 MZR57 NJN57 NTJ57 ODF57 ONB57 OWX57 PGT57 PQP57 QAL57 QKH57 QUD57 RDZ57 RNV57 RXR57 SHN57 SRJ57 TBF57 TLB57 TUX57 UET57 UOP57 UYL57 VIH57 VSD57 WBZ57 WLV57 WVR57 J65593 JF65593 TB65593 ACX65593 AMT65593 AWP65593 BGL65593 BQH65593 CAD65593 CJZ65593 CTV65593 DDR65593 DNN65593 DXJ65593 EHF65593 ERB65593 FAX65593 FKT65593 FUP65593 GEL65593 GOH65593 GYD65593 HHZ65593 HRV65593 IBR65593 ILN65593 IVJ65593 JFF65593 JPB65593 JYX65593 KIT65593 KSP65593 LCL65593 LMH65593 LWD65593 MFZ65593 MPV65593 MZR65593 NJN65593 NTJ65593 ODF65593 ONB65593 OWX65593 PGT65593 PQP65593 QAL65593 QKH65593 QUD65593 RDZ65593 RNV65593 RXR65593 SHN65593 SRJ65593 TBF65593 TLB65593 TUX65593 UET65593 UOP65593 UYL65593 VIH65593 VSD65593 WBZ65593 WLV65593 WVR65593 J131129 JF131129 TB131129 ACX131129 AMT131129 AWP131129 BGL131129 BQH131129 CAD131129 CJZ131129 CTV131129 DDR131129 DNN131129 DXJ131129 EHF131129 ERB131129 FAX131129 FKT131129 FUP131129 GEL131129 GOH131129 GYD131129 HHZ131129 HRV131129 IBR131129 ILN131129 IVJ131129 JFF131129 JPB131129 JYX131129 KIT131129 KSP131129 LCL131129 LMH131129 LWD131129 MFZ131129 MPV131129 MZR131129 NJN131129 NTJ131129 ODF131129 ONB131129 OWX131129 PGT131129 PQP131129 QAL131129 QKH131129 QUD131129 RDZ131129 RNV131129 RXR131129 SHN131129 SRJ131129 TBF131129 TLB131129 TUX131129 UET131129 UOP131129 UYL131129 VIH131129 VSD131129 WBZ131129 WLV131129 WVR131129 J196665 JF196665 TB196665 ACX196665 AMT196665 AWP196665 BGL196665 BQH196665 CAD196665 CJZ196665 CTV196665 DDR196665 DNN196665 DXJ196665 EHF196665 ERB196665 FAX196665 FKT196665 FUP196665 GEL196665 GOH196665 GYD196665 HHZ196665 HRV196665 IBR196665 ILN196665 IVJ196665 JFF196665 JPB196665 JYX196665 KIT196665 KSP196665 LCL196665 LMH196665 LWD196665 MFZ196665 MPV196665 MZR196665 NJN196665 NTJ196665 ODF196665 ONB196665 OWX196665 PGT196665 PQP196665 QAL196665 QKH196665 QUD196665 RDZ196665 RNV196665 RXR196665 SHN196665 SRJ196665 TBF196665 TLB196665 TUX196665 UET196665 UOP196665 UYL196665 VIH196665 VSD196665 WBZ196665 WLV196665 WVR196665 J262201 JF262201 TB262201 ACX262201 AMT262201 AWP262201 BGL262201 BQH262201 CAD262201 CJZ262201 CTV262201 DDR262201 DNN262201 DXJ262201 EHF262201 ERB262201 FAX262201 FKT262201 FUP262201 GEL262201 GOH262201 GYD262201 HHZ262201 HRV262201 IBR262201 ILN262201 IVJ262201 JFF262201 JPB262201 JYX262201 KIT262201 KSP262201 LCL262201 LMH262201 LWD262201 MFZ262201 MPV262201 MZR262201 NJN262201 NTJ262201 ODF262201 ONB262201 OWX262201 PGT262201 PQP262201 QAL262201 QKH262201 QUD262201 RDZ262201 RNV262201 RXR262201 SHN262201 SRJ262201 TBF262201 TLB262201 TUX262201 UET262201 UOP262201 UYL262201 VIH262201 VSD262201 WBZ262201 WLV262201 WVR262201 J327737 JF327737 TB327737 ACX327737 AMT327737 AWP327737 BGL327737 BQH327737 CAD327737 CJZ327737 CTV327737 DDR327737 DNN327737 DXJ327737 EHF327737 ERB327737 FAX327737 FKT327737 FUP327737 GEL327737 GOH327737 GYD327737 HHZ327737 HRV327737 IBR327737 ILN327737 IVJ327737 JFF327737 JPB327737 JYX327737 KIT327737 KSP327737 LCL327737 LMH327737 LWD327737 MFZ327737 MPV327737 MZR327737 NJN327737 NTJ327737 ODF327737 ONB327737 OWX327737 PGT327737 PQP327737 QAL327737 QKH327737 QUD327737 RDZ327737 RNV327737 RXR327737 SHN327737 SRJ327737 TBF327737 TLB327737 TUX327737 UET327737 UOP327737 UYL327737 VIH327737 VSD327737 WBZ327737 WLV327737 WVR327737 J393273 JF393273 TB393273 ACX393273 AMT393273 AWP393273 BGL393273 BQH393273 CAD393273 CJZ393273 CTV393273 DDR393273 DNN393273 DXJ393273 EHF393273 ERB393273 FAX393273 FKT393273 FUP393273 GEL393273 GOH393273 GYD393273 HHZ393273 HRV393273 IBR393273 ILN393273 IVJ393273 JFF393273 JPB393273 JYX393273 KIT393273 KSP393273 LCL393273 LMH393273 LWD393273 MFZ393273 MPV393273 MZR393273 NJN393273 NTJ393273 ODF393273 ONB393273 OWX393273 PGT393273 PQP393273 QAL393273 QKH393273 QUD393273 RDZ393273 RNV393273 RXR393273 SHN393273 SRJ393273 TBF393273 TLB393273 TUX393273 UET393273 UOP393273 UYL393273 VIH393273 VSD393273 WBZ393273 WLV393273 WVR393273 J458809 JF458809 TB458809 ACX458809 AMT458809 AWP458809 BGL458809 BQH458809 CAD458809 CJZ458809 CTV458809 DDR458809 DNN458809 DXJ458809 EHF458809 ERB458809 FAX458809 FKT458809 FUP458809 GEL458809 GOH458809 GYD458809 HHZ458809 HRV458809 IBR458809 ILN458809 IVJ458809 JFF458809 JPB458809 JYX458809 KIT458809 KSP458809 LCL458809 LMH458809 LWD458809 MFZ458809 MPV458809 MZR458809 NJN458809 NTJ458809 ODF458809 ONB458809 OWX458809 PGT458809 PQP458809 QAL458809 QKH458809 QUD458809 RDZ458809 RNV458809 RXR458809 SHN458809 SRJ458809 TBF458809 TLB458809 TUX458809 UET458809 UOP458809 UYL458809 VIH458809 VSD458809 WBZ458809 WLV458809 WVR458809 J524345 JF524345 TB524345 ACX524345 AMT524345 AWP524345 BGL524345 BQH524345 CAD524345 CJZ524345 CTV524345 DDR524345 DNN524345 DXJ524345 EHF524345 ERB524345 FAX524345 FKT524345 FUP524345 GEL524345 GOH524345 GYD524345 HHZ524345 HRV524345 IBR524345 ILN524345 IVJ524345 JFF524345 JPB524345 JYX524345 KIT524345 KSP524345 LCL524345 LMH524345 LWD524345 MFZ524345 MPV524345 MZR524345 NJN524345 NTJ524345 ODF524345 ONB524345 OWX524345 PGT524345 PQP524345 QAL524345 QKH524345 QUD524345 RDZ524345 RNV524345 RXR524345 SHN524345 SRJ524345 TBF524345 TLB524345 TUX524345 UET524345 UOP524345 UYL524345 VIH524345 VSD524345 WBZ524345 WLV524345 WVR524345 J589881 JF589881 TB589881 ACX589881 AMT589881 AWP589881 BGL589881 BQH589881 CAD589881 CJZ589881 CTV589881 DDR589881 DNN589881 DXJ589881 EHF589881 ERB589881 FAX589881 FKT589881 FUP589881 GEL589881 GOH589881 GYD589881 HHZ589881 HRV589881 IBR589881 ILN589881 IVJ589881 JFF589881 JPB589881 JYX589881 KIT589881 KSP589881 LCL589881 LMH589881 LWD589881 MFZ589881 MPV589881 MZR589881 NJN589881 NTJ589881 ODF589881 ONB589881 OWX589881 PGT589881 PQP589881 QAL589881 QKH589881 QUD589881 RDZ589881 RNV589881 RXR589881 SHN589881 SRJ589881 TBF589881 TLB589881 TUX589881 UET589881 UOP589881 UYL589881 VIH589881 VSD589881 WBZ589881 WLV589881 WVR589881 J655417 JF655417 TB655417 ACX655417 AMT655417 AWP655417 BGL655417 BQH655417 CAD655417 CJZ655417 CTV655417 DDR655417 DNN655417 DXJ655417 EHF655417 ERB655417 FAX655417 FKT655417 FUP655417 GEL655417 GOH655417 GYD655417 HHZ655417 HRV655417 IBR655417 ILN655417 IVJ655417 JFF655417 JPB655417 JYX655417 KIT655417 KSP655417 LCL655417 LMH655417 LWD655417 MFZ655417 MPV655417 MZR655417 NJN655417 NTJ655417 ODF655417 ONB655417 OWX655417 PGT655417 PQP655417 QAL655417 QKH655417 QUD655417 RDZ655417 RNV655417 RXR655417 SHN655417 SRJ655417 TBF655417 TLB655417 TUX655417 UET655417 UOP655417 UYL655417 VIH655417 VSD655417 WBZ655417 WLV655417 WVR655417 J720953 JF720953 TB720953 ACX720953 AMT720953 AWP720953 BGL720953 BQH720953 CAD720953 CJZ720953 CTV720953 DDR720953 DNN720953 DXJ720953 EHF720953 ERB720953 FAX720953 FKT720953 FUP720953 GEL720953 GOH720953 GYD720953 HHZ720953 HRV720953 IBR720953 ILN720953 IVJ720953 JFF720953 JPB720953 JYX720953 KIT720953 KSP720953 LCL720953 LMH720953 LWD720953 MFZ720953 MPV720953 MZR720953 NJN720953 NTJ720953 ODF720953 ONB720953 OWX720953 PGT720953 PQP720953 QAL720953 QKH720953 QUD720953 RDZ720953 RNV720953 RXR720953 SHN720953 SRJ720953 TBF720953 TLB720953 TUX720953 UET720953 UOP720953 UYL720953 VIH720953 VSD720953 WBZ720953 WLV720953 WVR720953 J786489 JF786489 TB786489 ACX786489 AMT786489 AWP786489 BGL786489 BQH786489 CAD786489 CJZ786489 CTV786489 DDR786489 DNN786489 DXJ786489 EHF786489 ERB786489 FAX786489 FKT786489 FUP786489 GEL786489 GOH786489 GYD786489 HHZ786489 HRV786489 IBR786489 ILN786489 IVJ786489 JFF786489 JPB786489 JYX786489 KIT786489 KSP786489 LCL786489 LMH786489 LWD786489 MFZ786489 MPV786489 MZR786489 NJN786489 NTJ786489 ODF786489 ONB786489 OWX786489 PGT786489 PQP786489 QAL786489 QKH786489 QUD786489 RDZ786489 RNV786489 RXR786489 SHN786489 SRJ786489 TBF786489 TLB786489 TUX786489 UET786489 UOP786489 UYL786489 VIH786489 VSD786489 WBZ786489 WLV786489 WVR786489 J852025 JF852025 TB852025 ACX852025 AMT852025 AWP852025 BGL852025 BQH852025 CAD852025 CJZ852025 CTV852025 DDR852025 DNN852025 DXJ852025 EHF852025 ERB852025 FAX852025 FKT852025 FUP852025 GEL852025 GOH852025 GYD852025 HHZ852025 HRV852025 IBR852025 ILN852025 IVJ852025 JFF852025 JPB852025 JYX852025 KIT852025 KSP852025 LCL852025 LMH852025 LWD852025 MFZ852025 MPV852025 MZR852025 NJN852025 NTJ852025 ODF852025 ONB852025 OWX852025 PGT852025 PQP852025 QAL852025 QKH852025 QUD852025 RDZ852025 RNV852025 RXR852025 SHN852025 SRJ852025 TBF852025 TLB852025 TUX852025 UET852025 UOP852025 UYL852025 VIH852025 VSD852025 WBZ852025 WLV852025 WVR852025 J917561 JF917561 TB917561 ACX917561 AMT917561 AWP917561 BGL917561 BQH917561 CAD917561 CJZ917561 CTV917561 DDR917561 DNN917561 DXJ917561 EHF917561 ERB917561 FAX917561 FKT917561 FUP917561 GEL917561 GOH917561 GYD917561 HHZ917561 HRV917561 IBR917561 ILN917561 IVJ917561 JFF917561 JPB917561 JYX917561 KIT917561 KSP917561 LCL917561 LMH917561 LWD917561 MFZ917561 MPV917561 MZR917561 NJN917561 NTJ917561 ODF917561 ONB917561 OWX917561 PGT917561 PQP917561 QAL917561 QKH917561 QUD917561 RDZ917561 RNV917561 RXR917561 SHN917561 SRJ917561 TBF917561 TLB917561 TUX917561 UET917561 UOP917561 UYL917561 VIH917561 VSD917561 WBZ917561 WLV917561 WVR917561 J983097 JF983097 TB983097 ACX983097 AMT983097 AWP983097 BGL983097 BQH983097 CAD983097 CJZ983097 CTV983097 DDR983097 DNN983097 DXJ983097 EHF983097 ERB983097 FAX983097 FKT983097 FUP983097 GEL983097 GOH983097 GYD983097 HHZ983097 HRV983097 IBR983097 ILN983097 IVJ983097 JFF983097 JPB983097 JYX983097 KIT983097 KSP983097 LCL983097 LMH983097 LWD983097 MFZ983097 MPV983097 MZR983097 NJN983097 NTJ983097 ODF983097 ONB983097 OWX983097 PGT983097 PQP983097 QAL983097 QKH983097 QUD983097 RDZ983097 RNV983097 RXR983097 SHN983097 SRJ983097 TBF983097 TLB983097 TUX983097 UET983097 UOP983097 UYL983097 VIH983097 VSD983097 WBZ983097 WLV983097 WVR983097 J59 JF59 TB59 ACX59 AMT59 AWP59 BGL59 BQH59 CAD59 CJZ59 CTV59 DDR59 DNN59 DXJ59 EHF59 ERB59 FAX59 FKT59 FUP59 GEL59 GOH59 GYD59 HHZ59 HRV59 IBR59 ILN59 IVJ59 JFF59 JPB59 JYX59 KIT59 KSP59 LCL59 LMH59 LWD59 MFZ59 MPV59 MZR59 NJN59 NTJ59 ODF59 ONB59 OWX59 PGT59 PQP59 QAL59 QKH59 QUD59 RDZ59 RNV59 RXR59 SHN59 SRJ59 TBF59 TLB59 TUX59 UET59 UOP59 UYL59 VIH59 VSD59 WBZ59 WLV59 WVR59 J65595 JF65595 TB65595 ACX65595 AMT65595 AWP65595 BGL65595 BQH65595 CAD65595 CJZ65595 CTV65595 DDR65595 DNN65595 DXJ65595 EHF65595 ERB65595 FAX65595 FKT65595 FUP65595 GEL65595 GOH65595 GYD65595 HHZ65595 HRV65595 IBR65595 ILN65595 IVJ65595 JFF65595 JPB65595 JYX65595 KIT65595 KSP65595 LCL65595 LMH65595 LWD65595 MFZ65595 MPV65595 MZR65595 NJN65595 NTJ65595 ODF65595 ONB65595 OWX65595 PGT65595 PQP65595 QAL65595 QKH65595 QUD65595 RDZ65595 RNV65595 RXR65595 SHN65595 SRJ65595 TBF65595 TLB65595 TUX65595 UET65595 UOP65595 UYL65595 VIH65595 VSD65595 WBZ65595 WLV65595 WVR65595 J131131 JF131131 TB131131 ACX131131 AMT131131 AWP131131 BGL131131 BQH131131 CAD131131 CJZ131131 CTV131131 DDR131131 DNN131131 DXJ131131 EHF131131 ERB131131 FAX131131 FKT131131 FUP131131 GEL131131 GOH131131 GYD131131 HHZ131131 HRV131131 IBR131131 ILN131131 IVJ131131 JFF131131 JPB131131 JYX131131 KIT131131 KSP131131 LCL131131 LMH131131 LWD131131 MFZ131131 MPV131131 MZR131131 NJN131131 NTJ131131 ODF131131 ONB131131 OWX131131 PGT131131 PQP131131 QAL131131 QKH131131 QUD131131 RDZ131131 RNV131131 RXR131131 SHN131131 SRJ131131 TBF131131 TLB131131 TUX131131 UET131131 UOP131131 UYL131131 VIH131131 VSD131131 WBZ131131 WLV131131 WVR131131 J196667 JF196667 TB196667 ACX196667 AMT196667 AWP196667 BGL196667 BQH196667 CAD196667 CJZ196667 CTV196667 DDR196667 DNN196667 DXJ196667 EHF196667 ERB196667 FAX196667 FKT196667 FUP196667 GEL196667 GOH196667 GYD196667 HHZ196667 HRV196667 IBR196667 ILN196667 IVJ196667 JFF196667 JPB196667 JYX196667 KIT196667 KSP196667 LCL196667 LMH196667 LWD196667 MFZ196667 MPV196667 MZR196667 NJN196667 NTJ196667 ODF196667 ONB196667 OWX196667 PGT196667 PQP196667 QAL196667 QKH196667 QUD196667 RDZ196667 RNV196667 RXR196667 SHN196667 SRJ196667 TBF196667 TLB196667 TUX196667 UET196667 UOP196667 UYL196667 VIH196667 VSD196667 WBZ196667 WLV196667 WVR196667 J262203 JF262203 TB262203 ACX262203 AMT262203 AWP262203 BGL262203 BQH262203 CAD262203 CJZ262203 CTV262203 DDR262203 DNN262203 DXJ262203 EHF262203 ERB262203 FAX262203 FKT262203 FUP262203 GEL262203 GOH262203 GYD262203 HHZ262203 HRV262203 IBR262203 ILN262203 IVJ262203 JFF262203 JPB262203 JYX262203 KIT262203 KSP262203 LCL262203 LMH262203 LWD262203 MFZ262203 MPV262203 MZR262203 NJN262203 NTJ262203 ODF262203 ONB262203 OWX262203 PGT262203 PQP262203 QAL262203 QKH262203 QUD262203 RDZ262203 RNV262203 RXR262203 SHN262203 SRJ262203 TBF262203 TLB262203 TUX262203 UET262203 UOP262203 UYL262203 VIH262203 VSD262203 WBZ262203 WLV262203 WVR262203 J327739 JF327739 TB327739 ACX327739 AMT327739 AWP327739 BGL327739 BQH327739 CAD327739 CJZ327739 CTV327739 DDR327739 DNN327739 DXJ327739 EHF327739 ERB327739 FAX327739 FKT327739 FUP327739 GEL327739 GOH327739 GYD327739 HHZ327739 HRV327739 IBR327739 ILN327739 IVJ327739 JFF327739 JPB327739 JYX327739 KIT327739 KSP327739 LCL327739 LMH327739 LWD327739 MFZ327739 MPV327739 MZR327739 NJN327739 NTJ327739 ODF327739 ONB327739 OWX327739 PGT327739 PQP327739 QAL327739 QKH327739 QUD327739 RDZ327739 RNV327739 RXR327739 SHN327739 SRJ327739 TBF327739 TLB327739 TUX327739 UET327739 UOP327739 UYL327739 VIH327739 VSD327739 WBZ327739 WLV327739 WVR327739 J393275 JF393275 TB393275 ACX393275 AMT393275 AWP393275 BGL393275 BQH393275 CAD393275 CJZ393275 CTV393275 DDR393275 DNN393275 DXJ393275 EHF393275 ERB393275 FAX393275 FKT393275 FUP393275 GEL393275 GOH393275 GYD393275 HHZ393275 HRV393275 IBR393275 ILN393275 IVJ393275 JFF393275 JPB393275 JYX393275 KIT393275 KSP393275 LCL393275 LMH393275 LWD393275 MFZ393275 MPV393275 MZR393275 NJN393275 NTJ393275 ODF393275 ONB393275 OWX393275 PGT393275 PQP393275 QAL393275 QKH393275 QUD393275 RDZ393275 RNV393275 RXR393275 SHN393275 SRJ393275 TBF393275 TLB393275 TUX393275 UET393275 UOP393275 UYL393275 VIH393275 VSD393275 WBZ393275 WLV393275 WVR393275 J458811 JF458811 TB458811 ACX458811 AMT458811 AWP458811 BGL458811 BQH458811 CAD458811 CJZ458811 CTV458811 DDR458811 DNN458811 DXJ458811 EHF458811 ERB458811 FAX458811 FKT458811 FUP458811 GEL458811 GOH458811 GYD458811 HHZ458811 HRV458811 IBR458811 ILN458811 IVJ458811 JFF458811 JPB458811 JYX458811 KIT458811 KSP458811 LCL458811 LMH458811 LWD458811 MFZ458811 MPV458811 MZR458811 NJN458811 NTJ458811 ODF458811 ONB458811 OWX458811 PGT458811 PQP458811 QAL458811 QKH458811 QUD458811 RDZ458811 RNV458811 RXR458811 SHN458811 SRJ458811 TBF458811 TLB458811 TUX458811 UET458811 UOP458811 UYL458811 VIH458811 VSD458811 WBZ458811 WLV458811 WVR458811 J524347 JF524347 TB524347 ACX524347 AMT524347 AWP524347 BGL524347 BQH524347 CAD524347 CJZ524347 CTV524347 DDR524347 DNN524347 DXJ524347 EHF524347 ERB524347 FAX524347 FKT524347 FUP524347 GEL524347 GOH524347 GYD524347 HHZ524347 HRV524347 IBR524347 ILN524347 IVJ524347 JFF524347 JPB524347 JYX524347 KIT524347 KSP524347 LCL524347 LMH524347 LWD524347 MFZ524347 MPV524347 MZR524347 NJN524347 NTJ524347 ODF524347 ONB524347 OWX524347 PGT524347 PQP524347 QAL524347 QKH524347 QUD524347 RDZ524347 RNV524347 RXR524347 SHN524347 SRJ524347 TBF524347 TLB524347 TUX524347 UET524347 UOP524347 UYL524347 VIH524347 VSD524347 WBZ524347 WLV524347 WVR524347 J589883 JF589883 TB589883 ACX589883 AMT589883 AWP589883 BGL589883 BQH589883 CAD589883 CJZ589883 CTV589883 DDR589883 DNN589883 DXJ589883 EHF589883 ERB589883 FAX589883 FKT589883 FUP589883 GEL589883 GOH589883 GYD589883 HHZ589883 HRV589883 IBR589883 ILN589883 IVJ589883 JFF589883 JPB589883 JYX589883 KIT589883 KSP589883 LCL589883 LMH589883 LWD589883 MFZ589883 MPV589883 MZR589883 NJN589883 NTJ589883 ODF589883 ONB589883 OWX589883 PGT589883 PQP589883 QAL589883 QKH589883 QUD589883 RDZ589883 RNV589883 RXR589883 SHN589883 SRJ589883 TBF589883 TLB589883 TUX589883 UET589883 UOP589883 UYL589883 VIH589883 VSD589883 WBZ589883 WLV589883 WVR589883 J655419 JF655419 TB655419 ACX655419 AMT655419 AWP655419 BGL655419 BQH655419 CAD655419 CJZ655419 CTV655419 DDR655419 DNN655419 DXJ655419 EHF655419 ERB655419 FAX655419 FKT655419 FUP655419 GEL655419 GOH655419 GYD655419 HHZ655419 HRV655419 IBR655419 ILN655419 IVJ655419 JFF655419 JPB655419 JYX655419 KIT655419 KSP655419 LCL655419 LMH655419 LWD655419 MFZ655419 MPV655419 MZR655419 NJN655419 NTJ655419 ODF655419 ONB655419 OWX655419 PGT655419 PQP655419 QAL655419 QKH655419 QUD655419 RDZ655419 RNV655419 RXR655419 SHN655419 SRJ655419 TBF655419 TLB655419 TUX655419 UET655419 UOP655419 UYL655419 VIH655419 VSD655419 WBZ655419 WLV655419 WVR655419 J720955 JF720955 TB720955 ACX720955 AMT720955 AWP720955 BGL720955 BQH720955 CAD720955 CJZ720955 CTV720955 DDR720955 DNN720955 DXJ720955 EHF720955 ERB720955 FAX720955 FKT720955 FUP720955 GEL720955 GOH720955 GYD720955 HHZ720955 HRV720955 IBR720955 ILN720955 IVJ720955 JFF720955 JPB720955 JYX720955 KIT720955 KSP720955 LCL720955 LMH720955 LWD720955 MFZ720955 MPV720955 MZR720955 NJN720955 NTJ720955 ODF720955 ONB720955 OWX720955 PGT720955 PQP720955 QAL720955 QKH720955 QUD720955 RDZ720955 RNV720955 RXR720955 SHN720955 SRJ720955 TBF720955 TLB720955 TUX720955 UET720955 UOP720955 UYL720955 VIH720955 VSD720955 WBZ720955 WLV720955 WVR720955 J786491 JF786491 TB786491 ACX786491 AMT786491 AWP786491 BGL786491 BQH786491 CAD786491 CJZ786491 CTV786491 DDR786491 DNN786491 DXJ786491 EHF786491 ERB786491 FAX786491 FKT786491 FUP786491 GEL786491 GOH786491 GYD786491 HHZ786491 HRV786491 IBR786491 ILN786491 IVJ786491 JFF786491 JPB786491 JYX786491 KIT786491 KSP786491 LCL786491 LMH786491 LWD786491 MFZ786491 MPV786491 MZR786491 NJN786491 NTJ786491 ODF786491 ONB786491 OWX786491 PGT786491 PQP786491 QAL786491 QKH786491 QUD786491 RDZ786491 RNV786491 RXR786491 SHN786491 SRJ786491 TBF786491 TLB786491 TUX786491 UET786491 UOP786491 UYL786491 VIH786491 VSD786491 WBZ786491 WLV786491 WVR786491 J852027 JF852027 TB852027 ACX852027 AMT852027 AWP852027 BGL852027 BQH852027 CAD852027 CJZ852027 CTV852027 DDR852027 DNN852027 DXJ852027 EHF852027 ERB852027 FAX852027 FKT852027 FUP852027 GEL852027 GOH852027 GYD852027 HHZ852027 HRV852027 IBR852027 ILN852027 IVJ852027 JFF852027 JPB852027 JYX852027 KIT852027 KSP852027 LCL852027 LMH852027 LWD852027 MFZ852027 MPV852027 MZR852027 NJN852027 NTJ852027 ODF852027 ONB852027 OWX852027 PGT852027 PQP852027 QAL852027 QKH852027 QUD852027 RDZ852027 RNV852027 RXR852027 SHN852027 SRJ852027 TBF852027 TLB852027 TUX852027 UET852027 UOP852027 UYL852027 VIH852027 VSD852027 WBZ852027 WLV852027 WVR852027 J917563 JF917563 TB917563 ACX917563 AMT917563 AWP917563 BGL917563 BQH917563 CAD917563 CJZ917563 CTV917563 DDR917563 DNN917563 DXJ917563 EHF917563 ERB917563 FAX917563 FKT917563 FUP917563 GEL917563 GOH917563 GYD917563 HHZ917563 HRV917563 IBR917563 ILN917563 IVJ917563 JFF917563 JPB917563 JYX917563 KIT917563 KSP917563 LCL917563 LMH917563 LWD917563 MFZ917563 MPV917563 MZR917563 NJN917563 NTJ917563 ODF917563 ONB917563 OWX917563 PGT917563 PQP917563 QAL917563 QKH917563 QUD917563 RDZ917563 RNV917563 RXR917563 SHN917563 SRJ917563 TBF917563 TLB917563 TUX917563 UET917563 UOP917563 UYL917563 VIH917563 VSD917563 WBZ917563 WLV917563 WVR917563 J983099 JF983099 TB983099 ACX983099 AMT983099 AWP983099 BGL983099 BQH983099 CAD983099 CJZ983099 CTV983099 DDR983099 DNN983099 DXJ983099 EHF983099 ERB983099 FAX983099 FKT983099 FUP983099 GEL983099 GOH983099 GYD983099 HHZ983099 HRV983099 IBR983099 ILN983099 IVJ983099 JFF983099 JPB983099 JYX983099 KIT983099 KSP983099 LCL983099 LMH983099 LWD983099 MFZ983099 MPV983099 MZR983099 NJN983099 NTJ983099 ODF983099 ONB983099 OWX983099 PGT983099 PQP983099 QAL983099 QKH983099 QUD983099 RDZ983099 RNV983099 RXR983099 SHN983099 SRJ983099 TBF983099 TLB983099 TUX983099 UET983099 UOP983099 UYL983099 VIH983099 VSD983099 WBZ983099 WLV983099 WVR983099 J61 JF61 TB61 ACX61 AMT61 AWP61 BGL61 BQH61 CAD61 CJZ61 CTV61 DDR61 DNN61 DXJ61 EHF61 ERB61 FAX61 FKT61 FUP61 GEL61 GOH61 GYD61 HHZ61 HRV61 IBR61 ILN61 IVJ61 JFF61 JPB61 JYX61 KIT61 KSP61 LCL61 LMH61 LWD61 MFZ61 MPV61 MZR61 NJN61 NTJ61 ODF61 ONB61 OWX61 PGT61 PQP61 QAL61 QKH61 QUD61 RDZ61 RNV61 RXR61 SHN61 SRJ61 TBF61 TLB61 TUX61 UET61 UOP61 UYL61 VIH61 VSD61 WBZ61 WLV61 WVR61 J65597 JF65597 TB65597 ACX65597 AMT65597 AWP65597 BGL65597 BQH65597 CAD65597 CJZ65597 CTV65597 DDR65597 DNN65597 DXJ65597 EHF65597 ERB65597 FAX65597 FKT65597 FUP65597 GEL65597 GOH65597 GYD65597 HHZ65597 HRV65597 IBR65597 ILN65597 IVJ65597 JFF65597 JPB65597 JYX65597 KIT65597 KSP65597 LCL65597 LMH65597 LWD65597 MFZ65597 MPV65597 MZR65597 NJN65597 NTJ65597 ODF65597 ONB65597 OWX65597 PGT65597 PQP65597 QAL65597 QKH65597 QUD65597 RDZ65597 RNV65597 RXR65597 SHN65597 SRJ65597 TBF65597 TLB65597 TUX65597 UET65597 UOP65597 UYL65597 VIH65597 VSD65597 WBZ65597 WLV65597 WVR65597 J131133 JF131133 TB131133 ACX131133 AMT131133 AWP131133 BGL131133 BQH131133 CAD131133 CJZ131133 CTV131133 DDR131133 DNN131133 DXJ131133 EHF131133 ERB131133 FAX131133 FKT131133 FUP131133 GEL131133 GOH131133 GYD131133 HHZ131133 HRV131133 IBR131133 ILN131133 IVJ131133 JFF131133 JPB131133 JYX131133 KIT131133 KSP131133 LCL131133 LMH131133 LWD131133 MFZ131133 MPV131133 MZR131133 NJN131133 NTJ131133 ODF131133 ONB131133 OWX131133 PGT131133 PQP131133 QAL131133 QKH131133 QUD131133 RDZ131133 RNV131133 RXR131133 SHN131133 SRJ131133 TBF131133 TLB131133 TUX131133 UET131133 UOP131133 UYL131133 VIH131133 VSD131133 WBZ131133 WLV131133 WVR131133 J196669 JF196669 TB196669 ACX196669 AMT196669 AWP196669 BGL196669 BQH196669 CAD196669 CJZ196669 CTV196669 DDR196669 DNN196669 DXJ196669 EHF196669 ERB196669 FAX196669 FKT196669 FUP196669 GEL196669 GOH196669 GYD196669 HHZ196669 HRV196669 IBR196669 ILN196669 IVJ196669 JFF196669 JPB196669 JYX196669 KIT196669 KSP196669 LCL196669 LMH196669 LWD196669 MFZ196669 MPV196669 MZR196669 NJN196669 NTJ196669 ODF196669 ONB196669 OWX196669 PGT196669 PQP196669 QAL196669 QKH196669 QUD196669 RDZ196669 RNV196669 RXR196669 SHN196669 SRJ196669 TBF196669 TLB196669 TUX196669 UET196669 UOP196669 UYL196669 VIH196669 VSD196669 WBZ196669 WLV196669 WVR196669 J262205 JF262205 TB262205 ACX262205 AMT262205 AWP262205 BGL262205 BQH262205 CAD262205 CJZ262205 CTV262205 DDR262205 DNN262205 DXJ262205 EHF262205 ERB262205 FAX262205 FKT262205 FUP262205 GEL262205 GOH262205 GYD262205 HHZ262205 HRV262205 IBR262205 ILN262205 IVJ262205 JFF262205 JPB262205 JYX262205 KIT262205 KSP262205 LCL262205 LMH262205 LWD262205 MFZ262205 MPV262205 MZR262205 NJN262205 NTJ262205 ODF262205 ONB262205 OWX262205 PGT262205 PQP262205 QAL262205 QKH262205 QUD262205 RDZ262205 RNV262205 RXR262205 SHN262205 SRJ262205 TBF262205 TLB262205 TUX262205 UET262205 UOP262205 UYL262205 VIH262205 VSD262205 WBZ262205 WLV262205 WVR262205 J327741 JF327741 TB327741 ACX327741 AMT327741 AWP327741 BGL327741 BQH327741 CAD327741 CJZ327741 CTV327741 DDR327741 DNN327741 DXJ327741 EHF327741 ERB327741 FAX327741 FKT327741 FUP327741 GEL327741 GOH327741 GYD327741 HHZ327741 HRV327741 IBR327741 ILN327741 IVJ327741 JFF327741 JPB327741 JYX327741 KIT327741 KSP327741 LCL327741 LMH327741 LWD327741 MFZ327741 MPV327741 MZR327741 NJN327741 NTJ327741 ODF327741 ONB327741 OWX327741 PGT327741 PQP327741 QAL327741 QKH327741 QUD327741 RDZ327741 RNV327741 RXR327741 SHN327741 SRJ327741 TBF327741 TLB327741 TUX327741 UET327741 UOP327741 UYL327741 VIH327741 VSD327741 WBZ327741 WLV327741 WVR327741 J393277 JF393277 TB393277 ACX393277 AMT393277 AWP393277 BGL393277 BQH393277 CAD393277 CJZ393277 CTV393277 DDR393277 DNN393277 DXJ393277 EHF393277 ERB393277 FAX393277 FKT393277 FUP393277 GEL393277 GOH393277 GYD393277 HHZ393277 HRV393277 IBR393277 ILN393277 IVJ393277 JFF393277 JPB393277 JYX393277 KIT393277 KSP393277 LCL393277 LMH393277 LWD393277 MFZ393277 MPV393277 MZR393277 NJN393277 NTJ393277 ODF393277 ONB393277 OWX393277 PGT393277 PQP393277 QAL393277 QKH393277 QUD393277 RDZ393277 RNV393277 RXR393277 SHN393277 SRJ393277 TBF393277 TLB393277 TUX393277 UET393277 UOP393277 UYL393277 VIH393277 VSD393277 WBZ393277 WLV393277 WVR393277 J458813 JF458813 TB458813 ACX458813 AMT458813 AWP458813 BGL458813 BQH458813 CAD458813 CJZ458813 CTV458813 DDR458813 DNN458813 DXJ458813 EHF458813 ERB458813 FAX458813 FKT458813 FUP458813 GEL458813 GOH458813 GYD458813 HHZ458813 HRV458813 IBR458813 ILN458813 IVJ458813 JFF458813 JPB458813 JYX458813 KIT458813 KSP458813 LCL458813 LMH458813 LWD458813 MFZ458813 MPV458813 MZR458813 NJN458813 NTJ458813 ODF458813 ONB458813 OWX458813 PGT458813 PQP458813 QAL458813 QKH458813 QUD458813 RDZ458813 RNV458813 RXR458813 SHN458813 SRJ458813 TBF458813 TLB458813 TUX458813 UET458813 UOP458813 UYL458813 VIH458813 VSD458813 WBZ458813 WLV458813 WVR458813 J524349 JF524349 TB524349 ACX524349 AMT524349 AWP524349 BGL524349 BQH524349 CAD524349 CJZ524349 CTV524349 DDR524349 DNN524349 DXJ524349 EHF524349 ERB524349 FAX524349 FKT524349 FUP524349 GEL524349 GOH524349 GYD524349 HHZ524349 HRV524349 IBR524349 ILN524349 IVJ524349 JFF524349 JPB524349 JYX524349 KIT524349 KSP524349 LCL524349 LMH524349 LWD524349 MFZ524349 MPV524349 MZR524349 NJN524349 NTJ524349 ODF524349 ONB524349 OWX524349 PGT524349 PQP524349 QAL524349 QKH524349 QUD524349 RDZ524349 RNV524349 RXR524349 SHN524349 SRJ524349 TBF524349 TLB524349 TUX524349 UET524349 UOP524349 UYL524349 VIH524349 VSD524349 WBZ524349 WLV524349 WVR524349 J589885 JF589885 TB589885 ACX589885 AMT589885 AWP589885 BGL589885 BQH589885 CAD589885 CJZ589885 CTV589885 DDR589885 DNN589885 DXJ589885 EHF589885 ERB589885 FAX589885 FKT589885 FUP589885 GEL589885 GOH589885 GYD589885 HHZ589885 HRV589885 IBR589885 ILN589885 IVJ589885 JFF589885 JPB589885 JYX589885 KIT589885 KSP589885 LCL589885 LMH589885 LWD589885 MFZ589885 MPV589885 MZR589885 NJN589885 NTJ589885 ODF589885 ONB589885 OWX589885 PGT589885 PQP589885 QAL589885 QKH589885 QUD589885 RDZ589885 RNV589885 RXR589885 SHN589885 SRJ589885 TBF589885 TLB589885 TUX589885 UET589885 UOP589885 UYL589885 VIH589885 VSD589885 WBZ589885 WLV589885 WVR589885 J655421 JF655421 TB655421 ACX655421 AMT655421 AWP655421 BGL655421 BQH655421 CAD655421 CJZ655421 CTV655421 DDR655421 DNN655421 DXJ655421 EHF655421 ERB655421 FAX655421 FKT655421 FUP655421 GEL655421 GOH655421 GYD655421 HHZ655421 HRV655421 IBR655421 ILN655421 IVJ655421 JFF655421 JPB655421 JYX655421 KIT655421 KSP655421 LCL655421 LMH655421 LWD655421 MFZ655421 MPV655421 MZR655421 NJN655421 NTJ655421 ODF655421 ONB655421 OWX655421 PGT655421 PQP655421 QAL655421 QKH655421 QUD655421 RDZ655421 RNV655421 RXR655421 SHN655421 SRJ655421 TBF655421 TLB655421 TUX655421 UET655421 UOP655421 UYL655421 VIH655421 VSD655421 WBZ655421 WLV655421 WVR655421 J720957 JF720957 TB720957 ACX720957 AMT720957 AWP720957 BGL720957 BQH720957 CAD720957 CJZ720957 CTV720957 DDR720957 DNN720957 DXJ720957 EHF720957 ERB720957 FAX720957 FKT720957 FUP720957 GEL720957 GOH720957 GYD720957 HHZ720957 HRV720957 IBR720957 ILN720957 IVJ720957 JFF720957 JPB720957 JYX720957 KIT720957 KSP720957 LCL720957 LMH720957 LWD720957 MFZ720957 MPV720957 MZR720957 NJN720957 NTJ720957 ODF720957 ONB720957 OWX720957 PGT720957 PQP720957 QAL720957 QKH720957 QUD720957 RDZ720957 RNV720957 RXR720957 SHN720957 SRJ720957 TBF720957 TLB720957 TUX720957 UET720957 UOP720957 UYL720957 VIH720957 VSD720957 WBZ720957 WLV720957 WVR720957 J786493 JF786493 TB786493 ACX786493 AMT786493 AWP786493 BGL786493 BQH786493 CAD786493 CJZ786493 CTV786493 DDR786493 DNN786493 DXJ786493 EHF786493 ERB786493 FAX786493 FKT786493 FUP786493 GEL786493 GOH786493 GYD786493 HHZ786493 HRV786493 IBR786493 ILN786493 IVJ786493 JFF786493 JPB786493 JYX786493 KIT786493 KSP786493 LCL786493 LMH786493 LWD786493 MFZ786493 MPV786493 MZR786493 NJN786493 NTJ786493 ODF786493 ONB786493 OWX786493 PGT786493 PQP786493 QAL786493 QKH786493 QUD786493 RDZ786493 RNV786493 RXR786493 SHN786493 SRJ786493 TBF786493 TLB786493 TUX786493 UET786493 UOP786493 UYL786493 VIH786493 VSD786493 WBZ786493 WLV786493 WVR786493 J852029 JF852029 TB852029 ACX852029 AMT852029 AWP852029 BGL852029 BQH852029 CAD852029 CJZ852029 CTV852029 DDR852029 DNN852029 DXJ852029 EHF852029 ERB852029 FAX852029 FKT852029 FUP852029 GEL852029 GOH852029 GYD852029 HHZ852029 HRV852029 IBR852029 ILN852029 IVJ852029 JFF852029 JPB852029 JYX852029 KIT852029 KSP852029 LCL852029 LMH852029 LWD852029 MFZ852029 MPV852029 MZR852029 NJN852029 NTJ852029 ODF852029 ONB852029 OWX852029 PGT852029 PQP852029 QAL852029 QKH852029 QUD852029 RDZ852029 RNV852029 RXR852029 SHN852029 SRJ852029 TBF852029 TLB852029 TUX852029 UET852029 UOP852029 UYL852029 VIH852029 VSD852029 WBZ852029 WLV852029 WVR852029 J917565 JF917565 TB917565 ACX917565 AMT917565 AWP917565 BGL917565 BQH917565 CAD917565 CJZ917565 CTV917565 DDR917565 DNN917565 DXJ917565 EHF917565 ERB917565 FAX917565 FKT917565 FUP917565 GEL917565 GOH917565 GYD917565 HHZ917565 HRV917565 IBR917565 ILN917565 IVJ917565 JFF917565 JPB917565 JYX917565 KIT917565 KSP917565 LCL917565 LMH917565 LWD917565 MFZ917565 MPV917565 MZR917565 NJN917565 NTJ917565 ODF917565 ONB917565 OWX917565 PGT917565 PQP917565 QAL917565 QKH917565 QUD917565 RDZ917565 RNV917565 RXR917565 SHN917565 SRJ917565 TBF917565 TLB917565 TUX917565 UET917565 UOP917565 UYL917565 VIH917565 VSD917565 WBZ917565 WLV917565 WVR917565 J983101 JF983101 TB983101 ACX983101 AMT983101 AWP983101 BGL983101 BQH983101 CAD983101 CJZ983101 CTV983101 DDR983101 DNN983101 DXJ983101 EHF983101 ERB983101 FAX983101 FKT983101 FUP983101 GEL983101 GOH983101 GYD983101 HHZ983101 HRV983101 IBR983101 ILN983101 IVJ983101 JFF983101 JPB983101 JYX983101 KIT983101 KSP983101 LCL983101 LMH983101 LWD983101 MFZ983101 MPV983101 MZR983101 NJN983101 NTJ983101 ODF983101 ONB983101 OWX983101 PGT983101 PQP983101 QAL983101 QKH983101 QUD983101 RDZ983101 RNV983101 RXR983101 SHN983101 SRJ983101 TBF983101 TLB983101 TUX983101 UET983101 UOP983101 UYL983101 VIH983101 VSD983101 WBZ983101 WLV983101 WVR983101 J63 JF63 TB63 ACX63 AMT63 AWP63 BGL63 BQH63 CAD63 CJZ63 CTV63 DDR63 DNN63 DXJ63 EHF63 ERB63 FAX63 FKT63 FUP63 GEL63 GOH63 GYD63 HHZ63 HRV63 IBR63 ILN63 IVJ63 JFF63 JPB63 JYX63 KIT63 KSP63 LCL63 LMH63 LWD63 MFZ63 MPV63 MZR63 NJN63 NTJ63 ODF63 ONB63 OWX63 PGT63 PQP63 QAL63 QKH63 QUD63 RDZ63 RNV63 RXR63 SHN63 SRJ63 TBF63 TLB63 TUX63 UET63 UOP63 UYL63 VIH63 VSD63 WBZ63 WLV63 WVR63 J65599 JF65599 TB65599 ACX65599 AMT65599 AWP65599 BGL65599 BQH65599 CAD65599 CJZ65599 CTV65599 DDR65599 DNN65599 DXJ65599 EHF65599 ERB65599 FAX65599 FKT65599 FUP65599 GEL65599 GOH65599 GYD65599 HHZ65599 HRV65599 IBR65599 ILN65599 IVJ65599 JFF65599 JPB65599 JYX65599 KIT65599 KSP65599 LCL65599 LMH65599 LWD65599 MFZ65599 MPV65599 MZR65599 NJN65599 NTJ65599 ODF65599 ONB65599 OWX65599 PGT65599 PQP65599 QAL65599 QKH65599 QUD65599 RDZ65599 RNV65599 RXR65599 SHN65599 SRJ65599 TBF65599 TLB65599 TUX65599 UET65599 UOP65599 UYL65599 VIH65599 VSD65599 WBZ65599 WLV65599 WVR65599 J131135 JF131135 TB131135 ACX131135 AMT131135 AWP131135 BGL131135 BQH131135 CAD131135 CJZ131135 CTV131135 DDR131135 DNN131135 DXJ131135 EHF131135 ERB131135 FAX131135 FKT131135 FUP131135 GEL131135 GOH131135 GYD131135 HHZ131135 HRV131135 IBR131135 ILN131135 IVJ131135 JFF131135 JPB131135 JYX131135 KIT131135 KSP131135 LCL131135 LMH131135 LWD131135 MFZ131135 MPV131135 MZR131135 NJN131135 NTJ131135 ODF131135 ONB131135 OWX131135 PGT131135 PQP131135 QAL131135 QKH131135 QUD131135 RDZ131135 RNV131135 RXR131135 SHN131135 SRJ131135 TBF131135 TLB131135 TUX131135 UET131135 UOP131135 UYL131135 VIH131135 VSD131135 WBZ131135 WLV131135 WVR131135 J196671 JF196671 TB196671 ACX196671 AMT196671 AWP196671 BGL196671 BQH196671 CAD196671 CJZ196671 CTV196671 DDR196671 DNN196671 DXJ196671 EHF196671 ERB196671 FAX196671 FKT196671 FUP196671 GEL196671 GOH196671 GYD196671 HHZ196671 HRV196671 IBR196671 ILN196671 IVJ196671 JFF196671 JPB196671 JYX196671 KIT196671 KSP196671 LCL196671 LMH196671 LWD196671 MFZ196671 MPV196671 MZR196671 NJN196671 NTJ196671 ODF196671 ONB196671 OWX196671 PGT196671 PQP196671 QAL196671 QKH196671 QUD196671 RDZ196671 RNV196671 RXR196671 SHN196671 SRJ196671 TBF196671 TLB196671 TUX196671 UET196671 UOP196671 UYL196671 VIH196671 VSD196671 WBZ196671 WLV196671 WVR196671 J262207 JF262207 TB262207 ACX262207 AMT262207 AWP262207 BGL262207 BQH262207 CAD262207 CJZ262207 CTV262207 DDR262207 DNN262207 DXJ262207 EHF262207 ERB262207 FAX262207 FKT262207 FUP262207 GEL262207 GOH262207 GYD262207 HHZ262207 HRV262207 IBR262207 ILN262207 IVJ262207 JFF262207 JPB262207 JYX262207 KIT262207 KSP262207 LCL262207 LMH262207 LWD262207 MFZ262207 MPV262207 MZR262207 NJN262207 NTJ262207 ODF262207 ONB262207 OWX262207 PGT262207 PQP262207 QAL262207 QKH262207 QUD262207 RDZ262207 RNV262207 RXR262207 SHN262207 SRJ262207 TBF262207 TLB262207 TUX262207 UET262207 UOP262207 UYL262207 VIH262207 VSD262207 WBZ262207 WLV262207 WVR262207 J327743 JF327743 TB327743 ACX327743 AMT327743 AWP327743 BGL327743 BQH327743 CAD327743 CJZ327743 CTV327743 DDR327743 DNN327743 DXJ327743 EHF327743 ERB327743 FAX327743 FKT327743 FUP327743 GEL327743 GOH327743 GYD327743 HHZ327743 HRV327743 IBR327743 ILN327743 IVJ327743 JFF327743 JPB327743 JYX327743 KIT327743 KSP327743 LCL327743 LMH327743 LWD327743 MFZ327743 MPV327743 MZR327743 NJN327743 NTJ327743 ODF327743 ONB327743 OWX327743 PGT327743 PQP327743 QAL327743 QKH327743 QUD327743 RDZ327743 RNV327743 RXR327743 SHN327743 SRJ327743 TBF327743 TLB327743 TUX327743 UET327743 UOP327743 UYL327743 VIH327743 VSD327743 WBZ327743 WLV327743 WVR327743 J393279 JF393279 TB393279 ACX393279 AMT393279 AWP393279 BGL393279 BQH393279 CAD393279 CJZ393279 CTV393279 DDR393279 DNN393279 DXJ393279 EHF393279 ERB393279 FAX393279 FKT393279 FUP393279 GEL393279 GOH393279 GYD393279 HHZ393279 HRV393279 IBR393279 ILN393279 IVJ393279 JFF393279 JPB393279 JYX393279 KIT393279 KSP393279 LCL393279 LMH393279 LWD393279 MFZ393279 MPV393279 MZR393279 NJN393279 NTJ393279 ODF393279 ONB393279 OWX393279 PGT393279 PQP393279 QAL393279 QKH393279 QUD393279 RDZ393279 RNV393279 RXR393279 SHN393279 SRJ393279 TBF393279 TLB393279 TUX393279 UET393279 UOP393279 UYL393279 VIH393279 VSD393279 WBZ393279 WLV393279 WVR393279 J458815 JF458815 TB458815 ACX458815 AMT458815 AWP458815 BGL458815 BQH458815 CAD458815 CJZ458815 CTV458815 DDR458815 DNN458815 DXJ458815 EHF458815 ERB458815 FAX458815 FKT458815 FUP458815 GEL458815 GOH458815 GYD458815 HHZ458815 HRV458815 IBR458815 ILN458815 IVJ458815 JFF458815 JPB458815 JYX458815 KIT458815 KSP458815 LCL458815 LMH458815 LWD458815 MFZ458815 MPV458815 MZR458815 NJN458815 NTJ458815 ODF458815 ONB458815 OWX458815 PGT458815 PQP458815 QAL458815 QKH458815 QUD458815 RDZ458815 RNV458815 RXR458815 SHN458815 SRJ458815 TBF458815 TLB458815 TUX458815 UET458815 UOP458815 UYL458815 VIH458815 VSD458815 WBZ458815 WLV458815 WVR458815 J524351 JF524351 TB524351 ACX524351 AMT524351 AWP524351 BGL524351 BQH524351 CAD524351 CJZ524351 CTV524351 DDR524351 DNN524351 DXJ524351 EHF524351 ERB524351 FAX524351 FKT524351 FUP524351 GEL524351 GOH524351 GYD524351 HHZ524351 HRV524351 IBR524351 ILN524351 IVJ524351 JFF524351 JPB524351 JYX524351 KIT524351 KSP524351 LCL524351 LMH524351 LWD524351 MFZ524351 MPV524351 MZR524351 NJN524351 NTJ524351 ODF524351 ONB524351 OWX524351 PGT524351 PQP524351 QAL524351 QKH524351 QUD524351 RDZ524351 RNV524351 RXR524351 SHN524351 SRJ524351 TBF524351 TLB524351 TUX524351 UET524351 UOP524351 UYL524351 VIH524351 VSD524351 WBZ524351 WLV524351 WVR524351 J589887 JF589887 TB589887 ACX589887 AMT589887 AWP589887 BGL589887 BQH589887 CAD589887 CJZ589887 CTV589887 DDR589887 DNN589887 DXJ589887 EHF589887 ERB589887 FAX589887 FKT589887 FUP589887 GEL589887 GOH589887 GYD589887 HHZ589887 HRV589887 IBR589887 ILN589887 IVJ589887 JFF589887 JPB589887 JYX589887 KIT589887 KSP589887 LCL589887 LMH589887 LWD589887 MFZ589887 MPV589887 MZR589887 NJN589887 NTJ589887 ODF589887 ONB589887 OWX589887 PGT589887 PQP589887 QAL589887 QKH589887 QUD589887 RDZ589887 RNV589887 RXR589887 SHN589887 SRJ589887 TBF589887 TLB589887 TUX589887 UET589887 UOP589887 UYL589887 VIH589887 VSD589887 WBZ589887 WLV589887 WVR589887 J655423 JF655423 TB655423 ACX655423 AMT655423 AWP655423 BGL655423 BQH655423 CAD655423 CJZ655423 CTV655423 DDR655423 DNN655423 DXJ655423 EHF655423 ERB655423 FAX655423 FKT655423 FUP655423 GEL655423 GOH655423 GYD655423 HHZ655423 HRV655423 IBR655423 ILN655423 IVJ655423 JFF655423 JPB655423 JYX655423 KIT655423 KSP655423 LCL655423 LMH655423 LWD655423 MFZ655423 MPV655423 MZR655423 NJN655423 NTJ655423 ODF655423 ONB655423 OWX655423 PGT655423 PQP655423 QAL655423 QKH655423 QUD655423 RDZ655423 RNV655423 RXR655423 SHN655423 SRJ655423 TBF655423 TLB655423 TUX655423 UET655423 UOP655423 UYL655423 VIH655423 VSD655423 WBZ655423 WLV655423 WVR655423 J720959 JF720959 TB720959 ACX720959 AMT720959 AWP720959 BGL720959 BQH720959 CAD720959 CJZ720959 CTV720959 DDR720959 DNN720959 DXJ720959 EHF720959 ERB720959 FAX720959 FKT720959 FUP720959 GEL720959 GOH720959 GYD720959 HHZ720959 HRV720959 IBR720959 ILN720959 IVJ720959 JFF720959 JPB720959 JYX720959 KIT720959 KSP720959 LCL720959 LMH720959 LWD720959 MFZ720959 MPV720959 MZR720959 NJN720959 NTJ720959 ODF720959 ONB720959 OWX720959 PGT720959 PQP720959 QAL720959 QKH720959 QUD720959 RDZ720959 RNV720959 RXR720959 SHN720959 SRJ720959 TBF720959 TLB720959 TUX720959 UET720959 UOP720959 UYL720959 VIH720959 VSD720959 WBZ720959 WLV720959 WVR720959 J786495 JF786495 TB786495 ACX786495 AMT786495 AWP786495 BGL786495 BQH786495 CAD786495 CJZ786495 CTV786495 DDR786495 DNN786495 DXJ786495 EHF786495 ERB786495 FAX786495 FKT786495 FUP786495 GEL786495 GOH786495 GYD786495 HHZ786495 HRV786495 IBR786495 ILN786495 IVJ786495 JFF786495 JPB786495 JYX786495 KIT786495 KSP786495 LCL786495 LMH786495 LWD786495 MFZ786495 MPV786495 MZR786495 NJN786495 NTJ786495 ODF786495 ONB786495 OWX786495 PGT786495 PQP786495 QAL786495 QKH786495 QUD786495 RDZ786495 RNV786495 RXR786495 SHN786495 SRJ786495 TBF786495 TLB786495 TUX786495 UET786495 UOP786495 UYL786495 VIH786495 VSD786495 WBZ786495 WLV786495 WVR786495 J852031 JF852031 TB852031 ACX852031 AMT852031 AWP852031 BGL852031 BQH852031 CAD852031 CJZ852031 CTV852031 DDR852031 DNN852031 DXJ852031 EHF852031 ERB852031 FAX852031 FKT852031 FUP852031 GEL852031 GOH852031 GYD852031 HHZ852031 HRV852031 IBR852031 ILN852031 IVJ852031 JFF852031 JPB852031 JYX852031 KIT852031 KSP852031 LCL852031 LMH852031 LWD852031 MFZ852031 MPV852031 MZR852031 NJN852031 NTJ852031 ODF852031 ONB852031 OWX852031 PGT852031 PQP852031 QAL852031 QKH852031 QUD852031 RDZ852031 RNV852031 RXR852031 SHN852031 SRJ852031 TBF852031 TLB852031 TUX852031 UET852031 UOP852031 UYL852031 VIH852031 VSD852031 WBZ852031 WLV852031 WVR852031 J917567 JF917567 TB917567 ACX917567 AMT917567 AWP917567 BGL917567 BQH917567 CAD917567 CJZ917567 CTV917567 DDR917567 DNN917567 DXJ917567 EHF917567 ERB917567 FAX917567 FKT917567 FUP917567 GEL917567 GOH917567 GYD917567 HHZ917567 HRV917567 IBR917567 ILN917567 IVJ917567 JFF917567 JPB917567 JYX917567 KIT917567 KSP917567 LCL917567 LMH917567 LWD917567 MFZ917567 MPV917567 MZR917567 NJN917567 NTJ917567 ODF917567 ONB917567 OWX917567 PGT917567 PQP917567 QAL917567 QKH917567 QUD917567 RDZ917567 RNV917567 RXR917567 SHN917567 SRJ917567 TBF917567 TLB917567 TUX917567 UET917567 UOP917567 UYL917567 VIH917567 VSD917567 WBZ917567 WLV917567 WVR917567 J983103 JF983103 TB983103 ACX983103 AMT983103 AWP983103 BGL983103 BQH983103 CAD983103 CJZ983103 CTV983103 DDR983103 DNN983103 DXJ983103 EHF983103 ERB983103 FAX983103 FKT983103 FUP983103 GEL983103 GOH983103 GYD983103 HHZ983103 HRV983103 IBR983103 ILN983103 IVJ983103 JFF983103 JPB983103 JYX983103 KIT983103 KSP983103 LCL983103 LMH983103 LWD983103 MFZ983103 MPV983103 MZR983103 NJN983103 NTJ983103 ODF983103 ONB983103 OWX983103 PGT983103 PQP983103 QAL983103 QKH983103 QUD983103 RDZ983103 RNV983103 RXR983103 SHN983103 SRJ983103 TBF983103 TLB983103 TUX983103 UET983103 UOP983103 UYL983103 VIH983103 VSD983103 WBZ983103 WLV983103 WVR983103 J65 JF65 TB65 ACX65 AMT65 AWP65 BGL65 BQH65 CAD65 CJZ65 CTV65 DDR65 DNN65 DXJ65 EHF65 ERB65 FAX65 FKT65 FUP65 GEL65 GOH65 GYD65 HHZ65 HRV65 IBR65 ILN65 IVJ65 JFF65 JPB65 JYX65 KIT65 KSP65 LCL65 LMH65 LWD65 MFZ65 MPV65 MZR65 NJN65 NTJ65 ODF65 ONB65 OWX65 PGT65 PQP65 QAL65 QKH65 QUD65 RDZ65 RNV65 RXR65 SHN65 SRJ65 TBF65 TLB65 TUX65 UET65 UOP65 UYL65 VIH65 VSD65 WBZ65 WLV65 WVR65 J65601 JF65601 TB65601 ACX65601 AMT65601 AWP65601 BGL65601 BQH65601 CAD65601 CJZ65601 CTV65601 DDR65601 DNN65601 DXJ65601 EHF65601 ERB65601 FAX65601 FKT65601 FUP65601 GEL65601 GOH65601 GYD65601 HHZ65601 HRV65601 IBR65601 ILN65601 IVJ65601 JFF65601 JPB65601 JYX65601 KIT65601 KSP65601 LCL65601 LMH65601 LWD65601 MFZ65601 MPV65601 MZR65601 NJN65601 NTJ65601 ODF65601 ONB65601 OWX65601 PGT65601 PQP65601 QAL65601 QKH65601 QUD65601 RDZ65601 RNV65601 RXR65601 SHN65601 SRJ65601 TBF65601 TLB65601 TUX65601 UET65601 UOP65601 UYL65601 VIH65601 VSD65601 WBZ65601 WLV65601 WVR65601 J131137 JF131137 TB131137 ACX131137 AMT131137 AWP131137 BGL131137 BQH131137 CAD131137 CJZ131137 CTV131137 DDR131137 DNN131137 DXJ131137 EHF131137 ERB131137 FAX131137 FKT131137 FUP131137 GEL131137 GOH131137 GYD131137 HHZ131137 HRV131137 IBR131137 ILN131137 IVJ131137 JFF131137 JPB131137 JYX131137 KIT131137 KSP131137 LCL131137 LMH131137 LWD131137 MFZ131137 MPV131137 MZR131137 NJN131137 NTJ131137 ODF131137 ONB131137 OWX131137 PGT131137 PQP131137 QAL131137 QKH131137 QUD131137 RDZ131137 RNV131137 RXR131137 SHN131137 SRJ131137 TBF131137 TLB131137 TUX131137 UET131137 UOP131137 UYL131137 VIH131137 VSD131137 WBZ131137 WLV131137 WVR131137 J196673 JF196673 TB196673 ACX196673 AMT196673 AWP196673 BGL196673 BQH196673 CAD196673 CJZ196673 CTV196673 DDR196673 DNN196673 DXJ196673 EHF196673 ERB196673 FAX196673 FKT196673 FUP196673 GEL196673 GOH196673 GYD196673 HHZ196673 HRV196673 IBR196673 ILN196673 IVJ196673 JFF196673 JPB196673 JYX196673 KIT196673 KSP196673 LCL196673 LMH196673 LWD196673 MFZ196673 MPV196673 MZR196673 NJN196673 NTJ196673 ODF196673 ONB196673 OWX196673 PGT196673 PQP196673 QAL196673 QKH196673 QUD196673 RDZ196673 RNV196673 RXR196673 SHN196673 SRJ196673 TBF196673 TLB196673 TUX196673 UET196673 UOP196673 UYL196673 VIH196673 VSD196673 WBZ196673 WLV196673 WVR196673 J262209 JF262209 TB262209 ACX262209 AMT262209 AWP262209 BGL262209 BQH262209 CAD262209 CJZ262209 CTV262209 DDR262209 DNN262209 DXJ262209 EHF262209 ERB262209 FAX262209 FKT262209 FUP262209 GEL262209 GOH262209 GYD262209 HHZ262209 HRV262209 IBR262209 ILN262209 IVJ262209 JFF262209 JPB262209 JYX262209 KIT262209 KSP262209 LCL262209 LMH262209 LWD262209 MFZ262209 MPV262209 MZR262209 NJN262209 NTJ262209 ODF262209 ONB262209 OWX262209 PGT262209 PQP262209 QAL262209 QKH262209 QUD262209 RDZ262209 RNV262209 RXR262209 SHN262209 SRJ262209 TBF262209 TLB262209 TUX262209 UET262209 UOP262209 UYL262209 VIH262209 VSD262209 WBZ262209 WLV262209 WVR262209 J327745 JF327745 TB327745 ACX327745 AMT327745 AWP327745 BGL327745 BQH327745 CAD327745 CJZ327745 CTV327745 DDR327745 DNN327745 DXJ327745 EHF327745 ERB327745 FAX327745 FKT327745 FUP327745 GEL327745 GOH327745 GYD327745 HHZ327745 HRV327745 IBR327745 ILN327745 IVJ327745 JFF327745 JPB327745 JYX327745 KIT327745 KSP327745 LCL327745 LMH327745 LWD327745 MFZ327745 MPV327745 MZR327745 NJN327745 NTJ327745 ODF327745 ONB327745 OWX327745 PGT327745 PQP327745 QAL327745 QKH327745 QUD327745 RDZ327745 RNV327745 RXR327745 SHN327745 SRJ327745 TBF327745 TLB327745 TUX327745 UET327745 UOP327745 UYL327745 VIH327745 VSD327745 WBZ327745 WLV327745 WVR327745 J393281 JF393281 TB393281 ACX393281 AMT393281 AWP393281 BGL393281 BQH393281 CAD393281 CJZ393281 CTV393281 DDR393281 DNN393281 DXJ393281 EHF393281 ERB393281 FAX393281 FKT393281 FUP393281 GEL393281 GOH393281 GYD393281 HHZ393281 HRV393281 IBR393281 ILN393281 IVJ393281 JFF393281 JPB393281 JYX393281 KIT393281 KSP393281 LCL393281 LMH393281 LWD393281 MFZ393281 MPV393281 MZR393281 NJN393281 NTJ393281 ODF393281 ONB393281 OWX393281 PGT393281 PQP393281 QAL393281 QKH393281 QUD393281 RDZ393281 RNV393281 RXR393281 SHN393281 SRJ393281 TBF393281 TLB393281 TUX393281 UET393281 UOP393281 UYL393281 VIH393281 VSD393281 WBZ393281 WLV393281 WVR393281 J458817 JF458817 TB458817 ACX458817 AMT458817 AWP458817 BGL458817 BQH458817 CAD458817 CJZ458817 CTV458817 DDR458817 DNN458817 DXJ458817 EHF458817 ERB458817 FAX458817 FKT458817 FUP458817 GEL458817 GOH458817 GYD458817 HHZ458817 HRV458817 IBR458817 ILN458817 IVJ458817 JFF458817 JPB458817 JYX458817 KIT458817 KSP458817 LCL458817 LMH458817 LWD458817 MFZ458817 MPV458817 MZR458817 NJN458817 NTJ458817 ODF458817 ONB458817 OWX458817 PGT458817 PQP458817 QAL458817 QKH458817 QUD458817 RDZ458817 RNV458817 RXR458817 SHN458817 SRJ458817 TBF458817 TLB458817 TUX458817 UET458817 UOP458817 UYL458817 VIH458817 VSD458817 WBZ458817 WLV458817 WVR458817 J524353 JF524353 TB524353 ACX524353 AMT524353 AWP524353 BGL524353 BQH524353 CAD524353 CJZ524353 CTV524353 DDR524353 DNN524353 DXJ524353 EHF524353 ERB524353 FAX524353 FKT524353 FUP524353 GEL524353 GOH524353 GYD524353 HHZ524353 HRV524353 IBR524353 ILN524353 IVJ524353 JFF524353 JPB524353 JYX524353 KIT524353 KSP524353 LCL524353 LMH524353 LWD524353 MFZ524353 MPV524353 MZR524353 NJN524353 NTJ524353 ODF524353 ONB524353 OWX524353 PGT524353 PQP524353 QAL524353 QKH524353 QUD524353 RDZ524353 RNV524353 RXR524353 SHN524353 SRJ524353 TBF524353 TLB524353 TUX524353 UET524353 UOP524353 UYL524353 VIH524353 VSD524353 WBZ524353 WLV524353 WVR524353 J589889 JF589889 TB589889 ACX589889 AMT589889 AWP589889 BGL589889 BQH589889 CAD589889 CJZ589889 CTV589889 DDR589889 DNN589889 DXJ589889 EHF589889 ERB589889 FAX589889 FKT589889 FUP589889 GEL589889 GOH589889 GYD589889 HHZ589889 HRV589889 IBR589889 ILN589889 IVJ589889 JFF589889 JPB589889 JYX589889 KIT589889 KSP589889 LCL589889 LMH589889 LWD589889 MFZ589889 MPV589889 MZR589889 NJN589889 NTJ589889 ODF589889 ONB589889 OWX589889 PGT589889 PQP589889 QAL589889 QKH589889 QUD589889 RDZ589889 RNV589889 RXR589889 SHN589889 SRJ589889 TBF589889 TLB589889 TUX589889 UET589889 UOP589889 UYL589889 VIH589889 VSD589889 WBZ589889 WLV589889 WVR589889 J655425 JF655425 TB655425 ACX655425 AMT655425 AWP655425 BGL655425 BQH655425 CAD655425 CJZ655425 CTV655425 DDR655425 DNN655425 DXJ655425 EHF655425 ERB655425 FAX655425 FKT655425 FUP655425 GEL655425 GOH655425 GYD655425 HHZ655425 HRV655425 IBR655425 ILN655425 IVJ655425 JFF655425 JPB655425 JYX655425 KIT655425 KSP655425 LCL655425 LMH655425 LWD655425 MFZ655425 MPV655425 MZR655425 NJN655425 NTJ655425 ODF655425 ONB655425 OWX655425 PGT655425 PQP655425 QAL655425 QKH655425 QUD655425 RDZ655425 RNV655425 RXR655425 SHN655425 SRJ655425 TBF655425 TLB655425 TUX655425 UET655425 UOP655425 UYL655425 VIH655425 VSD655425 WBZ655425 WLV655425 WVR655425 J720961 JF720961 TB720961 ACX720961 AMT720961 AWP720961 BGL720961 BQH720961 CAD720961 CJZ720961 CTV720961 DDR720961 DNN720961 DXJ720961 EHF720961 ERB720961 FAX720961 FKT720961 FUP720961 GEL720961 GOH720961 GYD720961 HHZ720961 HRV720961 IBR720961 ILN720961 IVJ720961 JFF720961 JPB720961 JYX720961 KIT720961 KSP720961 LCL720961 LMH720961 LWD720961 MFZ720961 MPV720961 MZR720961 NJN720961 NTJ720961 ODF720961 ONB720961 OWX720961 PGT720961 PQP720961 QAL720961 QKH720961 QUD720961 RDZ720961 RNV720961 RXR720961 SHN720961 SRJ720961 TBF720961 TLB720961 TUX720961 UET720961 UOP720961 UYL720961 VIH720961 VSD720961 WBZ720961 WLV720961 WVR720961 J786497 JF786497 TB786497 ACX786497 AMT786497 AWP786497 BGL786497 BQH786497 CAD786497 CJZ786497 CTV786497 DDR786497 DNN786497 DXJ786497 EHF786497 ERB786497 FAX786497 FKT786497 FUP786497 GEL786497 GOH786497 GYD786497 HHZ786497 HRV786497 IBR786497 ILN786497 IVJ786497 JFF786497 JPB786497 JYX786497 KIT786497 KSP786497 LCL786497 LMH786497 LWD786497 MFZ786497 MPV786497 MZR786497 NJN786497 NTJ786497 ODF786497 ONB786497 OWX786497 PGT786497 PQP786497 QAL786497 QKH786497 QUD786497 RDZ786497 RNV786497 RXR786497 SHN786497 SRJ786497 TBF786497 TLB786497 TUX786497 UET786497 UOP786497 UYL786497 VIH786497 VSD786497 WBZ786497 WLV786497 WVR786497 J852033 JF852033 TB852033 ACX852033 AMT852033 AWP852033 BGL852033 BQH852033 CAD852033 CJZ852033 CTV852033 DDR852033 DNN852033 DXJ852033 EHF852033 ERB852033 FAX852033 FKT852033 FUP852033 GEL852033 GOH852033 GYD852033 HHZ852033 HRV852033 IBR852033 ILN852033 IVJ852033 JFF852033 JPB852033 JYX852033 KIT852033 KSP852033 LCL852033 LMH852033 LWD852033 MFZ852033 MPV852033 MZR852033 NJN852033 NTJ852033 ODF852033 ONB852033 OWX852033 PGT852033 PQP852033 QAL852033 QKH852033 QUD852033 RDZ852033 RNV852033 RXR852033 SHN852033 SRJ852033 TBF852033 TLB852033 TUX852033 UET852033 UOP852033 UYL852033 VIH852033 VSD852033 WBZ852033 WLV852033 WVR852033 J917569 JF917569 TB917569 ACX917569 AMT917569 AWP917569 BGL917569 BQH917569 CAD917569 CJZ917569 CTV917569 DDR917569 DNN917569 DXJ917569 EHF917569 ERB917569 FAX917569 FKT917569 FUP917569 GEL917569 GOH917569 GYD917569 HHZ917569 HRV917569 IBR917569 ILN917569 IVJ917569 JFF917569 JPB917569 JYX917569 KIT917569 KSP917569 LCL917569 LMH917569 LWD917569 MFZ917569 MPV917569 MZR917569 NJN917569 NTJ917569 ODF917569 ONB917569 OWX917569 PGT917569 PQP917569 QAL917569 QKH917569 QUD917569 RDZ917569 RNV917569 RXR917569 SHN917569 SRJ917569 TBF917569 TLB917569 TUX917569 UET917569 UOP917569 UYL917569 VIH917569 VSD917569 WBZ917569 WLV917569 WVR917569 J983105 JF983105 TB983105 ACX983105 AMT983105 AWP983105 BGL983105 BQH983105 CAD983105 CJZ983105 CTV983105 DDR983105 DNN983105 DXJ983105 EHF983105 ERB983105 FAX983105 FKT983105 FUP983105 GEL983105 GOH983105 GYD983105 HHZ983105 HRV983105 IBR983105 ILN983105 IVJ983105 JFF983105 JPB983105 JYX983105 KIT983105 KSP983105 LCL983105 LMH983105 LWD983105 MFZ983105 MPV983105 MZR983105 NJN983105 NTJ983105 ODF983105 ONB983105 OWX983105 PGT983105 PQP983105 QAL983105 QKH983105 QUD983105 RDZ983105 RNV983105 RXR983105 SHN983105 SRJ983105 TBF983105 TLB983105 TUX983105 UET983105 UOP983105 UYL983105 VIH983105 VSD983105 WBZ983105 WLV983105 WVR983105 J67 JF67 TB67 ACX67 AMT67 AWP67 BGL67 BQH67 CAD67 CJZ67 CTV67 DDR67 DNN67 DXJ67 EHF67 ERB67 FAX67 FKT67 FUP67 GEL67 GOH67 GYD67 HHZ67 HRV67 IBR67 ILN67 IVJ67 JFF67 JPB67 JYX67 KIT67 KSP67 LCL67 LMH67 LWD67 MFZ67 MPV67 MZR67 NJN67 NTJ67 ODF67 ONB67 OWX67 PGT67 PQP67 QAL67 QKH67 QUD67 RDZ67 RNV67 RXR67 SHN67 SRJ67 TBF67 TLB67 TUX67 UET67 UOP67 UYL67 VIH67 VSD67 WBZ67 WLV67 WVR67 J65603 JF65603 TB65603 ACX65603 AMT65603 AWP65603 BGL65603 BQH65603 CAD65603 CJZ65603 CTV65603 DDR65603 DNN65603 DXJ65603 EHF65603 ERB65603 FAX65603 FKT65603 FUP65603 GEL65603 GOH65603 GYD65603 HHZ65603 HRV65603 IBR65603 ILN65603 IVJ65603 JFF65603 JPB65603 JYX65603 KIT65603 KSP65603 LCL65603 LMH65603 LWD65603 MFZ65603 MPV65603 MZR65603 NJN65603 NTJ65603 ODF65603 ONB65603 OWX65603 PGT65603 PQP65603 QAL65603 QKH65603 QUD65603 RDZ65603 RNV65603 RXR65603 SHN65603 SRJ65603 TBF65603 TLB65603 TUX65603 UET65603 UOP65603 UYL65603 VIH65603 VSD65603 WBZ65603 WLV65603 WVR65603 J131139 JF131139 TB131139 ACX131139 AMT131139 AWP131139 BGL131139 BQH131139 CAD131139 CJZ131139 CTV131139 DDR131139 DNN131139 DXJ131139 EHF131139 ERB131139 FAX131139 FKT131139 FUP131139 GEL131139 GOH131139 GYD131139 HHZ131139 HRV131139 IBR131139 ILN131139 IVJ131139 JFF131139 JPB131139 JYX131139 KIT131139 KSP131139 LCL131139 LMH131139 LWD131139 MFZ131139 MPV131139 MZR131139 NJN131139 NTJ131139 ODF131139 ONB131139 OWX131139 PGT131139 PQP131139 QAL131139 QKH131139 QUD131139 RDZ131139 RNV131139 RXR131139 SHN131139 SRJ131139 TBF131139 TLB131139 TUX131139 UET131139 UOP131139 UYL131139 VIH131139 VSD131139 WBZ131139 WLV131139 WVR131139 J196675 JF196675 TB196675 ACX196675 AMT196675 AWP196675 BGL196675 BQH196675 CAD196675 CJZ196675 CTV196675 DDR196675 DNN196675 DXJ196675 EHF196675 ERB196675 FAX196675 FKT196675 FUP196675 GEL196675 GOH196675 GYD196675 HHZ196675 HRV196675 IBR196675 ILN196675 IVJ196675 JFF196675 JPB196675 JYX196675 KIT196675 KSP196675 LCL196675 LMH196675 LWD196675 MFZ196675 MPV196675 MZR196675 NJN196675 NTJ196675 ODF196675 ONB196675 OWX196675 PGT196675 PQP196675 QAL196675 QKH196675 QUD196675 RDZ196675 RNV196675 RXR196675 SHN196675 SRJ196675 TBF196675 TLB196675 TUX196675 UET196675 UOP196675 UYL196675 VIH196675 VSD196675 WBZ196675 WLV196675 WVR196675 J262211 JF262211 TB262211 ACX262211 AMT262211 AWP262211 BGL262211 BQH262211 CAD262211 CJZ262211 CTV262211 DDR262211 DNN262211 DXJ262211 EHF262211 ERB262211 FAX262211 FKT262211 FUP262211 GEL262211 GOH262211 GYD262211 HHZ262211 HRV262211 IBR262211 ILN262211 IVJ262211 JFF262211 JPB262211 JYX262211 KIT262211 KSP262211 LCL262211 LMH262211 LWD262211 MFZ262211 MPV262211 MZR262211 NJN262211 NTJ262211 ODF262211 ONB262211 OWX262211 PGT262211 PQP262211 QAL262211 QKH262211 QUD262211 RDZ262211 RNV262211 RXR262211 SHN262211 SRJ262211 TBF262211 TLB262211 TUX262211 UET262211 UOP262211 UYL262211 VIH262211 VSD262211 WBZ262211 WLV262211 WVR262211 J327747 JF327747 TB327747 ACX327747 AMT327747 AWP327747 BGL327747 BQH327747 CAD327747 CJZ327747 CTV327747 DDR327747 DNN327747 DXJ327747 EHF327747 ERB327747 FAX327747 FKT327747 FUP327747 GEL327747 GOH327747 GYD327747 HHZ327747 HRV327747 IBR327747 ILN327747 IVJ327747 JFF327747 JPB327747 JYX327747 KIT327747 KSP327747 LCL327747 LMH327747 LWD327747 MFZ327747 MPV327747 MZR327747 NJN327747 NTJ327747 ODF327747 ONB327747 OWX327747 PGT327747 PQP327747 QAL327747 QKH327747 QUD327747 RDZ327747 RNV327747 RXR327747 SHN327747 SRJ327747 TBF327747 TLB327747 TUX327747 UET327747 UOP327747 UYL327747 VIH327747 VSD327747 WBZ327747 WLV327747 WVR327747 J393283 JF393283 TB393283 ACX393283 AMT393283 AWP393283 BGL393283 BQH393283 CAD393283 CJZ393283 CTV393283 DDR393283 DNN393283 DXJ393283 EHF393283 ERB393283 FAX393283 FKT393283 FUP393283 GEL393283 GOH393283 GYD393283 HHZ393283 HRV393283 IBR393283 ILN393283 IVJ393283 JFF393283 JPB393283 JYX393283 KIT393283 KSP393283 LCL393283 LMH393283 LWD393283 MFZ393283 MPV393283 MZR393283 NJN393283 NTJ393283 ODF393283 ONB393283 OWX393283 PGT393283 PQP393283 QAL393283 QKH393283 QUD393283 RDZ393283 RNV393283 RXR393283 SHN393283 SRJ393283 TBF393283 TLB393283 TUX393283 UET393283 UOP393283 UYL393283 VIH393283 VSD393283 WBZ393283 WLV393283 WVR393283 J458819 JF458819 TB458819 ACX458819 AMT458819 AWP458819 BGL458819 BQH458819 CAD458819 CJZ458819 CTV458819 DDR458819 DNN458819 DXJ458819 EHF458819 ERB458819 FAX458819 FKT458819 FUP458819 GEL458819 GOH458819 GYD458819 HHZ458819 HRV458819 IBR458819 ILN458819 IVJ458819 JFF458819 JPB458819 JYX458819 KIT458819 KSP458819 LCL458819 LMH458819 LWD458819 MFZ458819 MPV458819 MZR458819 NJN458819 NTJ458819 ODF458819 ONB458819 OWX458819 PGT458819 PQP458819 QAL458819 QKH458819 QUD458819 RDZ458819 RNV458819 RXR458819 SHN458819 SRJ458819 TBF458819 TLB458819 TUX458819 UET458819 UOP458819 UYL458819 VIH458819 VSD458819 WBZ458819 WLV458819 WVR458819 J524355 JF524355 TB524355 ACX524355 AMT524355 AWP524355 BGL524355 BQH524355 CAD524355 CJZ524355 CTV524355 DDR524355 DNN524355 DXJ524355 EHF524355 ERB524355 FAX524355 FKT524355 FUP524355 GEL524355 GOH524355 GYD524355 HHZ524355 HRV524355 IBR524355 ILN524355 IVJ524355 JFF524355 JPB524355 JYX524355 KIT524355 KSP524355 LCL524355 LMH524355 LWD524355 MFZ524355 MPV524355 MZR524355 NJN524355 NTJ524355 ODF524355 ONB524355 OWX524355 PGT524355 PQP524355 QAL524355 QKH524355 QUD524355 RDZ524355 RNV524355 RXR524355 SHN524355 SRJ524355 TBF524355 TLB524355 TUX524355 UET524355 UOP524355 UYL524355 VIH524355 VSD524355 WBZ524355 WLV524355 WVR524355 J589891 JF589891 TB589891 ACX589891 AMT589891 AWP589891 BGL589891 BQH589891 CAD589891 CJZ589891 CTV589891 DDR589891 DNN589891 DXJ589891 EHF589891 ERB589891 FAX589891 FKT589891 FUP589891 GEL589891 GOH589891 GYD589891 HHZ589891 HRV589891 IBR589891 ILN589891 IVJ589891 JFF589891 JPB589891 JYX589891 KIT589891 KSP589891 LCL589891 LMH589891 LWD589891 MFZ589891 MPV589891 MZR589891 NJN589891 NTJ589891 ODF589891 ONB589891 OWX589891 PGT589891 PQP589891 QAL589891 QKH589891 QUD589891 RDZ589891 RNV589891 RXR589891 SHN589891 SRJ589891 TBF589891 TLB589891 TUX589891 UET589891 UOP589891 UYL589891 VIH589891 VSD589891 WBZ589891 WLV589891 WVR589891 J655427 JF655427 TB655427 ACX655427 AMT655427 AWP655427 BGL655427 BQH655427 CAD655427 CJZ655427 CTV655427 DDR655427 DNN655427 DXJ655427 EHF655427 ERB655427 FAX655427 FKT655427 FUP655427 GEL655427 GOH655427 GYD655427 HHZ655427 HRV655427 IBR655427 ILN655427 IVJ655427 JFF655427 JPB655427 JYX655427 KIT655427 KSP655427 LCL655427 LMH655427 LWD655427 MFZ655427 MPV655427 MZR655427 NJN655427 NTJ655427 ODF655427 ONB655427 OWX655427 PGT655427 PQP655427 QAL655427 QKH655427 QUD655427 RDZ655427 RNV655427 RXR655427 SHN655427 SRJ655427 TBF655427 TLB655427 TUX655427 UET655427 UOP655427 UYL655427 VIH655427 VSD655427 WBZ655427 WLV655427 WVR655427 J720963 JF720963 TB720963 ACX720963 AMT720963 AWP720963 BGL720963 BQH720963 CAD720963 CJZ720963 CTV720963 DDR720963 DNN720963 DXJ720963 EHF720963 ERB720963 FAX720963 FKT720963 FUP720963 GEL720963 GOH720963 GYD720963 HHZ720963 HRV720963 IBR720963 ILN720963 IVJ720963 JFF720963 JPB720963 JYX720963 KIT720963 KSP720963 LCL720963 LMH720963 LWD720963 MFZ720963 MPV720963 MZR720963 NJN720963 NTJ720963 ODF720963 ONB720963 OWX720963 PGT720963 PQP720963 QAL720963 QKH720963 QUD720963 RDZ720963 RNV720963 RXR720963 SHN720963 SRJ720963 TBF720963 TLB720963 TUX720963 UET720963 UOP720963 UYL720963 VIH720963 VSD720963 WBZ720963 WLV720963 WVR720963 J786499 JF786499 TB786499 ACX786499 AMT786499 AWP786499 BGL786499 BQH786499 CAD786499 CJZ786499 CTV786499 DDR786499 DNN786499 DXJ786499 EHF786499 ERB786499 FAX786499 FKT786499 FUP786499 GEL786499 GOH786499 GYD786499 HHZ786499 HRV786499 IBR786499 ILN786499 IVJ786499 JFF786499 JPB786499 JYX786499 KIT786499 KSP786499 LCL786499 LMH786499 LWD786499 MFZ786499 MPV786499 MZR786499 NJN786499 NTJ786499 ODF786499 ONB786499 OWX786499 PGT786499 PQP786499 QAL786499 QKH786499 QUD786499 RDZ786499 RNV786499 RXR786499 SHN786499 SRJ786499 TBF786499 TLB786499 TUX786499 UET786499 UOP786499 UYL786499 VIH786499 VSD786499 WBZ786499 WLV786499 WVR786499 J852035 JF852035 TB852035 ACX852035 AMT852035 AWP852035 BGL852035 BQH852035 CAD852035 CJZ852035 CTV852035 DDR852035 DNN852035 DXJ852035 EHF852035 ERB852035 FAX852035 FKT852035 FUP852035 GEL852035 GOH852035 GYD852035 HHZ852035 HRV852035 IBR852035 ILN852035 IVJ852035 JFF852035 JPB852035 JYX852035 KIT852035 KSP852035 LCL852035 LMH852035 LWD852035 MFZ852035 MPV852035 MZR852035 NJN852035 NTJ852035 ODF852035 ONB852035 OWX852035 PGT852035 PQP852035 QAL852035 QKH852035 QUD852035 RDZ852035 RNV852035 RXR852035 SHN852035 SRJ852035 TBF852035 TLB852035 TUX852035 UET852035 UOP852035 UYL852035 VIH852035 VSD852035 WBZ852035 WLV852035 WVR852035 J917571 JF917571 TB917571 ACX917571 AMT917571 AWP917571 BGL917571 BQH917571 CAD917571 CJZ917571 CTV917571 DDR917571 DNN917571 DXJ917571 EHF917571 ERB917571 FAX917571 FKT917571 FUP917571 GEL917571 GOH917571 GYD917571 HHZ917571 HRV917571 IBR917571 ILN917571 IVJ917571 JFF917571 JPB917571 JYX917571 KIT917571 KSP917571 LCL917571 LMH917571 LWD917571 MFZ917571 MPV917571 MZR917571 NJN917571 NTJ917571 ODF917571 ONB917571 OWX917571 PGT917571 PQP917571 QAL917571 QKH917571 QUD917571 RDZ917571 RNV917571 RXR917571 SHN917571 SRJ917571 TBF917571 TLB917571 TUX917571 UET917571 UOP917571 UYL917571 VIH917571 VSD917571 WBZ917571 WLV917571 WVR917571 J983107 JF983107 TB983107 ACX983107 AMT983107 AWP983107 BGL983107 BQH983107 CAD983107 CJZ983107 CTV983107 DDR983107 DNN983107 DXJ983107 EHF983107 ERB983107 FAX983107 FKT983107 FUP983107 GEL983107 GOH983107 GYD983107 HHZ983107 HRV983107 IBR983107 ILN983107 IVJ983107 JFF983107 JPB983107 JYX983107 KIT983107 KSP983107 LCL983107 LMH983107 LWD983107 MFZ983107 MPV983107 MZR983107 NJN983107 NTJ983107 ODF983107 ONB983107 OWX983107 PGT983107 PQP983107 QAL983107 QKH983107 QUD983107 RDZ983107 RNV983107 RXR983107 SHN983107 SRJ983107 TBF983107 TLB983107 TUX983107 UET983107 UOP983107 UYL983107 VIH983107 VSD983107 WBZ983107 WLV983107 WVR983107 J31 JF31 TB31 ACX31 AMT31 AWP31 BGL31 BQH31 CAD31 CJZ31 CTV31 DDR31 DNN31 DXJ31 EHF31 ERB31 FAX31 FKT31 FUP31 GEL31 GOH31 GYD31 HHZ31 HRV31 IBR31 ILN31 IVJ31 JFF31 JPB31 JYX31 KIT31 KSP31 LCL31 LMH31 LWD31 MFZ31 MPV31 MZR31 NJN31 NTJ31 ODF31 ONB31 OWX31 PGT31 PQP31 QAL31 QKH31 QUD31 RDZ31 RNV31 RXR31 SHN31 SRJ31 TBF31 TLB31 TUX31 UET31 UOP31 UYL31 VIH31 VSD31 WBZ31 WLV31 WVR31 J65569 JF65569 TB65569 ACX65569 AMT65569 AWP65569 BGL65569 BQH65569 CAD65569 CJZ65569 CTV65569 DDR65569 DNN65569 DXJ65569 EHF65569 ERB65569 FAX65569 FKT65569 FUP65569 GEL65569 GOH65569 GYD65569 HHZ65569 HRV65569 IBR65569 ILN65569 IVJ65569 JFF65569 JPB65569 JYX65569 KIT65569 KSP65569 LCL65569 LMH65569 LWD65569 MFZ65569 MPV65569 MZR65569 NJN65569 NTJ65569 ODF65569 ONB65569 OWX65569 PGT65569 PQP65569 QAL65569 QKH65569 QUD65569 RDZ65569 RNV65569 RXR65569 SHN65569 SRJ65569 TBF65569 TLB65569 TUX65569 UET65569 UOP65569 UYL65569 VIH65569 VSD65569 WBZ65569 WLV65569 WVR65569 J131105 JF131105 TB131105 ACX131105 AMT131105 AWP131105 BGL131105 BQH131105 CAD131105 CJZ131105 CTV131105 DDR131105 DNN131105 DXJ131105 EHF131105 ERB131105 FAX131105 FKT131105 FUP131105 GEL131105 GOH131105 GYD131105 HHZ131105 HRV131105 IBR131105 ILN131105 IVJ131105 JFF131105 JPB131105 JYX131105 KIT131105 KSP131105 LCL131105 LMH131105 LWD131105 MFZ131105 MPV131105 MZR131105 NJN131105 NTJ131105 ODF131105 ONB131105 OWX131105 PGT131105 PQP131105 QAL131105 QKH131105 QUD131105 RDZ131105 RNV131105 RXR131105 SHN131105 SRJ131105 TBF131105 TLB131105 TUX131105 UET131105 UOP131105 UYL131105 VIH131105 VSD131105 WBZ131105 WLV131105 WVR131105 J196641 JF196641 TB196641 ACX196641 AMT196641 AWP196641 BGL196641 BQH196641 CAD196641 CJZ196641 CTV196641 DDR196641 DNN196641 DXJ196641 EHF196641 ERB196641 FAX196641 FKT196641 FUP196641 GEL196641 GOH196641 GYD196641 HHZ196641 HRV196641 IBR196641 ILN196641 IVJ196641 JFF196641 JPB196641 JYX196641 KIT196641 KSP196641 LCL196641 LMH196641 LWD196641 MFZ196641 MPV196641 MZR196641 NJN196641 NTJ196641 ODF196641 ONB196641 OWX196641 PGT196641 PQP196641 QAL196641 QKH196641 QUD196641 RDZ196641 RNV196641 RXR196641 SHN196641 SRJ196641 TBF196641 TLB196641 TUX196641 UET196641 UOP196641 UYL196641 VIH196641 VSD196641 WBZ196641 WLV196641 WVR196641 J262177 JF262177 TB262177 ACX262177 AMT262177 AWP262177 BGL262177 BQH262177 CAD262177 CJZ262177 CTV262177 DDR262177 DNN262177 DXJ262177 EHF262177 ERB262177 FAX262177 FKT262177 FUP262177 GEL262177 GOH262177 GYD262177 HHZ262177 HRV262177 IBR262177 ILN262177 IVJ262177 JFF262177 JPB262177 JYX262177 KIT262177 KSP262177 LCL262177 LMH262177 LWD262177 MFZ262177 MPV262177 MZR262177 NJN262177 NTJ262177 ODF262177 ONB262177 OWX262177 PGT262177 PQP262177 QAL262177 QKH262177 QUD262177 RDZ262177 RNV262177 RXR262177 SHN262177 SRJ262177 TBF262177 TLB262177 TUX262177 UET262177 UOP262177 UYL262177 VIH262177 VSD262177 WBZ262177 WLV262177 WVR262177 J327713 JF327713 TB327713 ACX327713 AMT327713 AWP327713 BGL327713 BQH327713 CAD327713 CJZ327713 CTV327713 DDR327713 DNN327713 DXJ327713 EHF327713 ERB327713 FAX327713 FKT327713 FUP327713 GEL327713 GOH327713 GYD327713 HHZ327713 HRV327713 IBR327713 ILN327713 IVJ327713 JFF327713 JPB327713 JYX327713 KIT327713 KSP327713 LCL327713 LMH327713 LWD327713 MFZ327713 MPV327713 MZR327713 NJN327713 NTJ327713 ODF327713 ONB327713 OWX327713 PGT327713 PQP327713 QAL327713 QKH327713 QUD327713 RDZ327713 RNV327713 RXR327713 SHN327713 SRJ327713 TBF327713 TLB327713 TUX327713 UET327713 UOP327713 UYL327713 VIH327713 VSD327713 WBZ327713 WLV327713 WVR327713 J393249 JF393249 TB393249 ACX393249 AMT393249 AWP393249 BGL393249 BQH393249 CAD393249 CJZ393249 CTV393249 DDR393249 DNN393249 DXJ393249 EHF393249 ERB393249 FAX393249 FKT393249 FUP393249 GEL393249 GOH393249 GYD393249 HHZ393249 HRV393249 IBR393249 ILN393249 IVJ393249 JFF393249 JPB393249 JYX393249 KIT393249 KSP393249 LCL393249 LMH393249 LWD393249 MFZ393249 MPV393249 MZR393249 NJN393249 NTJ393249 ODF393249 ONB393249 OWX393249 PGT393249 PQP393249 QAL393249 QKH393249 QUD393249 RDZ393249 RNV393249 RXR393249 SHN393249 SRJ393249 TBF393249 TLB393249 TUX393249 UET393249 UOP393249 UYL393249 VIH393249 VSD393249 WBZ393249 WLV393249 WVR393249 J458785 JF458785 TB458785 ACX458785 AMT458785 AWP458785 BGL458785 BQH458785 CAD458785 CJZ458785 CTV458785 DDR458785 DNN458785 DXJ458785 EHF458785 ERB458785 FAX458785 FKT458785 FUP458785 GEL458785 GOH458785 GYD458785 HHZ458785 HRV458785 IBR458785 ILN458785 IVJ458785 JFF458785 JPB458785 JYX458785 KIT458785 KSP458785 LCL458785 LMH458785 LWD458785 MFZ458785 MPV458785 MZR458785 NJN458785 NTJ458785 ODF458785 ONB458785 OWX458785 PGT458785 PQP458785 QAL458785 QKH458785 QUD458785 RDZ458785 RNV458785 RXR458785 SHN458785 SRJ458785 TBF458785 TLB458785 TUX458785 UET458785 UOP458785 UYL458785 VIH458785 VSD458785 WBZ458785 WLV458785 WVR458785 J524321 JF524321 TB524321 ACX524321 AMT524321 AWP524321 BGL524321 BQH524321 CAD524321 CJZ524321 CTV524321 DDR524321 DNN524321 DXJ524321 EHF524321 ERB524321 FAX524321 FKT524321 FUP524321 GEL524321 GOH524321 GYD524321 HHZ524321 HRV524321 IBR524321 ILN524321 IVJ524321 JFF524321 JPB524321 JYX524321 KIT524321 KSP524321 LCL524321 LMH524321 LWD524321 MFZ524321 MPV524321 MZR524321 NJN524321 NTJ524321 ODF524321 ONB524321 OWX524321 PGT524321 PQP524321 QAL524321 QKH524321 QUD524321 RDZ524321 RNV524321 RXR524321 SHN524321 SRJ524321 TBF524321 TLB524321 TUX524321 UET524321 UOP524321 UYL524321 VIH524321 VSD524321 WBZ524321 WLV524321 WVR524321 J589857 JF589857 TB589857 ACX589857 AMT589857 AWP589857 BGL589857 BQH589857 CAD589857 CJZ589857 CTV589857 DDR589857 DNN589857 DXJ589857 EHF589857 ERB589857 FAX589857 FKT589857 FUP589857 GEL589857 GOH589857 GYD589857 HHZ589857 HRV589857 IBR589857 ILN589857 IVJ589857 JFF589857 JPB589857 JYX589857 KIT589857 KSP589857 LCL589857 LMH589857 LWD589857 MFZ589857 MPV589857 MZR589857 NJN589857 NTJ589857 ODF589857 ONB589857 OWX589857 PGT589857 PQP589857 QAL589857 QKH589857 QUD589857 RDZ589857 RNV589857 RXR589857 SHN589857 SRJ589857 TBF589857 TLB589857 TUX589857 UET589857 UOP589857 UYL589857 VIH589857 VSD589857 WBZ589857 WLV589857 WVR589857 J655393 JF655393 TB655393 ACX655393 AMT655393 AWP655393 BGL655393 BQH655393 CAD655393 CJZ655393 CTV655393 DDR655393 DNN655393 DXJ655393 EHF655393 ERB655393 FAX655393 FKT655393 FUP655393 GEL655393 GOH655393 GYD655393 HHZ655393 HRV655393 IBR655393 ILN655393 IVJ655393 JFF655393 JPB655393 JYX655393 KIT655393 KSP655393 LCL655393 LMH655393 LWD655393 MFZ655393 MPV655393 MZR655393 NJN655393 NTJ655393 ODF655393 ONB655393 OWX655393 PGT655393 PQP655393 QAL655393 QKH655393 QUD655393 RDZ655393 RNV655393 RXR655393 SHN655393 SRJ655393 TBF655393 TLB655393 TUX655393 UET655393 UOP655393 UYL655393 VIH655393 VSD655393 WBZ655393 WLV655393 WVR655393 J720929 JF720929 TB720929 ACX720929 AMT720929 AWP720929 BGL720929 BQH720929 CAD720929 CJZ720929 CTV720929 DDR720929 DNN720929 DXJ720929 EHF720929 ERB720929 FAX720929 FKT720929 FUP720929 GEL720929 GOH720929 GYD720929 HHZ720929 HRV720929 IBR720929 ILN720929 IVJ720929 JFF720929 JPB720929 JYX720929 KIT720929 KSP720929 LCL720929 LMH720929 LWD720929 MFZ720929 MPV720929 MZR720929 NJN720929 NTJ720929 ODF720929 ONB720929 OWX720929 PGT720929 PQP720929 QAL720929 QKH720929 QUD720929 RDZ720929 RNV720929 RXR720929 SHN720929 SRJ720929 TBF720929 TLB720929 TUX720929 UET720929 UOP720929 UYL720929 VIH720929 VSD720929 WBZ720929 WLV720929 WVR720929 J786465 JF786465 TB786465 ACX786465 AMT786465 AWP786465 BGL786465 BQH786465 CAD786465 CJZ786465 CTV786465 DDR786465 DNN786465 DXJ786465 EHF786465 ERB786465 FAX786465 FKT786465 FUP786465 GEL786465 GOH786465 GYD786465 HHZ786465 HRV786465 IBR786465 ILN786465 IVJ786465 JFF786465 JPB786465 JYX786465 KIT786465 KSP786465 LCL786465 LMH786465 LWD786465 MFZ786465 MPV786465 MZR786465 NJN786465 NTJ786465 ODF786465 ONB786465 OWX786465 PGT786465 PQP786465 QAL786465 QKH786465 QUD786465 RDZ786465 RNV786465 RXR786465 SHN786465 SRJ786465 TBF786465 TLB786465 TUX786465 UET786465 UOP786465 UYL786465 VIH786465 VSD786465 WBZ786465 WLV786465 WVR786465 J852001 JF852001 TB852001 ACX852001 AMT852001 AWP852001 BGL852001 BQH852001 CAD852001 CJZ852001 CTV852001 DDR852001 DNN852001 DXJ852001 EHF852001 ERB852001 FAX852001 FKT852001 FUP852001 GEL852001 GOH852001 GYD852001 HHZ852001 HRV852001 IBR852001 ILN852001 IVJ852001 JFF852001 JPB852001 JYX852001 KIT852001 KSP852001 LCL852001 LMH852001 LWD852001 MFZ852001 MPV852001 MZR852001 NJN852001 NTJ852001 ODF852001 ONB852001 OWX852001 PGT852001 PQP852001 QAL852001 QKH852001 QUD852001 RDZ852001 RNV852001 RXR852001 SHN852001 SRJ852001 TBF852001 TLB852001 TUX852001 UET852001 UOP852001 UYL852001 VIH852001 VSD852001 WBZ852001 WLV852001 WVR852001 J917537 JF917537 TB917537 ACX917537 AMT917537 AWP917537 BGL917537 BQH917537 CAD917537 CJZ917537 CTV917537 DDR917537 DNN917537 DXJ917537 EHF917537 ERB917537 FAX917537 FKT917537 FUP917537 GEL917537 GOH917537 GYD917537 HHZ917537 HRV917537 IBR917537 ILN917537 IVJ917537 JFF917537 JPB917537 JYX917537 KIT917537 KSP917537 LCL917537 LMH917537 LWD917537 MFZ917537 MPV917537 MZR917537 NJN917537 NTJ917537 ODF917537 ONB917537 OWX917537 PGT917537 PQP917537 QAL917537 QKH917537 QUD917537 RDZ917537 RNV917537 RXR917537 SHN917537 SRJ917537 TBF917537 TLB917537 TUX917537 UET917537 UOP917537 UYL917537 VIH917537 VSD917537 WBZ917537 WLV917537 WVR917537 J983073 JF983073 TB983073 ACX983073 AMT983073 AWP983073 BGL983073 BQH983073 CAD983073 CJZ983073 CTV983073 DDR983073 DNN983073 DXJ983073 EHF983073 ERB983073 FAX983073 FKT983073 FUP983073 GEL983073 GOH983073 GYD983073 HHZ983073 HRV983073 IBR983073 ILN983073 IVJ983073 JFF983073 JPB983073 JYX983073 KIT983073 KSP983073 LCL983073 LMH983073 LWD983073 MFZ983073 MPV983073 MZR983073 NJN983073 NTJ983073 ODF983073 ONB983073 OWX983073 PGT983073 PQP983073 QAL983073 QKH983073 QUD983073 RDZ983073 RNV983073 RXR983073 SHN983073 SRJ983073 TBF983073 TLB983073 TUX983073 UET983073 UOP983073 UYL983073 VIH983073 VSD983073 WBZ983073 WLV983073 WVR983073 J27 JF27 TB27 ACX27 AMT27 AWP27 BGL27 BQH27 CAD27 CJZ27 CTV27 DDR27 DNN27 DXJ27 EHF27 ERB27 FAX27 FKT27 FUP27 GEL27 GOH27 GYD27 HHZ27 HRV27 IBR27 ILN27 IVJ27 JFF27 JPB27 JYX27 KIT27 KSP27 LCL27 LMH27 LWD27 MFZ27 MPV27 MZR27 NJN27 NTJ27 ODF27 ONB27 OWX27 PGT27 PQP27 QAL27 QKH27 QUD27 RDZ27 RNV27 RXR27 SHN27 SRJ27 TBF27 TLB27 TUX27 UET27 UOP27 UYL27 VIH27 VSD27 WBZ27 WLV27 WVR27 J65565 JF65565 TB65565 ACX65565 AMT65565 AWP65565 BGL65565 BQH65565 CAD65565 CJZ65565 CTV65565 DDR65565 DNN65565 DXJ65565 EHF65565 ERB65565 FAX65565 FKT65565 FUP65565 GEL65565 GOH65565 GYD65565 HHZ65565 HRV65565 IBR65565 ILN65565 IVJ65565 JFF65565 JPB65565 JYX65565 KIT65565 KSP65565 LCL65565 LMH65565 LWD65565 MFZ65565 MPV65565 MZR65565 NJN65565 NTJ65565 ODF65565 ONB65565 OWX65565 PGT65565 PQP65565 QAL65565 QKH65565 QUD65565 RDZ65565 RNV65565 RXR65565 SHN65565 SRJ65565 TBF65565 TLB65565 TUX65565 UET65565 UOP65565 UYL65565 VIH65565 VSD65565 WBZ65565 WLV65565 WVR65565 J131101 JF131101 TB131101 ACX131101 AMT131101 AWP131101 BGL131101 BQH131101 CAD131101 CJZ131101 CTV131101 DDR131101 DNN131101 DXJ131101 EHF131101 ERB131101 FAX131101 FKT131101 FUP131101 GEL131101 GOH131101 GYD131101 HHZ131101 HRV131101 IBR131101 ILN131101 IVJ131101 JFF131101 JPB131101 JYX131101 KIT131101 KSP131101 LCL131101 LMH131101 LWD131101 MFZ131101 MPV131101 MZR131101 NJN131101 NTJ131101 ODF131101 ONB131101 OWX131101 PGT131101 PQP131101 QAL131101 QKH131101 QUD131101 RDZ131101 RNV131101 RXR131101 SHN131101 SRJ131101 TBF131101 TLB131101 TUX131101 UET131101 UOP131101 UYL131101 VIH131101 VSD131101 WBZ131101 WLV131101 WVR131101 J196637 JF196637 TB196637 ACX196637 AMT196637 AWP196637 BGL196637 BQH196637 CAD196637 CJZ196637 CTV196637 DDR196637 DNN196637 DXJ196637 EHF196637 ERB196637 FAX196637 FKT196637 FUP196637 GEL196637 GOH196637 GYD196637 HHZ196637 HRV196637 IBR196637 ILN196637 IVJ196637 JFF196637 JPB196637 JYX196637 KIT196637 KSP196637 LCL196637 LMH196637 LWD196637 MFZ196637 MPV196637 MZR196637 NJN196637 NTJ196637 ODF196637 ONB196637 OWX196637 PGT196637 PQP196637 QAL196637 QKH196637 QUD196637 RDZ196637 RNV196637 RXR196637 SHN196637 SRJ196637 TBF196637 TLB196637 TUX196637 UET196637 UOP196637 UYL196637 VIH196637 VSD196637 WBZ196637 WLV196637 WVR196637 J262173 JF262173 TB262173 ACX262173 AMT262173 AWP262173 BGL262173 BQH262173 CAD262173 CJZ262173 CTV262173 DDR262173 DNN262173 DXJ262173 EHF262173 ERB262173 FAX262173 FKT262173 FUP262173 GEL262173 GOH262173 GYD262173 HHZ262173 HRV262173 IBR262173 ILN262173 IVJ262173 JFF262173 JPB262173 JYX262173 KIT262173 KSP262173 LCL262173 LMH262173 LWD262173 MFZ262173 MPV262173 MZR262173 NJN262173 NTJ262173 ODF262173 ONB262173 OWX262173 PGT262173 PQP262173 QAL262173 QKH262173 QUD262173 RDZ262173 RNV262173 RXR262173 SHN262173 SRJ262173 TBF262173 TLB262173 TUX262173 UET262173 UOP262173 UYL262173 VIH262173 VSD262173 WBZ262173 WLV262173 WVR262173 J327709 JF327709 TB327709 ACX327709 AMT327709 AWP327709 BGL327709 BQH327709 CAD327709 CJZ327709 CTV327709 DDR327709 DNN327709 DXJ327709 EHF327709 ERB327709 FAX327709 FKT327709 FUP327709 GEL327709 GOH327709 GYD327709 HHZ327709 HRV327709 IBR327709 ILN327709 IVJ327709 JFF327709 JPB327709 JYX327709 KIT327709 KSP327709 LCL327709 LMH327709 LWD327709 MFZ327709 MPV327709 MZR327709 NJN327709 NTJ327709 ODF327709 ONB327709 OWX327709 PGT327709 PQP327709 QAL327709 QKH327709 QUD327709 RDZ327709 RNV327709 RXR327709 SHN327709 SRJ327709 TBF327709 TLB327709 TUX327709 UET327709 UOP327709 UYL327709 VIH327709 VSD327709 WBZ327709 WLV327709 WVR327709 J393245 JF393245 TB393245 ACX393245 AMT393245 AWP393245 BGL393245 BQH393245 CAD393245 CJZ393245 CTV393245 DDR393245 DNN393245 DXJ393245 EHF393245 ERB393245 FAX393245 FKT393245 FUP393245 GEL393245 GOH393245 GYD393245 HHZ393245 HRV393245 IBR393245 ILN393245 IVJ393245 JFF393245 JPB393245 JYX393245 KIT393245 KSP393245 LCL393245 LMH393245 LWD393245 MFZ393245 MPV393245 MZR393245 NJN393245 NTJ393245 ODF393245 ONB393245 OWX393245 PGT393245 PQP393245 QAL393245 QKH393245 QUD393245 RDZ393245 RNV393245 RXR393245 SHN393245 SRJ393245 TBF393245 TLB393245 TUX393245 UET393245 UOP393245 UYL393245 VIH393245 VSD393245 WBZ393245 WLV393245 WVR393245 J458781 JF458781 TB458781 ACX458781 AMT458781 AWP458781 BGL458781 BQH458781 CAD458781 CJZ458781 CTV458781 DDR458781 DNN458781 DXJ458781 EHF458781 ERB458781 FAX458781 FKT458781 FUP458781 GEL458781 GOH458781 GYD458781 HHZ458781 HRV458781 IBR458781 ILN458781 IVJ458781 JFF458781 JPB458781 JYX458781 KIT458781 KSP458781 LCL458781 LMH458781 LWD458781 MFZ458781 MPV458781 MZR458781 NJN458781 NTJ458781 ODF458781 ONB458781 OWX458781 PGT458781 PQP458781 QAL458781 QKH458781 QUD458781 RDZ458781 RNV458781 RXR458781 SHN458781 SRJ458781 TBF458781 TLB458781 TUX458781 UET458781 UOP458781 UYL458781 VIH458781 VSD458781 WBZ458781 WLV458781 WVR458781 J524317 JF524317 TB524317 ACX524317 AMT524317 AWP524317 BGL524317 BQH524317 CAD524317 CJZ524317 CTV524317 DDR524317 DNN524317 DXJ524317 EHF524317 ERB524317 FAX524317 FKT524317 FUP524317 GEL524317 GOH524317 GYD524317 HHZ524317 HRV524317 IBR524317 ILN524317 IVJ524317 JFF524317 JPB524317 JYX524317 KIT524317 KSP524317 LCL524317 LMH524317 LWD524317 MFZ524317 MPV524317 MZR524317 NJN524317 NTJ524317 ODF524317 ONB524317 OWX524317 PGT524317 PQP524317 QAL524317 QKH524317 QUD524317 RDZ524317 RNV524317 RXR524317 SHN524317 SRJ524317 TBF524317 TLB524317 TUX524317 UET524317 UOP524317 UYL524317 VIH524317 VSD524317 WBZ524317 WLV524317 WVR524317 J589853 JF589853 TB589853 ACX589853 AMT589853 AWP589853 BGL589853 BQH589853 CAD589853 CJZ589853 CTV589853 DDR589853 DNN589853 DXJ589853 EHF589853 ERB589853 FAX589853 FKT589853 FUP589853 GEL589853 GOH589853 GYD589853 HHZ589853 HRV589853 IBR589853 ILN589853 IVJ589853 JFF589853 JPB589853 JYX589853 KIT589853 KSP589853 LCL589853 LMH589853 LWD589853 MFZ589853 MPV589853 MZR589853 NJN589853 NTJ589853 ODF589853 ONB589853 OWX589853 PGT589853 PQP589853 QAL589853 QKH589853 QUD589853 RDZ589853 RNV589853 RXR589853 SHN589853 SRJ589853 TBF589853 TLB589853 TUX589853 UET589853 UOP589853 UYL589853 VIH589853 VSD589853 WBZ589853 WLV589853 WVR589853 J655389 JF655389 TB655389 ACX655389 AMT655389 AWP655389 BGL655389 BQH655389 CAD655389 CJZ655389 CTV655389 DDR655389 DNN655389 DXJ655389 EHF655389 ERB655389 FAX655389 FKT655389 FUP655389 GEL655389 GOH655389 GYD655389 HHZ655389 HRV655389 IBR655389 ILN655389 IVJ655389 JFF655389 JPB655389 JYX655389 KIT655389 KSP655389 LCL655389 LMH655389 LWD655389 MFZ655389 MPV655389 MZR655389 NJN655389 NTJ655389 ODF655389 ONB655389 OWX655389 PGT655389 PQP655389 QAL655389 QKH655389 QUD655389 RDZ655389 RNV655389 RXR655389 SHN655389 SRJ655389 TBF655389 TLB655389 TUX655389 UET655389 UOP655389 UYL655389 VIH655389 VSD655389 WBZ655389 WLV655389 WVR655389 J720925 JF720925 TB720925 ACX720925 AMT720925 AWP720925 BGL720925 BQH720925 CAD720925 CJZ720925 CTV720925 DDR720925 DNN720925 DXJ720925 EHF720925 ERB720925 FAX720925 FKT720925 FUP720925 GEL720925 GOH720925 GYD720925 HHZ720925 HRV720925 IBR720925 ILN720925 IVJ720925 JFF720925 JPB720925 JYX720925 KIT720925 KSP720925 LCL720925 LMH720925 LWD720925 MFZ720925 MPV720925 MZR720925 NJN720925 NTJ720925 ODF720925 ONB720925 OWX720925 PGT720925 PQP720925 QAL720925 QKH720925 QUD720925 RDZ720925 RNV720925 RXR720925 SHN720925 SRJ720925 TBF720925 TLB720925 TUX720925 UET720925 UOP720925 UYL720925 VIH720925 VSD720925 WBZ720925 WLV720925 WVR720925 J786461 JF786461 TB786461 ACX786461 AMT786461 AWP786461 BGL786461 BQH786461 CAD786461 CJZ786461 CTV786461 DDR786461 DNN786461 DXJ786461 EHF786461 ERB786461 FAX786461 FKT786461 FUP786461 GEL786461 GOH786461 GYD786461 HHZ786461 HRV786461 IBR786461 ILN786461 IVJ786461 JFF786461 JPB786461 JYX786461 KIT786461 KSP786461 LCL786461 LMH786461 LWD786461 MFZ786461 MPV786461 MZR786461 NJN786461 NTJ786461 ODF786461 ONB786461 OWX786461 PGT786461 PQP786461 QAL786461 QKH786461 QUD786461 RDZ786461 RNV786461 RXR786461 SHN786461 SRJ786461 TBF786461 TLB786461 TUX786461 UET786461 UOP786461 UYL786461 VIH786461 VSD786461 WBZ786461 WLV786461 WVR786461 J851997 JF851997 TB851997 ACX851997 AMT851997 AWP851997 BGL851997 BQH851997 CAD851997 CJZ851997 CTV851997 DDR851997 DNN851997 DXJ851997 EHF851997 ERB851997 FAX851997 FKT851997 FUP851997 GEL851997 GOH851997 GYD851997 HHZ851997 HRV851997 IBR851997 ILN851997 IVJ851997 JFF851997 JPB851997 JYX851997 KIT851997 KSP851997 LCL851997 LMH851997 LWD851997 MFZ851997 MPV851997 MZR851997 NJN851997 NTJ851997 ODF851997 ONB851997 OWX851997 PGT851997 PQP851997 QAL851997 QKH851997 QUD851997 RDZ851997 RNV851997 RXR851997 SHN851997 SRJ851997 TBF851997 TLB851997 TUX851997 UET851997 UOP851997 UYL851997 VIH851997 VSD851997 WBZ851997 WLV851997 WVR851997 J917533 JF917533 TB917533 ACX917533 AMT917533 AWP917533 BGL917533 BQH917533 CAD917533 CJZ917533 CTV917533 DDR917533 DNN917533 DXJ917533 EHF917533 ERB917533 FAX917533 FKT917533 FUP917533 GEL917533 GOH917533 GYD917533 HHZ917533 HRV917533 IBR917533 ILN917533 IVJ917533 JFF917533 JPB917533 JYX917533 KIT917533 KSP917533 LCL917533 LMH917533 LWD917533 MFZ917533 MPV917533 MZR917533 NJN917533 NTJ917533 ODF917533 ONB917533 OWX917533 PGT917533 PQP917533 QAL917533 QKH917533 QUD917533 RDZ917533 RNV917533 RXR917533 SHN917533 SRJ917533 TBF917533 TLB917533 TUX917533 UET917533 UOP917533 UYL917533 VIH917533 VSD917533 WBZ917533 WLV917533 WVR917533 J983069 JF983069 TB983069 ACX983069 AMT983069 AWP983069 BGL983069 BQH983069 CAD983069 CJZ983069 CTV983069 DDR983069 DNN983069 DXJ983069 EHF983069 ERB983069 FAX983069 FKT983069 FUP983069 GEL983069 GOH983069 GYD983069 HHZ983069 HRV983069 IBR983069 ILN983069 IVJ983069 JFF983069 JPB983069 JYX983069 KIT983069 KSP983069 LCL983069 LMH983069 LWD983069 MFZ983069 MPV983069 MZR983069 NJN983069 NTJ983069 ODF983069 ONB983069 OWX983069 PGT983069 PQP983069 QAL983069 QKH983069 QUD983069 RDZ983069 RNV983069 RXR983069 SHN983069 SRJ983069 TBF983069 TLB983069 TUX983069 UET983069 UOP983069 UYL983069 VIH983069 VSD983069 WBZ983069 WLV983069 WVR983069 J29 JF29 TB29 ACX29 AMT29 AWP29 BGL29 BQH29 CAD29 CJZ29 CTV29 DDR29 DNN29 DXJ29 EHF29 ERB29 FAX29 FKT29 FUP29 GEL29 GOH29 GYD29 HHZ29 HRV29 IBR29 ILN29 IVJ29 JFF29 JPB29 JYX29 KIT29 KSP29 LCL29 LMH29 LWD29 MFZ29 MPV29 MZR29 NJN29 NTJ29 ODF29 ONB29 OWX29 PGT29 PQP29 QAL29 QKH29 QUD29 RDZ29 RNV29 RXR29 SHN29 SRJ29 TBF29 TLB29 TUX29 UET29 UOP29 UYL29 VIH29 VSD29 WBZ29 WLV29 WVR29 J65567 JF65567 TB65567 ACX65567 AMT65567 AWP65567 BGL65567 BQH65567 CAD65567 CJZ65567 CTV65567 DDR65567 DNN65567 DXJ65567 EHF65567 ERB65567 FAX65567 FKT65567 FUP65567 GEL65567 GOH65567 GYD65567 HHZ65567 HRV65567 IBR65567 ILN65567 IVJ65567 JFF65567 JPB65567 JYX65567 KIT65567 KSP65567 LCL65567 LMH65567 LWD65567 MFZ65567 MPV65567 MZR65567 NJN65567 NTJ65567 ODF65567 ONB65567 OWX65567 PGT65567 PQP65567 QAL65567 QKH65567 QUD65567 RDZ65567 RNV65567 RXR65567 SHN65567 SRJ65567 TBF65567 TLB65567 TUX65567 UET65567 UOP65567 UYL65567 VIH65567 VSD65567 WBZ65567 WLV65567 WVR65567 J131103 JF131103 TB131103 ACX131103 AMT131103 AWP131103 BGL131103 BQH131103 CAD131103 CJZ131103 CTV131103 DDR131103 DNN131103 DXJ131103 EHF131103 ERB131103 FAX131103 FKT131103 FUP131103 GEL131103 GOH131103 GYD131103 HHZ131103 HRV131103 IBR131103 ILN131103 IVJ131103 JFF131103 JPB131103 JYX131103 KIT131103 KSP131103 LCL131103 LMH131103 LWD131103 MFZ131103 MPV131103 MZR131103 NJN131103 NTJ131103 ODF131103 ONB131103 OWX131103 PGT131103 PQP131103 QAL131103 QKH131103 QUD131103 RDZ131103 RNV131103 RXR131103 SHN131103 SRJ131103 TBF131103 TLB131103 TUX131103 UET131103 UOP131103 UYL131103 VIH131103 VSD131103 WBZ131103 WLV131103 WVR131103 J196639 JF196639 TB196639 ACX196639 AMT196639 AWP196639 BGL196639 BQH196639 CAD196639 CJZ196639 CTV196639 DDR196639 DNN196639 DXJ196639 EHF196639 ERB196639 FAX196639 FKT196639 FUP196639 GEL196639 GOH196639 GYD196639 HHZ196639 HRV196639 IBR196639 ILN196639 IVJ196639 JFF196639 JPB196639 JYX196639 KIT196639 KSP196639 LCL196639 LMH196639 LWD196639 MFZ196639 MPV196639 MZR196639 NJN196639 NTJ196639 ODF196639 ONB196639 OWX196639 PGT196639 PQP196639 QAL196639 QKH196639 QUD196639 RDZ196639 RNV196639 RXR196639 SHN196639 SRJ196639 TBF196639 TLB196639 TUX196639 UET196639 UOP196639 UYL196639 VIH196639 VSD196639 WBZ196639 WLV196639 WVR196639 J262175 JF262175 TB262175 ACX262175 AMT262175 AWP262175 BGL262175 BQH262175 CAD262175 CJZ262175 CTV262175 DDR262175 DNN262175 DXJ262175 EHF262175 ERB262175 FAX262175 FKT262175 FUP262175 GEL262175 GOH262175 GYD262175 HHZ262175 HRV262175 IBR262175 ILN262175 IVJ262175 JFF262175 JPB262175 JYX262175 KIT262175 KSP262175 LCL262175 LMH262175 LWD262175 MFZ262175 MPV262175 MZR262175 NJN262175 NTJ262175 ODF262175 ONB262175 OWX262175 PGT262175 PQP262175 QAL262175 QKH262175 QUD262175 RDZ262175 RNV262175 RXR262175 SHN262175 SRJ262175 TBF262175 TLB262175 TUX262175 UET262175 UOP262175 UYL262175 VIH262175 VSD262175 WBZ262175 WLV262175 WVR262175 J327711 JF327711 TB327711 ACX327711 AMT327711 AWP327711 BGL327711 BQH327711 CAD327711 CJZ327711 CTV327711 DDR327711 DNN327711 DXJ327711 EHF327711 ERB327711 FAX327711 FKT327711 FUP327711 GEL327711 GOH327711 GYD327711 HHZ327711 HRV327711 IBR327711 ILN327711 IVJ327711 JFF327711 JPB327711 JYX327711 KIT327711 KSP327711 LCL327711 LMH327711 LWD327711 MFZ327711 MPV327711 MZR327711 NJN327711 NTJ327711 ODF327711 ONB327711 OWX327711 PGT327711 PQP327711 QAL327711 QKH327711 QUD327711 RDZ327711 RNV327711 RXR327711 SHN327711 SRJ327711 TBF327711 TLB327711 TUX327711 UET327711 UOP327711 UYL327711 VIH327711 VSD327711 WBZ327711 WLV327711 WVR327711 J393247 JF393247 TB393247 ACX393247 AMT393247 AWP393247 BGL393247 BQH393247 CAD393247 CJZ393247 CTV393247 DDR393247 DNN393247 DXJ393247 EHF393247 ERB393247 FAX393247 FKT393247 FUP393247 GEL393247 GOH393247 GYD393247 HHZ393247 HRV393247 IBR393247 ILN393247 IVJ393247 JFF393247 JPB393247 JYX393247 KIT393247 KSP393247 LCL393247 LMH393247 LWD393247 MFZ393247 MPV393247 MZR393247 NJN393247 NTJ393247 ODF393247 ONB393247 OWX393247 PGT393247 PQP393247 QAL393247 QKH393247 QUD393247 RDZ393247 RNV393247 RXR393247 SHN393247 SRJ393247 TBF393247 TLB393247 TUX393247 UET393247 UOP393247 UYL393247 VIH393247 VSD393247 WBZ393247 WLV393247 WVR393247 J458783 JF458783 TB458783 ACX458783 AMT458783 AWP458783 BGL458783 BQH458783 CAD458783 CJZ458783 CTV458783 DDR458783 DNN458783 DXJ458783 EHF458783 ERB458783 FAX458783 FKT458783 FUP458783 GEL458783 GOH458783 GYD458783 HHZ458783 HRV458783 IBR458783 ILN458783 IVJ458783 JFF458783 JPB458783 JYX458783 KIT458783 KSP458783 LCL458783 LMH458783 LWD458783 MFZ458783 MPV458783 MZR458783 NJN458783 NTJ458783 ODF458783 ONB458783 OWX458783 PGT458783 PQP458783 QAL458783 QKH458783 QUD458783 RDZ458783 RNV458783 RXR458783 SHN458783 SRJ458783 TBF458783 TLB458783 TUX458783 UET458783 UOP458783 UYL458783 VIH458783 VSD458783 WBZ458783 WLV458783 WVR458783 J524319 JF524319 TB524319 ACX524319 AMT524319 AWP524319 BGL524319 BQH524319 CAD524319 CJZ524319 CTV524319 DDR524319 DNN524319 DXJ524319 EHF524319 ERB524319 FAX524319 FKT524319 FUP524319 GEL524319 GOH524319 GYD524319 HHZ524319 HRV524319 IBR524319 ILN524319 IVJ524319 JFF524319 JPB524319 JYX524319 KIT524319 KSP524319 LCL524319 LMH524319 LWD524319 MFZ524319 MPV524319 MZR524319 NJN524319 NTJ524319 ODF524319 ONB524319 OWX524319 PGT524319 PQP524319 QAL524319 QKH524319 QUD524319 RDZ524319 RNV524319 RXR524319 SHN524319 SRJ524319 TBF524319 TLB524319 TUX524319 UET524319 UOP524319 UYL524319 VIH524319 VSD524319 WBZ524319 WLV524319 WVR524319 J589855 JF589855 TB589855 ACX589855 AMT589855 AWP589855 BGL589855 BQH589855 CAD589855 CJZ589855 CTV589855 DDR589855 DNN589855 DXJ589855 EHF589855 ERB589855 FAX589855 FKT589855 FUP589855 GEL589855 GOH589855 GYD589855 HHZ589855 HRV589855 IBR589855 ILN589855 IVJ589855 JFF589855 JPB589855 JYX589855 KIT589855 KSP589855 LCL589855 LMH589855 LWD589855 MFZ589855 MPV589855 MZR589855 NJN589855 NTJ589855 ODF589855 ONB589855 OWX589855 PGT589855 PQP589855 QAL589855 QKH589855 QUD589855 RDZ589855 RNV589855 RXR589855 SHN589855 SRJ589855 TBF589855 TLB589855 TUX589855 UET589855 UOP589855 UYL589855 VIH589855 VSD589855 WBZ589855 WLV589855 WVR589855 J655391 JF655391 TB655391 ACX655391 AMT655391 AWP655391 BGL655391 BQH655391 CAD655391 CJZ655391 CTV655391 DDR655391 DNN655391 DXJ655391 EHF655391 ERB655391 FAX655391 FKT655391 FUP655391 GEL655391 GOH655391 GYD655391 HHZ655391 HRV655391 IBR655391 ILN655391 IVJ655391 JFF655391 JPB655391 JYX655391 KIT655391 KSP655391 LCL655391 LMH655391 LWD655391 MFZ655391 MPV655391 MZR655391 NJN655391 NTJ655391 ODF655391 ONB655391 OWX655391 PGT655391 PQP655391 QAL655391 QKH655391 QUD655391 RDZ655391 RNV655391 RXR655391 SHN655391 SRJ655391 TBF655391 TLB655391 TUX655391 UET655391 UOP655391 UYL655391 VIH655391 VSD655391 WBZ655391 WLV655391 WVR655391 J720927 JF720927 TB720927 ACX720927 AMT720927 AWP720927 BGL720927 BQH720927 CAD720927 CJZ720927 CTV720927 DDR720927 DNN720927 DXJ720927 EHF720927 ERB720927 FAX720927 FKT720927 FUP720927 GEL720927 GOH720927 GYD720927 HHZ720927 HRV720927 IBR720927 ILN720927 IVJ720927 JFF720927 JPB720927 JYX720927 KIT720927 KSP720927 LCL720927 LMH720927 LWD720927 MFZ720927 MPV720927 MZR720927 NJN720927 NTJ720927 ODF720927 ONB720927 OWX720927 PGT720927 PQP720927 QAL720927 QKH720927 QUD720927 RDZ720927 RNV720927 RXR720927 SHN720927 SRJ720927 TBF720927 TLB720927 TUX720927 UET720927 UOP720927 UYL720927 VIH720927 VSD720927 WBZ720927 WLV720927 WVR720927 J786463 JF786463 TB786463 ACX786463 AMT786463 AWP786463 BGL786463 BQH786463 CAD786463 CJZ786463 CTV786463 DDR786463 DNN786463 DXJ786463 EHF786463 ERB786463 FAX786463 FKT786463 FUP786463 GEL786463 GOH786463 GYD786463 HHZ786463 HRV786463 IBR786463 ILN786463 IVJ786463 JFF786463 JPB786463 JYX786463 KIT786463 KSP786463 LCL786463 LMH786463 LWD786463 MFZ786463 MPV786463 MZR786463 NJN786463 NTJ786463 ODF786463 ONB786463 OWX786463 PGT786463 PQP786463 QAL786463 QKH786463 QUD786463 RDZ786463 RNV786463 RXR786463 SHN786463 SRJ786463 TBF786463 TLB786463 TUX786463 UET786463 UOP786463 UYL786463 VIH786463 VSD786463 WBZ786463 WLV786463 WVR786463 J851999 JF851999 TB851999 ACX851999 AMT851999 AWP851999 BGL851999 BQH851999 CAD851999 CJZ851999 CTV851999 DDR851999 DNN851999 DXJ851999 EHF851999 ERB851999 FAX851999 FKT851999 FUP851999 GEL851999 GOH851999 GYD851999 HHZ851999 HRV851999 IBR851999 ILN851999 IVJ851999 JFF851999 JPB851999 JYX851999 KIT851999 KSP851999 LCL851999 LMH851999 LWD851999 MFZ851999 MPV851999 MZR851999 NJN851999 NTJ851999 ODF851999 ONB851999 OWX851999 PGT851999 PQP851999 QAL851999 QKH851999 QUD851999 RDZ851999 RNV851999 RXR851999 SHN851999 SRJ851999 TBF851999 TLB851999 TUX851999 UET851999 UOP851999 UYL851999 VIH851999 VSD851999 WBZ851999 WLV851999 WVR851999 J917535 JF917535 TB917535 ACX917535 AMT917535 AWP917535 BGL917535 BQH917535 CAD917535 CJZ917535 CTV917535 DDR917535 DNN917535 DXJ917535 EHF917535 ERB917535 FAX917535 FKT917535 FUP917535 GEL917535 GOH917535 GYD917535 HHZ917535 HRV917535 IBR917535 ILN917535 IVJ917535 JFF917535 JPB917535 JYX917535 KIT917535 KSP917535 LCL917535 LMH917535 LWD917535 MFZ917535 MPV917535 MZR917535 NJN917535 NTJ917535 ODF917535 ONB917535 OWX917535 PGT917535 PQP917535 QAL917535 QKH917535 QUD917535 RDZ917535 RNV917535 RXR917535 SHN917535 SRJ917535 TBF917535 TLB917535 TUX917535 UET917535 UOP917535 UYL917535 VIH917535 VSD917535 WBZ917535 WLV917535 WVR917535 J983071 JF983071 TB983071 ACX983071 AMT983071 AWP983071 BGL983071 BQH983071 CAD983071 CJZ983071 CTV983071 DDR983071 DNN983071 DXJ983071 EHF983071 ERB983071 FAX983071 FKT983071 FUP983071 GEL983071 GOH983071 GYD983071 HHZ983071 HRV983071 IBR983071 ILN983071 IVJ983071 JFF983071 JPB983071 JYX983071 KIT983071 KSP983071 LCL983071 LMH983071 LWD983071 MFZ983071 MPV983071 MZR983071 NJN983071 NTJ983071 ODF983071 ONB983071 OWX983071 PGT983071 PQP983071 QAL983071 QKH983071 QUD983071 RDZ983071 RNV983071 RXR983071 SHN983071 SRJ983071 TBF983071 TLB983071 TUX983071 UET983071 UOP983071 UYL983071 VIH983071 VSD983071 WBZ983071 WLV983071 WVR983071 J33 JF33 TB33 ACX33 AMT33 AWP33 BGL33 BQH33 CAD33 CJZ33 CTV33 DDR33 DNN33 DXJ33 EHF33 ERB33 FAX33 FKT33 FUP33 GEL33 GOH33 GYD33 HHZ33 HRV33 IBR33 ILN33 IVJ33 JFF33 JPB33 JYX33 KIT33 KSP33 LCL33 LMH33 LWD33 MFZ33 MPV33 MZR33 NJN33 NTJ33 ODF33 ONB33 OWX33 PGT33 PQP33 QAL33 QKH33 QUD33 RDZ33 RNV33 RXR33 SHN33 SRJ33 TBF33 TLB33 TUX33 UET33 UOP33 UYL33 VIH33 VSD33 WBZ33 WLV33 WVR33 J65571 JF65571 TB65571 ACX65571 AMT65571 AWP65571 BGL65571 BQH65571 CAD65571 CJZ65571 CTV65571 DDR65571 DNN65571 DXJ65571 EHF65571 ERB65571 FAX65571 FKT65571 FUP65571 GEL65571 GOH65571 GYD65571 HHZ65571 HRV65571 IBR65571 ILN65571 IVJ65571 JFF65571 JPB65571 JYX65571 KIT65571 KSP65571 LCL65571 LMH65571 LWD65571 MFZ65571 MPV65571 MZR65571 NJN65571 NTJ65571 ODF65571 ONB65571 OWX65571 PGT65571 PQP65571 QAL65571 QKH65571 QUD65571 RDZ65571 RNV65571 RXR65571 SHN65571 SRJ65571 TBF65571 TLB65571 TUX65571 UET65571 UOP65571 UYL65571 VIH65571 VSD65571 WBZ65571 WLV65571 WVR65571 J131107 JF131107 TB131107 ACX131107 AMT131107 AWP131107 BGL131107 BQH131107 CAD131107 CJZ131107 CTV131107 DDR131107 DNN131107 DXJ131107 EHF131107 ERB131107 FAX131107 FKT131107 FUP131107 GEL131107 GOH131107 GYD131107 HHZ131107 HRV131107 IBR131107 ILN131107 IVJ131107 JFF131107 JPB131107 JYX131107 KIT131107 KSP131107 LCL131107 LMH131107 LWD131107 MFZ131107 MPV131107 MZR131107 NJN131107 NTJ131107 ODF131107 ONB131107 OWX131107 PGT131107 PQP131107 QAL131107 QKH131107 QUD131107 RDZ131107 RNV131107 RXR131107 SHN131107 SRJ131107 TBF131107 TLB131107 TUX131107 UET131107 UOP131107 UYL131107 VIH131107 VSD131107 WBZ131107 WLV131107 WVR131107 J196643 JF196643 TB196643 ACX196643 AMT196643 AWP196643 BGL196643 BQH196643 CAD196643 CJZ196643 CTV196643 DDR196643 DNN196643 DXJ196643 EHF196643 ERB196643 FAX196643 FKT196643 FUP196643 GEL196643 GOH196643 GYD196643 HHZ196643 HRV196643 IBR196643 ILN196643 IVJ196643 JFF196643 JPB196643 JYX196643 KIT196643 KSP196643 LCL196643 LMH196643 LWD196643 MFZ196643 MPV196643 MZR196643 NJN196643 NTJ196643 ODF196643 ONB196643 OWX196643 PGT196643 PQP196643 QAL196643 QKH196643 QUD196643 RDZ196643 RNV196643 RXR196643 SHN196643 SRJ196643 TBF196643 TLB196643 TUX196643 UET196643 UOP196643 UYL196643 VIH196643 VSD196643 WBZ196643 WLV196643 WVR196643 J262179 JF262179 TB262179 ACX262179 AMT262179 AWP262179 BGL262179 BQH262179 CAD262179 CJZ262179 CTV262179 DDR262179 DNN262179 DXJ262179 EHF262179 ERB262179 FAX262179 FKT262179 FUP262179 GEL262179 GOH262179 GYD262179 HHZ262179 HRV262179 IBR262179 ILN262179 IVJ262179 JFF262179 JPB262179 JYX262179 KIT262179 KSP262179 LCL262179 LMH262179 LWD262179 MFZ262179 MPV262179 MZR262179 NJN262179 NTJ262179 ODF262179 ONB262179 OWX262179 PGT262179 PQP262179 QAL262179 QKH262179 QUD262179 RDZ262179 RNV262179 RXR262179 SHN262179 SRJ262179 TBF262179 TLB262179 TUX262179 UET262179 UOP262179 UYL262179 VIH262179 VSD262179 WBZ262179 WLV262179 WVR262179 J327715 JF327715 TB327715 ACX327715 AMT327715 AWP327715 BGL327715 BQH327715 CAD327715 CJZ327715 CTV327715 DDR327715 DNN327715 DXJ327715 EHF327715 ERB327715 FAX327715 FKT327715 FUP327715 GEL327715 GOH327715 GYD327715 HHZ327715 HRV327715 IBR327715 ILN327715 IVJ327715 JFF327715 JPB327715 JYX327715 KIT327715 KSP327715 LCL327715 LMH327715 LWD327715 MFZ327715 MPV327715 MZR327715 NJN327715 NTJ327715 ODF327715 ONB327715 OWX327715 PGT327715 PQP327715 QAL327715 QKH327715 QUD327715 RDZ327715 RNV327715 RXR327715 SHN327715 SRJ327715 TBF327715 TLB327715 TUX327715 UET327715 UOP327715 UYL327715 VIH327715 VSD327715 WBZ327715 WLV327715 WVR327715 J393251 JF393251 TB393251 ACX393251 AMT393251 AWP393251 BGL393251 BQH393251 CAD393251 CJZ393251 CTV393251 DDR393251 DNN393251 DXJ393251 EHF393251 ERB393251 FAX393251 FKT393251 FUP393251 GEL393251 GOH393251 GYD393251 HHZ393251 HRV393251 IBR393251 ILN393251 IVJ393251 JFF393251 JPB393251 JYX393251 KIT393251 KSP393251 LCL393251 LMH393251 LWD393251 MFZ393251 MPV393251 MZR393251 NJN393251 NTJ393251 ODF393251 ONB393251 OWX393251 PGT393251 PQP393251 QAL393251 QKH393251 QUD393251 RDZ393251 RNV393251 RXR393251 SHN393251 SRJ393251 TBF393251 TLB393251 TUX393251 UET393251 UOP393251 UYL393251 VIH393251 VSD393251 WBZ393251 WLV393251 WVR393251 J458787 JF458787 TB458787 ACX458787 AMT458787 AWP458787 BGL458787 BQH458787 CAD458787 CJZ458787 CTV458787 DDR458787 DNN458787 DXJ458787 EHF458787 ERB458787 FAX458787 FKT458787 FUP458787 GEL458787 GOH458787 GYD458787 HHZ458787 HRV458787 IBR458787 ILN458787 IVJ458787 JFF458787 JPB458787 JYX458787 KIT458787 KSP458787 LCL458787 LMH458787 LWD458787 MFZ458787 MPV458787 MZR458787 NJN458787 NTJ458787 ODF458787 ONB458787 OWX458787 PGT458787 PQP458787 QAL458787 QKH458787 QUD458787 RDZ458787 RNV458787 RXR458787 SHN458787 SRJ458787 TBF458787 TLB458787 TUX458787 UET458787 UOP458787 UYL458787 VIH458787 VSD458787 WBZ458787 WLV458787 WVR458787 J524323 JF524323 TB524323 ACX524323 AMT524323 AWP524323 BGL524323 BQH524323 CAD524323 CJZ524323 CTV524323 DDR524323 DNN524323 DXJ524323 EHF524323 ERB524323 FAX524323 FKT524323 FUP524323 GEL524323 GOH524323 GYD524323 HHZ524323 HRV524323 IBR524323 ILN524323 IVJ524323 JFF524323 JPB524323 JYX524323 KIT524323 KSP524323 LCL524323 LMH524323 LWD524323 MFZ524323 MPV524323 MZR524323 NJN524323 NTJ524323 ODF524323 ONB524323 OWX524323 PGT524323 PQP524323 QAL524323 QKH524323 QUD524323 RDZ524323 RNV524323 RXR524323 SHN524323 SRJ524323 TBF524323 TLB524323 TUX524323 UET524323 UOP524323 UYL524323 VIH524323 VSD524323 WBZ524323 WLV524323 WVR524323 J589859 JF589859 TB589859 ACX589859 AMT589859 AWP589859 BGL589859 BQH589859 CAD589859 CJZ589859 CTV589859 DDR589859 DNN589859 DXJ589859 EHF589859 ERB589859 FAX589859 FKT589859 FUP589859 GEL589859 GOH589859 GYD589859 HHZ589859 HRV589859 IBR589859 ILN589859 IVJ589859 JFF589859 JPB589859 JYX589859 KIT589859 KSP589859 LCL589859 LMH589859 LWD589859 MFZ589859 MPV589859 MZR589859 NJN589859 NTJ589859 ODF589859 ONB589859 OWX589859 PGT589859 PQP589859 QAL589859 QKH589859 QUD589859 RDZ589859 RNV589859 RXR589859 SHN589859 SRJ589859 TBF589859 TLB589859 TUX589859 UET589859 UOP589859 UYL589859 VIH589859 VSD589859 WBZ589859 WLV589859 WVR589859 J655395 JF655395 TB655395 ACX655395 AMT655395 AWP655395 BGL655395 BQH655395 CAD655395 CJZ655395 CTV655395 DDR655395 DNN655395 DXJ655395 EHF655395 ERB655395 FAX655395 FKT655395 FUP655395 GEL655395 GOH655395 GYD655395 HHZ655395 HRV655395 IBR655395 ILN655395 IVJ655395 JFF655395 JPB655395 JYX655395 KIT655395 KSP655395 LCL655395 LMH655395 LWD655395 MFZ655395 MPV655395 MZR655395 NJN655395 NTJ655395 ODF655395 ONB655395 OWX655395 PGT655395 PQP655395 QAL655395 QKH655395 QUD655395 RDZ655395 RNV655395 RXR655395 SHN655395 SRJ655395 TBF655395 TLB655395 TUX655395 UET655395 UOP655395 UYL655395 VIH655395 VSD655395 WBZ655395 WLV655395 WVR655395 J720931 JF720931 TB720931 ACX720931 AMT720931 AWP720931 BGL720931 BQH720931 CAD720931 CJZ720931 CTV720931 DDR720931 DNN720931 DXJ720931 EHF720931 ERB720931 FAX720931 FKT720931 FUP720931 GEL720931 GOH720931 GYD720931 HHZ720931 HRV720931 IBR720931 ILN720931 IVJ720931 JFF720931 JPB720931 JYX720931 KIT720931 KSP720931 LCL720931 LMH720931 LWD720931 MFZ720931 MPV720931 MZR720931 NJN720931 NTJ720931 ODF720931 ONB720931 OWX720931 PGT720931 PQP720931 QAL720931 QKH720931 QUD720931 RDZ720931 RNV720931 RXR720931 SHN720931 SRJ720931 TBF720931 TLB720931 TUX720931 UET720931 UOP720931 UYL720931 VIH720931 VSD720931 WBZ720931 WLV720931 WVR720931 J786467 JF786467 TB786467 ACX786467 AMT786467 AWP786467 BGL786467 BQH786467 CAD786467 CJZ786467 CTV786467 DDR786467 DNN786467 DXJ786467 EHF786467 ERB786467 FAX786467 FKT786467 FUP786467 GEL786467 GOH786467 GYD786467 HHZ786467 HRV786467 IBR786467 ILN786467 IVJ786467 JFF786467 JPB786467 JYX786467 KIT786467 KSP786467 LCL786467 LMH786467 LWD786467 MFZ786467 MPV786467 MZR786467 NJN786467 NTJ786467 ODF786467 ONB786467 OWX786467 PGT786467 PQP786467 QAL786467 QKH786467 QUD786467 RDZ786467 RNV786467 RXR786467 SHN786467 SRJ786467 TBF786467 TLB786467 TUX786467 UET786467 UOP786467 UYL786467 VIH786467 VSD786467 WBZ786467 WLV786467 WVR786467 J852003 JF852003 TB852003 ACX852003 AMT852003 AWP852003 BGL852003 BQH852003 CAD852003 CJZ852003 CTV852003 DDR852003 DNN852003 DXJ852003 EHF852003 ERB852003 FAX852003 FKT852003 FUP852003 GEL852003 GOH852003 GYD852003 HHZ852003 HRV852003 IBR852003 ILN852003 IVJ852003 JFF852003 JPB852003 JYX852003 KIT852003 KSP852003 LCL852003 LMH852003 LWD852003 MFZ852003 MPV852003 MZR852003 NJN852003 NTJ852003 ODF852003 ONB852003 OWX852003 PGT852003 PQP852003 QAL852003 QKH852003 QUD852003 RDZ852003 RNV852003 RXR852003 SHN852003 SRJ852003 TBF852003 TLB852003 TUX852003 UET852003 UOP852003 UYL852003 VIH852003 VSD852003 WBZ852003 WLV852003 WVR852003 J917539 JF917539 TB917539 ACX917539 AMT917539 AWP917539 BGL917539 BQH917539 CAD917539 CJZ917539 CTV917539 DDR917539 DNN917539 DXJ917539 EHF917539 ERB917539 FAX917539 FKT917539 FUP917539 GEL917539 GOH917539 GYD917539 HHZ917539 HRV917539 IBR917539 ILN917539 IVJ917539 JFF917539 JPB917539 JYX917539 KIT917539 KSP917539 LCL917539 LMH917539 LWD917539 MFZ917539 MPV917539 MZR917539 NJN917539 NTJ917539 ODF917539 ONB917539 OWX917539 PGT917539 PQP917539 QAL917539 QKH917539 QUD917539 RDZ917539 RNV917539 RXR917539 SHN917539 SRJ917539 TBF917539 TLB917539 TUX917539 UET917539 UOP917539 UYL917539 VIH917539 VSD917539 WBZ917539 WLV917539 WVR917539 J983075 JF983075 TB983075 ACX983075 AMT983075 AWP983075 BGL983075 BQH983075 CAD983075 CJZ983075 CTV983075 DDR983075 DNN983075 DXJ983075 EHF983075 ERB983075 FAX983075 FKT983075 FUP983075 GEL983075 GOH983075 GYD983075 HHZ983075 HRV983075 IBR983075 ILN983075 IVJ983075 JFF983075 JPB983075 JYX983075 KIT983075 KSP983075 LCL983075 LMH983075 LWD983075 MFZ983075 MPV983075 MZR983075 NJN983075 NTJ983075 ODF983075 ONB983075 OWX983075 PGT983075 PQP983075 QAL983075 QKH983075 QUD983075 RDZ983075 RNV983075 RXR983075 SHN983075 SRJ983075 TBF983075 TLB983075 TUX983075 UET983075 UOP983075 UYL983075 VIH983075 VSD983075 WBZ983075 WLV983075 WVR983075 J35 JF35 TB35 ACX35 AMT35 AWP35 BGL35 BQH35 CAD35 CJZ35 CTV35 DDR35 DNN35 DXJ35 EHF35 ERB35 FAX35 FKT35 FUP35 GEL35 GOH35 GYD35 HHZ35 HRV35 IBR35 ILN35 IVJ35 JFF35 JPB35 JYX35 KIT35 KSP35 LCL35 LMH35 LWD35 MFZ35 MPV35 MZR35 NJN35 NTJ35 ODF35 ONB35 OWX35 PGT35 PQP35 QAL35 QKH35 QUD35 RDZ35 RNV35 RXR35 SHN35 SRJ35 TBF35 TLB35 TUX35 UET35 UOP35 UYL35 VIH35 VSD35 WBZ35 WLV35 WVR35 J65573 JF65573 TB65573 ACX65573 AMT65573 AWP65573 BGL65573 BQH65573 CAD65573 CJZ65573 CTV65573 DDR65573 DNN65573 DXJ65573 EHF65573 ERB65573 FAX65573 FKT65573 FUP65573 GEL65573 GOH65573 GYD65573 HHZ65573 HRV65573 IBR65573 ILN65573 IVJ65573 JFF65573 JPB65573 JYX65573 KIT65573 KSP65573 LCL65573 LMH65573 LWD65573 MFZ65573 MPV65573 MZR65573 NJN65573 NTJ65573 ODF65573 ONB65573 OWX65573 PGT65573 PQP65573 QAL65573 QKH65573 QUD65573 RDZ65573 RNV65573 RXR65573 SHN65573 SRJ65573 TBF65573 TLB65573 TUX65573 UET65573 UOP65573 UYL65573 VIH65573 VSD65573 WBZ65573 WLV65573 WVR65573 J131109 JF131109 TB131109 ACX131109 AMT131109 AWP131109 BGL131109 BQH131109 CAD131109 CJZ131109 CTV131109 DDR131109 DNN131109 DXJ131109 EHF131109 ERB131109 FAX131109 FKT131109 FUP131109 GEL131109 GOH131109 GYD131109 HHZ131109 HRV131109 IBR131109 ILN131109 IVJ131109 JFF131109 JPB131109 JYX131109 KIT131109 KSP131109 LCL131109 LMH131109 LWD131109 MFZ131109 MPV131109 MZR131109 NJN131109 NTJ131109 ODF131109 ONB131109 OWX131109 PGT131109 PQP131109 QAL131109 QKH131109 QUD131109 RDZ131109 RNV131109 RXR131109 SHN131109 SRJ131109 TBF131109 TLB131109 TUX131109 UET131109 UOP131109 UYL131109 VIH131109 VSD131109 WBZ131109 WLV131109 WVR131109 J196645 JF196645 TB196645 ACX196645 AMT196645 AWP196645 BGL196645 BQH196645 CAD196645 CJZ196645 CTV196645 DDR196645 DNN196645 DXJ196645 EHF196645 ERB196645 FAX196645 FKT196645 FUP196645 GEL196645 GOH196645 GYD196645 HHZ196645 HRV196645 IBR196645 ILN196645 IVJ196645 JFF196645 JPB196645 JYX196645 KIT196645 KSP196645 LCL196645 LMH196645 LWD196645 MFZ196645 MPV196645 MZR196645 NJN196645 NTJ196645 ODF196645 ONB196645 OWX196645 PGT196645 PQP196645 QAL196645 QKH196645 QUD196645 RDZ196645 RNV196645 RXR196645 SHN196645 SRJ196645 TBF196645 TLB196645 TUX196645 UET196645 UOP196645 UYL196645 VIH196645 VSD196645 WBZ196645 WLV196645 WVR196645 J262181 JF262181 TB262181 ACX262181 AMT262181 AWP262181 BGL262181 BQH262181 CAD262181 CJZ262181 CTV262181 DDR262181 DNN262181 DXJ262181 EHF262181 ERB262181 FAX262181 FKT262181 FUP262181 GEL262181 GOH262181 GYD262181 HHZ262181 HRV262181 IBR262181 ILN262181 IVJ262181 JFF262181 JPB262181 JYX262181 KIT262181 KSP262181 LCL262181 LMH262181 LWD262181 MFZ262181 MPV262181 MZR262181 NJN262181 NTJ262181 ODF262181 ONB262181 OWX262181 PGT262181 PQP262181 QAL262181 QKH262181 QUD262181 RDZ262181 RNV262181 RXR262181 SHN262181 SRJ262181 TBF262181 TLB262181 TUX262181 UET262181 UOP262181 UYL262181 VIH262181 VSD262181 WBZ262181 WLV262181 WVR262181 J327717 JF327717 TB327717 ACX327717 AMT327717 AWP327717 BGL327717 BQH327717 CAD327717 CJZ327717 CTV327717 DDR327717 DNN327717 DXJ327717 EHF327717 ERB327717 FAX327717 FKT327717 FUP327717 GEL327717 GOH327717 GYD327717 HHZ327717 HRV327717 IBR327717 ILN327717 IVJ327717 JFF327717 JPB327717 JYX327717 KIT327717 KSP327717 LCL327717 LMH327717 LWD327717 MFZ327717 MPV327717 MZR327717 NJN327717 NTJ327717 ODF327717 ONB327717 OWX327717 PGT327717 PQP327717 QAL327717 QKH327717 QUD327717 RDZ327717 RNV327717 RXR327717 SHN327717 SRJ327717 TBF327717 TLB327717 TUX327717 UET327717 UOP327717 UYL327717 VIH327717 VSD327717 WBZ327717 WLV327717 WVR327717 J393253 JF393253 TB393253 ACX393253 AMT393253 AWP393253 BGL393253 BQH393253 CAD393253 CJZ393253 CTV393253 DDR393253 DNN393253 DXJ393253 EHF393253 ERB393253 FAX393253 FKT393253 FUP393253 GEL393253 GOH393253 GYD393253 HHZ393253 HRV393253 IBR393253 ILN393253 IVJ393253 JFF393253 JPB393253 JYX393253 KIT393253 KSP393253 LCL393253 LMH393253 LWD393253 MFZ393253 MPV393253 MZR393253 NJN393253 NTJ393253 ODF393253 ONB393253 OWX393253 PGT393253 PQP393253 QAL393253 QKH393253 QUD393253 RDZ393253 RNV393253 RXR393253 SHN393253 SRJ393253 TBF393253 TLB393253 TUX393253 UET393253 UOP393253 UYL393253 VIH393253 VSD393253 WBZ393253 WLV393253 WVR393253 J458789 JF458789 TB458789 ACX458789 AMT458789 AWP458789 BGL458789 BQH458789 CAD458789 CJZ458789 CTV458789 DDR458789 DNN458789 DXJ458789 EHF458789 ERB458789 FAX458789 FKT458789 FUP458789 GEL458789 GOH458789 GYD458789 HHZ458789 HRV458789 IBR458789 ILN458789 IVJ458789 JFF458789 JPB458789 JYX458789 KIT458789 KSP458789 LCL458789 LMH458789 LWD458789 MFZ458789 MPV458789 MZR458789 NJN458789 NTJ458789 ODF458789 ONB458789 OWX458789 PGT458789 PQP458789 QAL458789 QKH458789 QUD458789 RDZ458789 RNV458789 RXR458789 SHN458789 SRJ458789 TBF458789 TLB458789 TUX458789 UET458789 UOP458789 UYL458789 VIH458789 VSD458789 WBZ458789 WLV458789 WVR458789 J524325 JF524325 TB524325 ACX524325 AMT524325 AWP524325 BGL524325 BQH524325 CAD524325 CJZ524325 CTV524325 DDR524325 DNN524325 DXJ524325 EHF524325 ERB524325 FAX524325 FKT524325 FUP524325 GEL524325 GOH524325 GYD524325 HHZ524325 HRV524325 IBR524325 ILN524325 IVJ524325 JFF524325 JPB524325 JYX524325 KIT524325 KSP524325 LCL524325 LMH524325 LWD524325 MFZ524325 MPV524325 MZR524325 NJN524325 NTJ524325 ODF524325 ONB524325 OWX524325 PGT524325 PQP524325 QAL524325 QKH524325 QUD524325 RDZ524325 RNV524325 RXR524325 SHN524325 SRJ524325 TBF524325 TLB524325 TUX524325 UET524325 UOP524325 UYL524325 VIH524325 VSD524325 WBZ524325 WLV524325 WVR524325 J589861 JF589861 TB589861 ACX589861 AMT589861 AWP589861 BGL589861 BQH589861 CAD589861 CJZ589861 CTV589861 DDR589861 DNN589861 DXJ589861 EHF589861 ERB589861 FAX589861 FKT589861 FUP589861 GEL589861 GOH589861 GYD589861 HHZ589861 HRV589861 IBR589861 ILN589861 IVJ589861 JFF589861 JPB589861 JYX589861 KIT589861 KSP589861 LCL589861 LMH589861 LWD589861 MFZ589861 MPV589861 MZR589861 NJN589861 NTJ589861 ODF589861 ONB589861 OWX589861 PGT589861 PQP589861 QAL589861 QKH589861 QUD589861 RDZ589861 RNV589861 RXR589861 SHN589861 SRJ589861 TBF589861 TLB589861 TUX589861 UET589861 UOP589861 UYL589861 VIH589861 VSD589861 WBZ589861 WLV589861 WVR589861 J655397 JF655397 TB655397 ACX655397 AMT655397 AWP655397 BGL655397 BQH655397 CAD655397 CJZ655397 CTV655397 DDR655397 DNN655397 DXJ655397 EHF655397 ERB655397 FAX655397 FKT655397 FUP655397 GEL655397 GOH655397 GYD655397 HHZ655397 HRV655397 IBR655397 ILN655397 IVJ655397 JFF655397 JPB655397 JYX655397 KIT655397 KSP655397 LCL655397 LMH655397 LWD655397 MFZ655397 MPV655397 MZR655397 NJN655397 NTJ655397 ODF655397 ONB655397 OWX655397 PGT655397 PQP655397 QAL655397 QKH655397 QUD655397 RDZ655397 RNV655397 RXR655397 SHN655397 SRJ655397 TBF655397 TLB655397 TUX655397 UET655397 UOP655397 UYL655397 VIH655397 VSD655397 WBZ655397 WLV655397 WVR655397 J720933 JF720933 TB720933 ACX720933 AMT720933 AWP720933 BGL720933 BQH720933 CAD720933 CJZ720933 CTV720933 DDR720933 DNN720933 DXJ720933 EHF720933 ERB720933 FAX720933 FKT720933 FUP720933 GEL720933 GOH720933 GYD720933 HHZ720933 HRV720933 IBR720933 ILN720933 IVJ720933 JFF720933 JPB720933 JYX720933 KIT720933 KSP720933 LCL720933 LMH720933 LWD720933 MFZ720933 MPV720933 MZR720933 NJN720933 NTJ720933 ODF720933 ONB720933 OWX720933 PGT720933 PQP720933 QAL720933 QKH720933 QUD720933 RDZ720933 RNV720933 RXR720933 SHN720933 SRJ720933 TBF720933 TLB720933 TUX720933 UET720933 UOP720933 UYL720933 VIH720933 VSD720933 WBZ720933 WLV720933 WVR720933 J786469 JF786469 TB786469 ACX786469 AMT786469 AWP786469 BGL786469 BQH786469 CAD786469 CJZ786469 CTV786469 DDR786469 DNN786469 DXJ786469 EHF786469 ERB786469 FAX786469 FKT786469 FUP786469 GEL786469 GOH786469 GYD786469 HHZ786469 HRV786469 IBR786469 ILN786469 IVJ786469 JFF786469 JPB786469 JYX786469 KIT786469 KSP786469 LCL786469 LMH786469 LWD786469 MFZ786469 MPV786469 MZR786469 NJN786469 NTJ786469 ODF786469 ONB786469 OWX786469 PGT786469 PQP786469 QAL786469 QKH786469 QUD786469 RDZ786469 RNV786469 RXR786469 SHN786469 SRJ786469 TBF786469 TLB786469 TUX786469 UET786469 UOP786469 UYL786469 VIH786469 VSD786469 WBZ786469 WLV786469 WVR786469 J852005 JF852005 TB852005 ACX852005 AMT852005 AWP852005 BGL852005 BQH852005 CAD852005 CJZ852005 CTV852005 DDR852005 DNN852005 DXJ852005 EHF852005 ERB852005 FAX852005 FKT852005 FUP852005 GEL852005 GOH852005 GYD852005 HHZ852005 HRV852005 IBR852005 ILN852005 IVJ852005 JFF852005 JPB852005 JYX852005 KIT852005 KSP852005 LCL852005 LMH852005 LWD852005 MFZ852005 MPV852005 MZR852005 NJN852005 NTJ852005 ODF852005 ONB852005 OWX852005 PGT852005 PQP852005 QAL852005 QKH852005 QUD852005 RDZ852005 RNV852005 RXR852005 SHN852005 SRJ852005 TBF852005 TLB852005 TUX852005 UET852005 UOP852005 UYL852005 VIH852005 VSD852005 WBZ852005 WLV852005 WVR852005 J917541 JF917541 TB917541 ACX917541 AMT917541 AWP917541 BGL917541 BQH917541 CAD917541 CJZ917541 CTV917541 DDR917541 DNN917541 DXJ917541 EHF917541 ERB917541 FAX917541 FKT917541 FUP917541 GEL917541 GOH917541 GYD917541 HHZ917541 HRV917541 IBR917541 ILN917541 IVJ917541 JFF917541 JPB917541 JYX917541 KIT917541 KSP917541 LCL917541 LMH917541 LWD917541 MFZ917541 MPV917541 MZR917541 NJN917541 NTJ917541 ODF917541 ONB917541 OWX917541 PGT917541 PQP917541 QAL917541 QKH917541 QUD917541 RDZ917541 RNV917541 RXR917541 SHN917541 SRJ917541 TBF917541 TLB917541 TUX917541 UET917541 UOP917541 UYL917541 VIH917541 VSD917541 WBZ917541 WLV917541 WVR917541 J983077 JF983077 TB983077 ACX983077 AMT983077 AWP983077 BGL983077 BQH983077 CAD983077 CJZ983077 CTV983077 DDR983077 DNN983077 DXJ983077 EHF983077 ERB983077 FAX983077 FKT983077 FUP983077 GEL983077 GOH983077 GYD983077 HHZ983077 HRV983077 IBR983077 ILN983077 IVJ983077 JFF983077 JPB983077 JYX983077 KIT983077 KSP983077 LCL983077 LMH983077 LWD983077 MFZ983077 MPV983077 MZR983077 NJN983077 NTJ983077 ODF983077 ONB983077 OWX983077 PGT983077 PQP983077 QAL983077 QKH983077 QUD983077 RDZ983077 RNV983077 RXR983077 SHN983077 SRJ983077 TBF983077 TLB983077 TUX983077 UET983077 UOP983077 UYL983077 VIH983077 VSD983077 WBZ983077 WLV983077 WVR983077 J45 JF45 TB45 ACX45 AMT45 AWP45 BGL45 BQH45 CAD45 CJZ45 CTV45 DDR45 DNN45 DXJ45 EHF45 ERB45 FAX45 FKT45 FUP45 GEL45 GOH45 GYD45 HHZ45 HRV45 IBR45 ILN45 IVJ45 JFF45 JPB45 JYX45 KIT45 KSP45 LCL45 LMH45 LWD45 MFZ45 MPV45 MZR45 NJN45 NTJ45 ODF45 ONB45 OWX45 PGT45 PQP45 QAL45 QKH45 QUD45 RDZ45 RNV45 RXR45 SHN45 SRJ45 TBF45 TLB45 TUX45 UET45 UOP45 UYL45 VIH45 VSD45 WBZ45 WLV45 WVR45 J65581 JF65581 TB65581 ACX65581 AMT65581 AWP65581 BGL65581 BQH65581 CAD65581 CJZ65581 CTV65581 DDR65581 DNN65581 DXJ65581 EHF65581 ERB65581 FAX65581 FKT65581 FUP65581 GEL65581 GOH65581 GYD65581 HHZ65581 HRV65581 IBR65581 ILN65581 IVJ65581 JFF65581 JPB65581 JYX65581 KIT65581 KSP65581 LCL65581 LMH65581 LWD65581 MFZ65581 MPV65581 MZR65581 NJN65581 NTJ65581 ODF65581 ONB65581 OWX65581 PGT65581 PQP65581 QAL65581 QKH65581 QUD65581 RDZ65581 RNV65581 RXR65581 SHN65581 SRJ65581 TBF65581 TLB65581 TUX65581 UET65581 UOP65581 UYL65581 VIH65581 VSD65581 WBZ65581 WLV65581 WVR65581 J131117 JF131117 TB131117 ACX131117 AMT131117 AWP131117 BGL131117 BQH131117 CAD131117 CJZ131117 CTV131117 DDR131117 DNN131117 DXJ131117 EHF131117 ERB131117 FAX131117 FKT131117 FUP131117 GEL131117 GOH131117 GYD131117 HHZ131117 HRV131117 IBR131117 ILN131117 IVJ131117 JFF131117 JPB131117 JYX131117 KIT131117 KSP131117 LCL131117 LMH131117 LWD131117 MFZ131117 MPV131117 MZR131117 NJN131117 NTJ131117 ODF131117 ONB131117 OWX131117 PGT131117 PQP131117 QAL131117 QKH131117 QUD131117 RDZ131117 RNV131117 RXR131117 SHN131117 SRJ131117 TBF131117 TLB131117 TUX131117 UET131117 UOP131117 UYL131117 VIH131117 VSD131117 WBZ131117 WLV131117 WVR131117 J196653 JF196653 TB196653 ACX196653 AMT196653 AWP196653 BGL196653 BQH196653 CAD196653 CJZ196653 CTV196653 DDR196653 DNN196653 DXJ196653 EHF196653 ERB196653 FAX196653 FKT196653 FUP196653 GEL196653 GOH196653 GYD196653 HHZ196653 HRV196653 IBR196653 ILN196653 IVJ196653 JFF196653 JPB196653 JYX196653 KIT196653 KSP196653 LCL196653 LMH196653 LWD196653 MFZ196653 MPV196653 MZR196653 NJN196653 NTJ196653 ODF196653 ONB196653 OWX196653 PGT196653 PQP196653 QAL196653 QKH196653 QUD196653 RDZ196653 RNV196653 RXR196653 SHN196653 SRJ196653 TBF196653 TLB196653 TUX196653 UET196653 UOP196653 UYL196653 VIH196653 VSD196653 WBZ196653 WLV196653 WVR196653 J262189 JF262189 TB262189 ACX262189 AMT262189 AWP262189 BGL262189 BQH262189 CAD262189 CJZ262189 CTV262189 DDR262189 DNN262189 DXJ262189 EHF262189 ERB262189 FAX262189 FKT262189 FUP262189 GEL262189 GOH262189 GYD262189 HHZ262189 HRV262189 IBR262189 ILN262189 IVJ262189 JFF262189 JPB262189 JYX262189 KIT262189 KSP262189 LCL262189 LMH262189 LWD262189 MFZ262189 MPV262189 MZR262189 NJN262189 NTJ262189 ODF262189 ONB262189 OWX262189 PGT262189 PQP262189 QAL262189 QKH262189 QUD262189 RDZ262189 RNV262189 RXR262189 SHN262189 SRJ262189 TBF262189 TLB262189 TUX262189 UET262189 UOP262189 UYL262189 VIH262189 VSD262189 WBZ262189 WLV262189 WVR262189 J327725 JF327725 TB327725 ACX327725 AMT327725 AWP327725 BGL327725 BQH327725 CAD327725 CJZ327725 CTV327725 DDR327725 DNN327725 DXJ327725 EHF327725 ERB327725 FAX327725 FKT327725 FUP327725 GEL327725 GOH327725 GYD327725 HHZ327725 HRV327725 IBR327725 ILN327725 IVJ327725 JFF327725 JPB327725 JYX327725 KIT327725 KSP327725 LCL327725 LMH327725 LWD327725 MFZ327725 MPV327725 MZR327725 NJN327725 NTJ327725 ODF327725 ONB327725 OWX327725 PGT327725 PQP327725 QAL327725 QKH327725 QUD327725 RDZ327725 RNV327725 RXR327725 SHN327725 SRJ327725 TBF327725 TLB327725 TUX327725 UET327725 UOP327725 UYL327725 VIH327725 VSD327725 WBZ327725 WLV327725 WVR327725 J393261 JF393261 TB393261 ACX393261 AMT393261 AWP393261 BGL393261 BQH393261 CAD393261 CJZ393261 CTV393261 DDR393261 DNN393261 DXJ393261 EHF393261 ERB393261 FAX393261 FKT393261 FUP393261 GEL393261 GOH393261 GYD393261 HHZ393261 HRV393261 IBR393261 ILN393261 IVJ393261 JFF393261 JPB393261 JYX393261 KIT393261 KSP393261 LCL393261 LMH393261 LWD393261 MFZ393261 MPV393261 MZR393261 NJN393261 NTJ393261 ODF393261 ONB393261 OWX393261 PGT393261 PQP393261 QAL393261 QKH393261 QUD393261 RDZ393261 RNV393261 RXR393261 SHN393261 SRJ393261 TBF393261 TLB393261 TUX393261 UET393261 UOP393261 UYL393261 VIH393261 VSD393261 WBZ393261 WLV393261 WVR393261 J458797 JF458797 TB458797 ACX458797 AMT458797 AWP458797 BGL458797 BQH458797 CAD458797 CJZ458797 CTV458797 DDR458797 DNN458797 DXJ458797 EHF458797 ERB458797 FAX458797 FKT458797 FUP458797 GEL458797 GOH458797 GYD458797 HHZ458797 HRV458797 IBR458797 ILN458797 IVJ458797 JFF458797 JPB458797 JYX458797 KIT458797 KSP458797 LCL458797 LMH458797 LWD458797 MFZ458797 MPV458797 MZR458797 NJN458797 NTJ458797 ODF458797 ONB458797 OWX458797 PGT458797 PQP458797 QAL458797 QKH458797 QUD458797 RDZ458797 RNV458797 RXR458797 SHN458797 SRJ458797 TBF458797 TLB458797 TUX458797 UET458797 UOP458797 UYL458797 VIH458797 VSD458797 WBZ458797 WLV458797 WVR458797 J524333 JF524333 TB524333 ACX524333 AMT524333 AWP524333 BGL524333 BQH524333 CAD524333 CJZ524333 CTV524333 DDR524333 DNN524333 DXJ524333 EHF524333 ERB524333 FAX524333 FKT524333 FUP524333 GEL524333 GOH524333 GYD524333 HHZ524333 HRV524333 IBR524333 ILN524333 IVJ524333 JFF524333 JPB524333 JYX524333 KIT524333 KSP524333 LCL524333 LMH524333 LWD524333 MFZ524333 MPV524333 MZR524333 NJN524333 NTJ524333 ODF524333 ONB524333 OWX524333 PGT524333 PQP524333 QAL524333 QKH524333 QUD524333 RDZ524333 RNV524333 RXR524333 SHN524333 SRJ524333 TBF524333 TLB524333 TUX524333 UET524333 UOP524333 UYL524333 VIH524333 VSD524333 WBZ524333 WLV524333 WVR524333 J589869 JF589869 TB589869 ACX589869 AMT589869 AWP589869 BGL589869 BQH589869 CAD589869 CJZ589869 CTV589869 DDR589869 DNN589869 DXJ589869 EHF589869 ERB589869 FAX589869 FKT589869 FUP589869 GEL589869 GOH589869 GYD589869 HHZ589869 HRV589869 IBR589869 ILN589869 IVJ589869 JFF589869 JPB589869 JYX589869 KIT589869 KSP589869 LCL589869 LMH589869 LWD589869 MFZ589869 MPV589869 MZR589869 NJN589869 NTJ589869 ODF589869 ONB589869 OWX589869 PGT589869 PQP589869 QAL589869 QKH589869 QUD589869 RDZ589869 RNV589869 RXR589869 SHN589869 SRJ589869 TBF589869 TLB589869 TUX589869 UET589869 UOP589869 UYL589869 VIH589869 VSD589869 WBZ589869 WLV589869 WVR589869 J655405 JF655405 TB655405 ACX655405 AMT655405 AWP655405 BGL655405 BQH655405 CAD655405 CJZ655405 CTV655405 DDR655405 DNN655405 DXJ655405 EHF655405 ERB655405 FAX655405 FKT655405 FUP655405 GEL655405 GOH655405 GYD655405 HHZ655405 HRV655405 IBR655405 ILN655405 IVJ655405 JFF655405 JPB655405 JYX655405 KIT655405 KSP655405 LCL655405 LMH655405 LWD655405 MFZ655405 MPV655405 MZR655405 NJN655405 NTJ655405 ODF655405 ONB655405 OWX655405 PGT655405 PQP655405 QAL655405 QKH655405 QUD655405 RDZ655405 RNV655405 RXR655405 SHN655405 SRJ655405 TBF655405 TLB655405 TUX655405 UET655405 UOP655405 UYL655405 VIH655405 VSD655405 WBZ655405 WLV655405 WVR655405 J720941 JF720941 TB720941 ACX720941 AMT720941 AWP720941 BGL720941 BQH720941 CAD720941 CJZ720941 CTV720941 DDR720941 DNN720941 DXJ720941 EHF720941 ERB720941 FAX720941 FKT720941 FUP720941 GEL720941 GOH720941 GYD720941 HHZ720941 HRV720941 IBR720941 ILN720941 IVJ720941 JFF720941 JPB720941 JYX720941 KIT720941 KSP720941 LCL720941 LMH720941 LWD720941 MFZ720941 MPV720941 MZR720941 NJN720941 NTJ720941 ODF720941 ONB720941 OWX720941 PGT720941 PQP720941 QAL720941 QKH720941 QUD720941 RDZ720941 RNV720941 RXR720941 SHN720941 SRJ720941 TBF720941 TLB720941 TUX720941 UET720941 UOP720941 UYL720941 VIH720941 VSD720941 WBZ720941 WLV720941 WVR720941 J786477 JF786477 TB786477 ACX786477 AMT786477 AWP786477 BGL786477 BQH786477 CAD786477 CJZ786477 CTV786477 DDR786477 DNN786477 DXJ786477 EHF786477 ERB786477 FAX786477 FKT786477 FUP786477 GEL786477 GOH786477 GYD786477 HHZ786477 HRV786477 IBR786477 ILN786477 IVJ786477 JFF786477 JPB786477 JYX786477 KIT786477 KSP786477 LCL786477 LMH786477 LWD786477 MFZ786477 MPV786477 MZR786477 NJN786477 NTJ786477 ODF786477 ONB786477 OWX786477 PGT786477 PQP786477 QAL786477 QKH786477 QUD786477 RDZ786477 RNV786477 RXR786477 SHN786477 SRJ786477 TBF786477 TLB786477 TUX786477 UET786477 UOP786477 UYL786477 VIH786477 VSD786477 WBZ786477 WLV786477 WVR786477 J852013 JF852013 TB852013 ACX852013 AMT852013 AWP852013 BGL852013 BQH852013 CAD852013 CJZ852013 CTV852013 DDR852013 DNN852013 DXJ852013 EHF852013 ERB852013 FAX852013 FKT852013 FUP852013 GEL852013 GOH852013 GYD852013 HHZ852013 HRV852013 IBR852013 ILN852013 IVJ852013 JFF852013 JPB852013 JYX852013 KIT852013 KSP852013 LCL852013 LMH852013 LWD852013 MFZ852013 MPV852013 MZR852013 NJN852013 NTJ852013 ODF852013 ONB852013 OWX852013 PGT852013 PQP852013 QAL852013 QKH852013 QUD852013 RDZ852013 RNV852013 RXR852013 SHN852013 SRJ852013 TBF852013 TLB852013 TUX852013 UET852013 UOP852013 UYL852013 VIH852013 VSD852013 WBZ852013 WLV852013 WVR852013 J917549 JF917549 TB917549 ACX917549 AMT917549 AWP917549 BGL917549 BQH917549 CAD917549 CJZ917549 CTV917549 DDR917549 DNN917549 DXJ917549 EHF917549 ERB917549 FAX917549 FKT917549 FUP917549 GEL917549 GOH917549 GYD917549 HHZ917549 HRV917549 IBR917549 ILN917549 IVJ917549 JFF917549 JPB917549 JYX917549 KIT917549 KSP917549 LCL917549 LMH917549 LWD917549 MFZ917549 MPV917549 MZR917549 NJN917549 NTJ917549 ODF917549 ONB917549 OWX917549 PGT917549 PQP917549 QAL917549 QKH917549 QUD917549 RDZ917549 RNV917549 RXR917549 SHN917549 SRJ917549 TBF917549 TLB917549 TUX917549 UET917549 UOP917549 UYL917549 VIH917549 VSD917549 WBZ917549 WLV917549 WVR917549 J983085 JF983085 TB983085 ACX983085 AMT983085 AWP983085 BGL983085 BQH983085 CAD983085 CJZ983085 CTV983085 DDR983085 DNN983085 DXJ983085 EHF983085 ERB983085 FAX983085 FKT983085 FUP983085 GEL983085 GOH983085 GYD983085 HHZ983085 HRV983085 IBR983085 ILN983085 IVJ983085 JFF983085 JPB983085 JYX983085 KIT983085 KSP983085 LCL983085 LMH983085 LWD983085 MFZ983085 MPV983085 MZR983085 NJN983085 NTJ983085 ODF983085 ONB983085 OWX983085 PGT983085 PQP983085 QAL983085 QKH983085 QUD983085 RDZ983085 RNV983085 RXR983085 SHN983085 SRJ983085 TBF983085 TLB983085 TUX983085 UET983085 UOP983085 UYL983085 VIH983085 VSD983085 WBZ983085 WLV983085 WVR983085 J37 JF37 TB37 ACX37 AMT37 AWP37 BGL37 BQH37 CAD37 CJZ37 CTV37 DDR37 DNN37 DXJ37 EHF37 ERB37 FAX37 FKT37 FUP37 GEL37 GOH37 GYD37 HHZ37 HRV37 IBR37 ILN37 IVJ37 JFF37 JPB37 JYX37 KIT37 KSP37 LCL37 LMH37 LWD37 MFZ37 MPV37 MZR37 NJN37 NTJ37 ODF37 ONB37 OWX37 PGT37 PQP37 QAL37 QKH37 QUD37 RDZ37 RNV37 RXR37 SHN37 SRJ37 TBF37 TLB37 TUX37 UET37 UOP37 UYL37 VIH37 VSD37 WBZ37 WLV37 WVR37 J65575 JF65575 TB65575 ACX65575 AMT65575 AWP65575 BGL65575 BQH65575 CAD65575 CJZ65575 CTV65575 DDR65575 DNN65575 DXJ65575 EHF65575 ERB65575 FAX65575 FKT65575 FUP65575 GEL65575 GOH65575 GYD65575 HHZ65575 HRV65575 IBR65575 ILN65575 IVJ65575 JFF65575 JPB65575 JYX65575 KIT65575 KSP65575 LCL65575 LMH65575 LWD65575 MFZ65575 MPV65575 MZR65575 NJN65575 NTJ65575 ODF65575 ONB65575 OWX65575 PGT65575 PQP65575 QAL65575 QKH65575 QUD65575 RDZ65575 RNV65575 RXR65575 SHN65575 SRJ65575 TBF65575 TLB65575 TUX65575 UET65575 UOP65575 UYL65575 VIH65575 VSD65575 WBZ65575 WLV65575 WVR65575 J131111 JF131111 TB131111 ACX131111 AMT131111 AWP131111 BGL131111 BQH131111 CAD131111 CJZ131111 CTV131111 DDR131111 DNN131111 DXJ131111 EHF131111 ERB131111 FAX131111 FKT131111 FUP131111 GEL131111 GOH131111 GYD131111 HHZ131111 HRV131111 IBR131111 ILN131111 IVJ131111 JFF131111 JPB131111 JYX131111 KIT131111 KSP131111 LCL131111 LMH131111 LWD131111 MFZ131111 MPV131111 MZR131111 NJN131111 NTJ131111 ODF131111 ONB131111 OWX131111 PGT131111 PQP131111 QAL131111 QKH131111 QUD131111 RDZ131111 RNV131111 RXR131111 SHN131111 SRJ131111 TBF131111 TLB131111 TUX131111 UET131111 UOP131111 UYL131111 VIH131111 VSD131111 WBZ131111 WLV131111 WVR131111 J196647 JF196647 TB196647 ACX196647 AMT196647 AWP196647 BGL196647 BQH196647 CAD196647 CJZ196647 CTV196647 DDR196647 DNN196647 DXJ196647 EHF196647 ERB196647 FAX196647 FKT196647 FUP196647 GEL196647 GOH196647 GYD196647 HHZ196647 HRV196647 IBR196647 ILN196647 IVJ196647 JFF196647 JPB196647 JYX196647 KIT196647 KSP196647 LCL196647 LMH196647 LWD196647 MFZ196647 MPV196647 MZR196647 NJN196647 NTJ196647 ODF196647 ONB196647 OWX196647 PGT196647 PQP196647 QAL196647 QKH196647 QUD196647 RDZ196647 RNV196647 RXR196647 SHN196647 SRJ196647 TBF196647 TLB196647 TUX196647 UET196647 UOP196647 UYL196647 VIH196647 VSD196647 WBZ196647 WLV196647 WVR196647 J262183 JF262183 TB262183 ACX262183 AMT262183 AWP262183 BGL262183 BQH262183 CAD262183 CJZ262183 CTV262183 DDR262183 DNN262183 DXJ262183 EHF262183 ERB262183 FAX262183 FKT262183 FUP262183 GEL262183 GOH262183 GYD262183 HHZ262183 HRV262183 IBR262183 ILN262183 IVJ262183 JFF262183 JPB262183 JYX262183 KIT262183 KSP262183 LCL262183 LMH262183 LWD262183 MFZ262183 MPV262183 MZR262183 NJN262183 NTJ262183 ODF262183 ONB262183 OWX262183 PGT262183 PQP262183 QAL262183 QKH262183 QUD262183 RDZ262183 RNV262183 RXR262183 SHN262183 SRJ262183 TBF262183 TLB262183 TUX262183 UET262183 UOP262183 UYL262183 VIH262183 VSD262183 WBZ262183 WLV262183 WVR262183 J327719 JF327719 TB327719 ACX327719 AMT327719 AWP327719 BGL327719 BQH327719 CAD327719 CJZ327719 CTV327719 DDR327719 DNN327719 DXJ327719 EHF327719 ERB327719 FAX327719 FKT327719 FUP327719 GEL327719 GOH327719 GYD327719 HHZ327719 HRV327719 IBR327719 ILN327719 IVJ327719 JFF327719 JPB327719 JYX327719 KIT327719 KSP327719 LCL327719 LMH327719 LWD327719 MFZ327719 MPV327719 MZR327719 NJN327719 NTJ327719 ODF327719 ONB327719 OWX327719 PGT327719 PQP327719 QAL327719 QKH327719 QUD327719 RDZ327719 RNV327719 RXR327719 SHN327719 SRJ327719 TBF327719 TLB327719 TUX327719 UET327719 UOP327719 UYL327719 VIH327719 VSD327719 WBZ327719 WLV327719 WVR327719 J393255 JF393255 TB393255 ACX393255 AMT393255 AWP393255 BGL393255 BQH393255 CAD393255 CJZ393255 CTV393255 DDR393255 DNN393255 DXJ393255 EHF393255 ERB393255 FAX393255 FKT393255 FUP393255 GEL393255 GOH393255 GYD393255 HHZ393255 HRV393255 IBR393255 ILN393255 IVJ393255 JFF393255 JPB393255 JYX393255 KIT393255 KSP393255 LCL393255 LMH393255 LWD393255 MFZ393255 MPV393255 MZR393255 NJN393255 NTJ393255 ODF393255 ONB393255 OWX393255 PGT393255 PQP393255 QAL393255 QKH393255 QUD393255 RDZ393255 RNV393255 RXR393255 SHN393255 SRJ393255 TBF393255 TLB393255 TUX393255 UET393255 UOP393255 UYL393255 VIH393255 VSD393255 WBZ393255 WLV393255 WVR393255 J458791 JF458791 TB458791 ACX458791 AMT458791 AWP458791 BGL458791 BQH458791 CAD458791 CJZ458791 CTV458791 DDR458791 DNN458791 DXJ458791 EHF458791 ERB458791 FAX458791 FKT458791 FUP458791 GEL458791 GOH458791 GYD458791 HHZ458791 HRV458791 IBR458791 ILN458791 IVJ458791 JFF458791 JPB458791 JYX458791 KIT458791 KSP458791 LCL458791 LMH458791 LWD458791 MFZ458791 MPV458791 MZR458791 NJN458791 NTJ458791 ODF458791 ONB458791 OWX458791 PGT458791 PQP458791 QAL458791 QKH458791 QUD458791 RDZ458791 RNV458791 RXR458791 SHN458791 SRJ458791 TBF458791 TLB458791 TUX458791 UET458791 UOP458791 UYL458791 VIH458791 VSD458791 WBZ458791 WLV458791 WVR458791 J524327 JF524327 TB524327 ACX524327 AMT524327 AWP524327 BGL524327 BQH524327 CAD524327 CJZ524327 CTV524327 DDR524327 DNN524327 DXJ524327 EHF524327 ERB524327 FAX524327 FKT524327 FUP524327 GEL524327 GOH524327 GYD524327 HHZ524327 HRV524327 IBR524327 ILN524327 IVJ524327 JFF524327 JPB524327 JYX524327 KIT524327 KSP524327 LCL524327 LMH524327 LWD524327 MFZ524327 MPV524327 MZR524327 NJN524327 NTJ524327 ODF524327 ONB524327 OWX524327 PGT524327 PQP524327 QAL524327 QKH524327 QUD524327 RDZ524327 RNV524327 RXR524327 SHN524327 SRJ524327 TBF524327 TLB524327 TUX524327 UET524327 UOP524327 UYL524327 VIH524327 VSD524327 WBZ524327 WLV524327 WVR524327 J589863 JF589863 TB589863 ACX589863 AMT589863 AWP589863 BGL589863 BQH589863 CAD589863 CJZ589863 CTV589863 DDR589863 DNN589863 DXJ589863 EHF589863 ERB589863 FAX589863 FKT589863 FUP589863 GEL589863 GOH589863 GYD589863 HHZ589863 HRV589863 IBR589863 ILN589863 IVJ589863 JFF589863 JPB589863 JYX589863 KIT589863 KSP589863 LCL589863 LMH589863 LWD589863 MFZ589863 MPV589863 MZR589863 NJN589863 NTJ589863 ODF589863 ONB589863 OWX589863 PGT589863 PQP589863 QAL589863 QKH589863 QUD589863 RDZ589863 RNV589863 RXR589863 SHN589863 SRJ589863 TBF589863 TLB589863 TUX589863 UET589863 UOP589863 UYL589863 VIH589863 VSD589863 WBZ589863 WLV589863 WVR589863 J655399 JF655399 TB655399 ACX655399 AMT655399 AWP655399 BGL655399 BQH655399 CAD655399 CJZ655399 CTV655399 DDR655399 DNN655399 DXJ655399 EHF655399 ERB655399 FAX655399 FKT655399 FUP655399 GEL655399 GOH655399 GYD655399 HHZ655399 HRV655399 IBR655399 ILN655399 IVJ655399 JFF655399 JPB655399 JYX655399 KIT655399 KSP655399 LCL655399 LMH655399 LWD655399 MFZ655399 MPV655399 MZR655399 NJN655399 NTJ655399 ODF655399 ONB655399 OWX655399 PGT655399 PQP655399 QAL655399 QKH655399 QUD655399 RDZ655399 RNV655399 RXR655399 SHN655399 SRJ655399 TBF655399 TLB655399 TUX655399 UET655399 UOP655399 UYL655399 VIH655399 VSD655399 WBZ655399 WLV655399 WVR655399 J720935 JF720935 TB720935 ACX720935 AMT720935 AWP720935 BGL720935 BQH720935 CAD720935 CJZ720935 CTV720935 DDR720935 DNN720935 DXJ720935 EHF720935 ERB720935 FAX720935 FKT720935 FUP720935 GEL720935 GOH720935 GYD720935 HHZ720935 HRV720935 IBR720935 ILN720935 IVJ720935 JFF720935 JPB720935 JYX720935 KIT720935 KSP720935 LCL720935 LMH720935 LWD720935 MFZ720935 MPV720935 MZR720935 NJN720935 NTJ720935 ODF720935 ONB720935 OWX720935 PGT720935 PQP720935 QAL720935 QKH720935 QUD720935 RDZ720935 RNV720935 RXR720935 SHN720935 SRJ720935 TBF720935 TLB720935 TUX720935 UET720935 UOP720935 UYL720935 VIH720935 VSD720935 WBZ720935 WLV720935 WVR720935 J786471 JF786471 TB786471 ACX786471 AMT786471 AWP786471 BGL786471 BQH786471 CAD786471 CJZ786471 CTV786471 DDR786471 DNN786471 DXJ786471 EHF786471 ERB786471 FAX786471 FKT786471 FUP786471 GEL786471 GOH786471 GYD786471 HHZ786471 HRV786471 IBR786471 ILN786471 IVJ786471 JFF786471 JPB786471 JYX786471 KIT786471 KSP786471 LCL786471 LMH786471 LWD786471 MFZ786471 MPV786471 MZR786471 NJN786471 NTJ786471 ODF786471 ONB786471 OWX786471 PGT786471 PQP786471 QAL786471 QKH786471 QUD786471 RDZ786471 RNV786471 RXR786471 SHN786471 SRJ786471 TBF786471 TLB786471 TUX786471 UET786471 UOP786471 UYL786471 VIH786471 VSD786471 WBZ786471 WLV786471 WVR786471 J852007 JF852007 TB852007 ACX852007 AMT852007 AWP852007 BGL852007 BQH852007 CAD852007 CJZ852007 CTV852007 DDR852007 DNN852007 DXJ852007 EHF852007 ERB852007 FAX852007 FKT852007 FUP852007 GEL852007 GOH852007 GYD852007 HHZ852007 HRV852007 IBR852007 ILN852007 IVJ852007 JFF852007 JPB852007 JYX852007 KIT852007 KSP852007 LCL852007 LMH852007 LWD852007 MFZ852007 MPV852007 MZR852007 NJN852007 NTJ852007 ODF852007 ONB852007 OWX852007 PGT852007 PQP852007 QAL852007 QKH852007 QUD852007 RDZ852007 RNV852007 RXR852007 SHN852007 SRJ852007 TBF852007 TLB852007 TUX852007 UET852007 UOP852007 UYL852007 VIH852007 VSD852007 WBZ852007 WLV852007 WVR852007 J917543 JF917543 TB917543 ACX917543 AMT917543 AWP917543 BGL917543 BQH917543 CAD917543 CJZ917543 CTV917543 DDR917543 DNN917543 DXJ917543 EHF917543 ERB917543 FAX917543 FKT917543 FUP917543 GEL917543 GOH917543 GYD917543 HHZ917543 HRV917543 IBR917543 ILN917543 IVJ917543 JFF917543 JPB917543 JYX917543 KIT917543 KSP917543 LCL917543 LMH917543 LWD917543 MFZ917543 MPV917543 MZR917543 NJN917543 NTJ917543 ODF917543 ONB917543 OWX917543 PGT917543 PQP917543 QAL917543 QKH917543 QUD917543 RDZ917543 RNV917543 RXR917543 SHN917543 SRJ917543 TBF917543 TLB917543 TUX917543 UET917543 UOP917543 UYL917543 VIH917543 VSD917543 WBZ917543 WLV917543 WVR917543 J983079 JF983079 TB983079 ACX983079 AMT983079 AWP983079 BGL983079 BQH983079 CAD983079 CJZ983079 CTV983079 DDR983079 DNN983079 DXJ983079 EHF983079 ERB983079 FAX983079 FKT983079 FUP983079 GEL983079 GOH983079 GYD983079 HHZ983079 HRV983079 IBR983079 ILN983079 IVJ983079 JFF983079 JPB983079 JYX983079 KIT983079 KSP983079 LCL983079 LMH983079 LWD983079 MFZ983079 MPV983079 MZR983079 NJN983079 NTJ983079 ODF983079 ONB983079 OWX983079 PGT983079 PQP983079 QAL983079 QKH983079 QUD983079 RDZ983079 RNV983079 RXR983079 SHN983079 SRJ983079 TBF983079 TLB983079 TUX983079 UET983079 UOP983079 UYL983079 VIH983079 VSD983079 WBZ983079 WLV983079 WVR983079 WVR983083 JF39:JF41 TB39:TB41 ACX39:ACX41 AMT39:AMT41 AWP39:AWP41 BGL39:BGL41 BQH39:BQH41 CAD39:CAD41 CJZ39:CJZ41 CTV39:CTV41 DDR39:DDR41 DNN39:DNN41 DXJ39:DXJ41 EHF39:EHF41 ERB39:ERB41 FAX39:FAX41 FKT39:FKT41 FUP39:FUP41 GEL39:GEL41 GOH39:GOH41 GYD39:GYD41 HHZ39:HHZ41 HRV39:HRV41 IBR39:IBR41 ILN39:ILN41 IVJ39:IVJ41 JFF39:JFF41 JPB39:JPB41 JYX39:JYX41 KIT39:KIT41 KSP39:KSP41 LCL39:LCL41 LMH39:LMH41 LWD39:LWD41 MFZ39:MFZ41 MPV39:MPV41 MZR39:MZR41 NJN39:NJN41 NTJ39:NTJ41 ODF39:ODF41 ONB39:ONB41 OWX39:OWX41 PGT39:PGT41 PQP39:PQP41 QAL39:QAL41 QKH39:QKH41 QUD39:QUD41 RDZ39:RDZ41 RNV39:RNV41 RXR39:RXR41 SHN39:SHN41 SRJ39:SRJ41 TBF39:TBF41 TLB39:TLB41 TUX39:TUX41 UET39:UET41 UOP39:UOP41 UYL39:UYL41 VIH39:VIH41 VSD39:VSD41 WBZ39:WBZ41 WLV39:WLV41 WVR39:WVR41 J65577 JF65577 TB65577 ACX65577 AMT65577 AWP65577 BGL65577 BQH65577 CAD65577 CJZ65577 CTV65577 DDR65577 DNN65577 DXJ65577 EHF65577 ERB65577 FAX65577 FKT65577 FUP65577 GEL65577 GOH65577 GYD65577 HHZ65577 HRV65577 IBR65577 ILN65577 IVJ65577 JFF65577 JPB65577 JYX65577 KIT65577 KSP65577 LCL65577 LMH65577 LWD65577 MFZ65577 MPV65577 MZR65577 NJN65577 NTJ65577 ODF65577 ONB65577 OWX65577 PGT65577 PQP65577 QAL65577 QKH65577 QUD65577 RDZ65577 RNV65577 RXR65577 SHN65577 SRJ65577 TBF65577 TLB65577 TUX65577 UET65577 UOP65577 UYL65577 VIH65577 VSD65577 WBZ65577 WLV65577 WVR65577 J131113 JF131113 TB131113 ACX131113 AMT131113 AWP131113 BGL131113 BQH131113 CAD131113 CJZ131113 CTV131113 DDR131113 DNN131113 DXJ131113 EHF131113 ERB131113 FAX131113 FKT131113 FUP131113 GEL131113 GOH131113 GYD131113 HHZ131113 HRV131113 IBR131113 ILN131113 IVJ131113 JFF131113 JPB131113 JYX131113 KIT131113 KSP131113 LCL131113 LMH131113 LWD131113 MFZ131113 MPV131113 MZR131113 NJN131113 NTJ131113 ODF131113 ONB131113 OWX131113 PGT131113 PQP131113 QAL131113 QKH131113 QUD131113 RDZ131113 RNV131113 RXR131113 SHN131113 SRJ131113 TBF131113 TLB131113 TUX131113 UET131113 UOP131113 UYL131113 VIH131113 VSD131113 WBZ131113 WLV131113 WVR131113 J196649 JF196649 TB196649 ACX196649 AMT196649 AWP196649 BGL196649 BQH196649 CAD196649 CJZ196649 CTV196649 DDR196649 DNN196649 DXJ196649 EHF196649 ERB196649 FAX196649 FKT196649 FUP196649 GEL196649 GOH196649 GYD196649 HHZ196649 HRV196649 IBR196649 ILN196649 IVJ196649 JFF196649 JPB196649 JYX196649 KIT196649 KSP196649 LCL196649 LMH196649 LWD196649 MFZ196649 MPV196649 MZR196649 NJN196649 NTJ196649 ODF196649 ONB196649 OWX196649 PGT196649 PQP196649 QAL196649 QKH196649 QUD196649 RDZ196649 RNV196649 RXR196649 SHN196649 SRJ196649 TBF196649 TLB196649 TUX196649 UET196649 UOP196649 UYL196649 VIH196649 VSD196649 WBZ196649 WLV196649 WVR196649 J262185 JF262185 TB262185 ACX262185 AMT262185 AWP262185 BGL262185 BQH262185 CAD262185 CJZ262185 CTV262185 DDR262185 DNN262185 DXJ262185 EHF262185 ERB262185 FAX262185 FKT262185 FUP262185 GEL262185 GOH262185 GYD262185 HHZ262185 HRV262185 IBR262185 ILN262185 IVJ262185 JFF262185 JPB262185 JYX262185 KIT262185 KSP262185 LCL262185 LMH262185 LWD262185 MFZ262185 MPV262185 MZR262185 NJN262185 NTJ262185 ODF262185 ONB262185 OWX262185 PGT262185 PQP262185 QAL262185 QKH262185 QUD262185 RDZ262185 RNV262185 RXR262185 SHN262185 SRJ262185 TBF262185 TLB262185 TUX262185 UET262185 UOP262185 UYL262185 VIH262185 VSD262185 WBZ262185 WLV262185 WVR262185 J327721 JF327721 TB327721 ACX327721 AMT327721 AWP327721 BGL327721 BQH327721 CAD327721 CJZ327721 CTV327721 DDR327721 DNN327721 DXJ327721 EHF327721 ERB327721 FAX327721 FKT327721 FUP327721 GEL327721 GOH327721 GYD327721 HHZ327721 HRV327721 IBR327721 ILN327721 IVJ327721 JFF327721 JPB327721 JYX327721 KIT327721 KSP327721 LCL327721 LMH327721 LWD327721 MFZ327721 MPV327721 MZR327721 NJN327721 NTJ327721 ODF327721 ONB327721 OWX327721 PGT327721 PQP327721 QAL327721 QKH327721 QUD327721 RDZ327721 RNV327721 RXR327721 SHN327721 SRJ327721 TBF327721 TLB327721 TUX327721 UET327721 UOP327721 UYL327721 VIH327721 VSD327721 WBZ327721 WLV327721 WVR327721 J393257 JF393257 TB393257 ACX393257 AMT393257 AWP393257 BGL393257 BQH393257 CAD393257 CJZ393257 CTV393257 DDR393257 DNN393257 DXJ393257 EHF393257 ERB393257 FAX393257 FKT393257 FUP393257 GEL393257 GOH393257 GYD393257 HHZ393257 HRV393257 IBR393257 ILN393257 IVJ393257 JFF393257 JPB393257 JYX393257 KIT393257 KSP393257 LCL393257 LMH393257 LWD393257 MFZ393257 MPV393257 MZR393257 NJN393257 NTJ393257 ODF393257 ONB393257 OWX393257 PGT393257 PQP393257 QAL393257 QKH393257 QUD393257 RDZ393257 RNV393257 RXR393257 SHN393257 SRJ393257 TBF393257 TLB393257 TUX393257 UET393257 UOP393257 UYL393257 VIH393257 VSD393257 WBZ393257 WLV393257 WVR393257 J458793 JF458793 TB458793 ACX458793 AMT458793 AWP458793 BGL458793 BQH458793 CAD458793 CJZ458793 CTV458793 DDR458793 DNN458793 DXJ458793 EHF458793 ERB458793 FAX458793 FKT458793 FUP458793 GEL458793 GOH458793 GYD458793 HHZ458793 HRV458793 IBR458793 ILN458793 IVJ458793 JFF458793 JPB458793 JYX458793 KIT458793 KSP458793 LCL458793 LMH458793 LWD458793 MFZ458793 MPV458793 MZR458793 NJN458793 NTJ458793 ODF458793 ONB458793 OWX458793 PGT458793 PQP458793 QAL458793 QKH458793 QUD458793 RDZ458793 RNV458793 RXR458793 SHN458793 SRJ458793 TBF458793 TLB458793 TUX458793 UET458793 UOP458793 UYL458793 VIH458793 VSD458793 WBZ458793 WLV458793 WVR458793 J524329 JF524329 TB524329 ACX524329 AMT524329 AWP524329 BGL524329 BQH524329 CAD524329 CJZ524329 CTV524329 DDR524329 DNN524329 DXJ524329 EHF524329 ERB524329 FAX524329 FKT524329 FUP524329 GEL524329 GOH524329 GYD524329 HHZ524329 HRV524329 IBR524329 ILN524329 IVJ524329 JFF524329 JPB524329 JYX524329 KIT524329 KSP524329 LCL524329 LMH524329 LWD524329 MFZ524329 MPV524329 MZR524329 NJN524329 NTJ524329 ODF524329 ONB524329 OWX524329 PGT524329 PQP524329 QAL524329 QKH524329 QUD524329 RDZ524329 RNV524329 RXR524329 SHN524329 SRJ524329 TBF524329 TLB524329 TUX524329 UET524329 UOP524329 UYL524329 VIH524329 VSD524329 WBZ524329 WLV524329 WVR524329 J589865 JF589865 TB589865 ACX589865 AMT589865 AWP589865 BGL589865 BQH589865 CAD589865 CJZ589865 CTV589865 DDR589865 DNN589865 DXJ589865 EHF589865 ERB589865 FAX589865 FKT589865 FUP589865 GEL589865 GOH589865 GYD589865 HHZ589865 HRV589865 IBR589865 ILN589865 IVJ589865 JFF589865 JPB589865 JYX589865 KIT589865 KSP589865 LCL589865 LMH589865 LWD589865 MFZ589865 MPV589865 MZR589865 NJN589865 NTJ589865 ODF589865 ONB589865 OWX589865 PGT589865 PQP589865 QAL589865 QKH589865 QUD589865 RDZ589865 RNV589865 RXR589865 SHN589865 SRJ589865 TBF589865 TLB589865 TUX589865 UET589865 UOP589865 UYL589865 VIH589865 VSD589865 WBZ589865 WLV589865 WVR589865 J655401 JF655401 TB655401 ACX655401 AMT655401 AWP655401 BGL655401 BQH655401 CAD655401 CJZ655401 CTV655401 DDR655401 DNN655401 DXJ655401 EHF655401 ERB655401 FAX655401 FKT655401 FUP655401 GEL655401 GOH655401 GYD655401 HHZ655401 HRV655401 IBR655401 ILN655401 IVJ655401 JFF655401 JPB655401 JYX655401 KIT655401 KSP655401 LCL655401 LMH655401 LWD655401 MFZ655401 MPV655401 MZR655401 NJN655401 NTJ655401 ODF655401 ONB655401 OWX655401 PGT655401 PQP655401 QAL655401 QKH655401 QUD655401 RDZ655401 RNV655401 RXR655401 SHN655401 SRJ655401 TBF655401 TLB655401 TUX655401 UET655401 UOP655401 UYL655401 VIH655401 VSD655401 WBZ655401 WLV655401 WVR655401 J720937 JF720937 TB720937 ACX720937 AMT720937 AWP720937 BGL720937 BQH720937 CAD720937 CJZ720937 CTV720937 DDR720937 DNN720937 DXJ720937 EHF720937 ERB720937 FAX720937 FKT720937 FUP720937 GEL720937 GOH720937 GYD720937 HHZ720937 HRV720937 IBR720937 ILN720937 IVJ720937 JFF720937 JPB720937 JYX720937 KIT720937 KSP720937 LCL720937 LMH720937 LWD720937 MFZ720937 MPV720937 MZR720937 NJN720937 NTJ720937 ODF720937 ONB720937 OWX720937 PGT720937 PQP720937 QAL720937 QKH720937 QUD720937 RDZ720937 RNV720937 RXR720937 SHN720937 SRJ720937 TBF720937 TLB720937 TUX720937 UET720937 UOP720937 UYL720937 VIH720937 VSD720937 WBZ720937 WLV720937 WVR720937 J786473 JF786473 TB786473 ACX786473 AMT786473 AWP786473 BGL786473 BQH786473 CAD786473 CJZ786473 CTV786473 DDR786473 DNN786473 DXJ786473 EHF786473 ERB786473 FAX786473 FKT786473 FUP786473 GEL786473 GOH786473 GYD786473 HHZ786473 HRV786473 IBR786473 ILN786473 IVJ786473 JFF786473 JPB786473 JYX786473 KIT786473 KSP786473 LCL786473 LMH786473 LWD786473 MFZ786473 MPV786473 MZR786473 NJN786473 NTJ786473 ODF786473 ONB786473 OWX786473 PGT786473 PQP786473 QAL786473 QKH786473 QUD786473 RDZ786473 RNV786473 RXR786473 SHN786473 SRJ786473 TBF786473 TLB786473 TUX786473 UET786473 UOP786473 UYL786473 VIH786473 VSD786473 WBZ786473 WLV786473 WVR786473 J852009 JF852009 TB852009 ACX852009 AMT852009 AWP852009 BGL852009 BQH852009 CAD852009 CJZ852009 CTV852009 DDR852009 DNN852009 DXJ852009 EHF852009 ERB852009 FAX852009 FKT852009 FUP852009 GEL852009 GOH852009 GYD852009 HHZ852009 HRV852009 IBR852009 ILN852009 IVJ852009 JFF852009 JPB852009 JYX852009 KIT852009 KSP852009 LCL852009 LMH852009 LWD852009 MFZ852009 MPV852009 MZR852009 NJN852009 NTJ852009 ODF852009 ONB852009 OWX852009 PGT852009 PQP852009 QAL852009 QKH852009 QUD852009 RDZ852009 RNV852009 RXR852009 SHN852009 SRJ852009 TBF852009 TLB852009 TUX852009 UET852009 UOP852009 UYL852009 VIH852009 VSD852009 WBZ852009 WLV852009 WVR852009 J917545 JF917545 TB917545 ACX917545 AMT917545 AWP917545 BGL917545 BQH917545 CAD917545 CJZ917545 CTV917545 DDR917545 DNN917545 DXJ917545 EHF917545 ERB917545 FAX917545 FKT917545 FUP917545 GEL917545 GOH917545 GYD917545 HHZ917545 HRV917545 IBR917545 ILN917545 IVJ917545 JFF917545 JPB917545 JYX917545 KIT917545 KSP917545 LCL917545 LMH917545 LWD917545 MFZ917545 MPV917545 MZR917545 NJN917545 NTJ917545 ODF917545 ONB917545 OWX917545 PGT917545 PQP917545 QAL917545 QKH917545 QUD917545 RDZ917545 RNV917545 RXR917545 SHN917545 SRJ917545 TBF917545 TLB917545 TUX917545 UET917545 UOP917545 UYL917545 VIH917545 VSD917545 WBZ917545 WLV917545 WVR917545 J983081 JF983081 TB983081 ACX983081 AMT983081 AWP983081 BGL983081 BQH983081 CAD983081 CJZ983081 CTV983081 DDR983081 DNN983081 DXJ983081 EHF983081 ERB983081 FAX983081 FKT983081 FUP983081 GEL983081 GOH983081 GYD983081 HHZ983081 HRV983081 IBR983081 ILN983081 IVJ983081 JFF983081 JPB983081 JYX983081 KIT983081 KSP983081 LCL983081 LMH983081 LWD983081 MFZ983081 MPV983081 MZR983081 NJN983081 NTJ983081 ODF983081 ONB983081 OWX983081 PGT983081 PQP983081 QAL983081 QKH983081 QUD983081 RDZ983081 RNV983081 RXR983081 SHN983081 SRJ983081 TBF983081 TLB983081 TUX983081 UET983081 UOP983081 UYL983081 VIH983081 VSD983081 WBZ983081 WLV983081 WVR983081 J41 JF43 TB43 ACX43 AMT43 AWP43 BGL43 BQH43 CAD43 CJZ43 CTV43 DDR43 DNN43 DXJ43 EHF43 ERB43 FAX43 FKT43 FUP43 GEL43 GOH43 GYD43 HHZ43 HRV43 IBR43 ILN43 IVJ43 JFF43 JPB43 JYX43 KIT43 KSP43 LCL43 LMH43 LWD43 MFZ43 MPV43 MZR43 NJN43 NTJ43 ODF43 ONB43 OWX43 PGT43 PQP43 QAL43 QKH43 QUD43 RDZ43 RNV43 RXR43 SHN43 SRJ43 TBF43 TLB43 TUX43 UET43 UOP43 UYL43 VIH43 VSD43 WBZ43 WLV43 WVR43 J65579 JF65579 TB65579 ACX65579 AMT65579 AWP65579 BGL65579 BQH65579 CAD65579 CJZ65579 CTV65579 DDR65579 DNN65579 DXJ65579 EHF65579 ERB65579 FAX65579 FKT65579 FUP65579 GEL65579 GOH65579 GYD65579 HHZ65579 HRV65579 IBR65579 ILN65579 IVJ65579 JFF65579 JPB65579 JYX65579 KIT65579 KSP65579 LCL65579 LMH65579 LWD65579 MFZ65579 MPV65579 MZR65579 NJN65579 NTJ65579 ODF65579 ONB65579 OWX65579 PGT65579 PQP65579 QAL65579 QKH65579 QUD65579 RDZ65579 RNV65579 RXR65579 SHN65579 SRJ65579 TBF65579 TLB65579 TUX65579 UET65579 UOP65579 UYL65579 VIH65579 VSD65579 WBZ65579 WLV65579 WVR65579 J131115 JF131115 TB131115 ACX131115 AMT131115 AWP131115 BGL131115 BQH131115 CAD131115 CJZ131115 CTV131115 DDR131115 DNN131115 DXJ131115 EHF131115 ERB131115 FAX131115 FKT131115 FUP131115 GEL131115 GOH131115 GYD131115 HHZ131115 HRV131115 IBR131115 ILN131115 IVJ131115 JFF131115 JPB131115 JYX131115 KIT131115 KSP131115 LCL131115 LMH131115 LWD131115 MFZ131115 MPV131115 MZR131115 NJN131115 NTJ131115 ODF131115 ONB131115 OWX131115 PGT131115 PQP131115 QAL131115 QKH131115 QUD131115 RDZ131115 RNV131115 RXR131115 SHN131115 SRJ131115 TBF131115 TLB131115 TUX131115 UET131115 UOP131115 UYL131115 VIH131115 VSD131115 WBZ131115 WLV131115 WVR131115 J196651 JF196651 TB196651 ACX196651 AMT196651 AWP196651 BGL196651 BQH196651 CAD196651 CJZ196651 CTV196651 DDR196651 DNN196651 DXJ196651 EHF196651 ERB196651 FAX196651 FKT196651 FUP196651 GEL196651 GOH196651 GYD196651 HHZ196651 HRV196651 IBR196651 ILN196651 IVJ196651 JFF196651 JPB196651 JYX196651 KIT196651 KSP196651 LCL196651 LMH196651 LWD196651 MFZ196651 MPV196651 MZR196651 NJN196651 NTJ196651 ODF196651 ONB196651 OWX196651 PGT196651 PQP196651 QAL196651 QKH196651 QUD196651 RDZ196651 RNV196651 RXR196651 SHN196651 SRJ196651 TBF196651 TLB196651 TUX196651 UET196651 UOP196651 UYL196651 VIH196651 VSD196651 WBZ196651 WLV196651 WVR196651 J262187 JF262187 TB262187 ACX262187 AMT262187 AWP262187 BGL262187 BQH262187 CAD262187 CJZ262187 CTV262187 DDR262187 DNN262187 DXJ262187 EHF262187 ERB262187 FAX262187 FKT262187 FUP262187 GEL262187 GOH262187 GYD262187 HHZ262187 HRV262187 IBR262187 ILN262187 IVJ262187 JFF262187 JPB262187 JYX262187 KIT262187 KSP262187 LCL262187 LMH262187 LWD262187 MFZ262187 MPV262187 MZR262187 NJN262187 NTJ262187 ODF262187 ONB262187 OWX262187 PGT262187 PQP262187 QAL262187 QKH262187 QUD262187 RDZ262187 RNV262187 RXR262187 SHN262187 SRJ262187 TBF262187 TLB262187 TUX262187 UET262187 UOP262187 UYL262187 VIH262187 VSD262187 WBZ262187 WLV262187 WVR262187 J327723 JF327723 TB327723 ACX327723 AMT327723 AWP327723 BGL327723 BQH327723 CAD327723 CJZ327723 CTV327723 DDR327723 DNN327723 DXJ327723 EHF327723 ERB327723 FAX327723 FKT327723 FUP327723 GEL327723 GOH327723 GYD327723 HHZ327723 HRV327723 IBR327723 ILN327723 IVJ327723 JFF327723 JPB327723 JYX327723 KIT327723 KSP327723 LCL327723 LMH327723 LWD327723 MFZ327723 MPV327723 MZR327723 NJN327723 NTJ327723 ODF327723 ONB327723 OWX327723 PGT327723 PQP327723 QAL327723 QKH327723 QUD327723 RDZ327723 RNV327723 RXR327723 SHN327723 SRJ327723 TBF327723 TLB327723 TUX327723 UET327723 UOP327723 UYL327723 VIH327723 VSD327723 WBZ327723 WLV327723 WVR327723 J393259 JF393259 TB393259 ACX393259 AMT393259 AWP393259 BGL393259 BQH393259 CAD393259 CJZ393259 CTV393259 DDR393259 DNN393259 DXJ393259 EHF393259 ERB393259 FAX393259 FKT393259 FUP393259 GEL393259 GOH393259 GYD393259 HHZ393259 HRV393259 IBR393259 ILN393259 IVJ393259 JFF393259 JPB393259 JYX393259 KIT393259 KSP393259 LCL393259 LMH393259 LWD393259 MFZ393259 MPV393259 MZR393259 NJN393259 NTJ393259 ODF393259 ONB393259 OWX393259 PGT393259 PQP393259 QAL393259 QKH393259 QUD393259 RDZ393259 RNV393259 RXR393259 SHN393259 SRJ393259 TBF393259 TLB393259 TUX393259 UET393259 UOP393259 UYL393259 VIH393259 VSD393259 WBZ393259 WLV393259 WVR393259 J458795 JF458795 TB458795 ACX458795 AMT458795 AWP458795 BGL458795 BQH458795 CAD458795 CJZ458795 CTV458795 DDR458795 DNN458795 DXJ458795 EHF458795 ERB458795 FAX458795 FKT458795 FUP458795 GEL458795 GOH458795 GYD458795 HHZ458795 HRV458795 IBR458795 ILN458795 IVJ458795 JFF458795 JPB458795 JYX458795 KIT458795 KSP458795 LCL458795 LMH458795 LWD458795 MFZ458795 MPV458795 MZR458795 NJN458795 NTJ458795 ODF458795 ONB458795 OWX458795 PGT458795 PQP458795 QAL458795 QKH458795 QUD458795 RDZ458795 RNV458795 RXR458795 SHN458795 SRJ458795 TBF458795 TLB458795 TUX458795 UET458795 UOP458795 UYL458795 VIH458795 VSD458795 WBZ458795 WLV458795 WVR458795 J524331 JF524331 TB524331 ACX524331 AMT524331 AWP524331 BGL524331 BQH524331 CAD524331 CJZ524331 CTV524331 DDR524331 DNN524331 DXJ524331 EHF524331 ERB524331 FAX524331 FKT524331 FUP524331 GEL524331 GOH524331 GYD524331 HHZ524331 HRV524331 IBR524331 ILN524331 IVJ524331 JFF524331 JPB524331 JYX524331 KIT524331 KSP524331 LCL524331 LMH524331 LWD524331 MFZ524331 MPV524331 MZR524331 NJN524331 NTJ524331 ODF524331 ONB524331 OWX524331 PGT524331 PQP524331 QAL524331 QKH524331 QUD524331 RDZ524331 RNV524331 RXR524331 SHN524331 SRJ524331 TBF524331 TLB524331 TUX524331 UET524331 UOP524331 UYL524331 VIH524331 VSD524331 WBZ524331 WLV524331 WVR524331 J589867 JF589867 TB589867 ACX589867 AMT589867 AWP589867 BGL589867 BQH589867 CAD589867 CJZ589867 CTV589867 DDR589867 DNN589867 DXJ589867 EHF589867 ERB589867 FAX589867 FKT589867 FUP589867 GEL589867 GOH589867 GYD589867 HHZ589867 HRV589867 IBR589867 ILN589867 IVJ589867 JFF589867 JPB589867 JYX589867 KIT589867 KSP589867 LCL589867 LMH589867 LWD589867 MFZ589867 MPV589867 MZR589867 NJN589867 NTJ589867 ODF589867 ONB589867 OWX589867 PGT589867 PQP589867 QAL589867 QKH589867 QUD589867 RDZ589867 RNV589867 RXR589867 SHN589867 SRJ589867 TBF589867 TLB589867 TUX589867 UET589867 UOP589867 UYL589867 VIH589867 VSD589867 WBZ589867 WLV589867 WVR589867 J655403 JF655403 TB655403 ACX655403 AMT655403 AWP655403 BGL655403 BQH655403 CAD655403 CJZ655403 CTV655403 DDR655403 DNN655403 DXJ655403 EHF655403 ERB655403 FAX655403 FKT655403 FUP655403 GEL655403 GOH655403 GYD655403 HHZ655403 HRV655403 IBR655403 ILN655403 IVJ655403 JFF655403 JPB655403 JYX655403 KIT655403 KSP655403 LCL655403 LMH655403 LWD655403 MFZ655403 MPV655403 MZR655403 NJN655403 NTJ655403 ODF655403 ONB655403 OWX655403 PGT655403 PQP655403 QAL655403 QKH655403 QUD655403 RDZ655403 RNV655403 RXR655403 SHN655403 SRJ655403 TBF655403 TLB655403 TUX655403 UET655403 UOP655403 UYL655403 VIH655403 VSD655403 WBZ655403 WLV655403 WVR655403 J720939 JF720939 TB720939 ACX720939 AMT720939 AWP720939 BGL720939 BQH720939 CAD720939 CJZ720939 CTV720939 DDR720939 DNN720939 DXJ720939 EHF720939 ERB720939 FAX720939 FKT720939 FUP720939 GEL720939 GOH720939 GYD720939 HHZ720939 HRV720939 IBR720939 ILN720939 IVJ720939 JFF720939 JPB720939 JYX720939 KIT720939 KSP720939 LCL720939 LMH720939 LWD720939 MFZ720939 MPV720939 MZR720939 NJN720939 NTJ720939 ODF720939 ONB720939 OWX720939 PGT720939 PQP720939 QAL720939 QKH720939 QUD720939 RDZ720939 RNV720939 RXR720939 SHN720939 SRJ720939 TBF720939 TLB720939 TUX720939 UET720939 UOP720939 UYL720939 VIH720939 VSD720939 WBZ720939 WLV720939 WVR720939 J786475 JF786475 TB786475 ACX786475 AMT786475 AWP786475 BGL786475 BQH786475 CAD786475 CJZ786475 CTV786475 DDR786475 DNN786475 DXJ786475 EHF786475 ERB786475 FAX786475 FKT786475 FUP786475 GEL786475 GOH786475 GYD786475 HHZ786475 HRV786475 IBR786475 ILN786475 IVJ786475 JFF786475 JPB786475 JYX786475 KIT786475 KSP786475 LCL786475 LMH786475 LWD786475 MFZ786475 MPV786475 MZR786475 NJN786475 NTJ786475 ODF786475 ONB786475 OWX786475 PGT786475 PQP786475 QAL786475 QKH786475 QUD786475 RDZ786475 RNV786475 RXR786475 SHN786475 SRJ786475 TBF786475 TLB786475 TUX786475 UET786475 UOP786475 UYL786475 VIH786475 VSD786475 WBZ786475 WLV786475 WVR786475 J852011 JF852011 TB852011 ACX852011 AMT852011 AWP852011 BGL852011 BQH852011 CAD852011 CJZ852011 CTV852011 DDR852011 DNN852011 DXJ852011 EHF852011 ERB852011 FAX852011 FKT852011 FUP852011 GEL852011 GOH852011 GYD852011 HHZ852011 HRV852011 IBR852011 ILN852011 IVJ852011 JFF852011 JPB852011 JYX852011 KIT852011 KSP852011 LCL852011 LMH852011 LWD852011 MFZ852011 MPV852011 MZR852011 NJN852011 NTJ852011 ODF852011 ONB852011 OWX852011 PGT852011 PQP852011 QAL852011 QKH852011 QUD852011 RDZ852011 RNV852011 RXR852011 SHN852011 SRJ852011 TBF852011 TLB852011 TUX852011 UET852011 UOP852011 UYL852011 VIH852011 VSD852011 WBZ852011 WLV852011 WVR852011 J917547 JF917547 TB917547 ACX917547 AMT917547 AWP917547 BGL917547 BQH917547 CAD917547 CJZ917547 CTV917547 DDR917547 DNN917547 DXJ917547 EHF917547 ERB917547 FAX917547 FKT917547 FUP917547 GEL917547 GOH917547 GYD917547 HHZ917547 HRV917547 IBR917547 ILN917547 IVJ917547 JFF917547 JPB917547 JYX917547 KIT917547 KSP917547 LCL917547 LMH917547 LWD917547 MFZ917547 MPV917547 MZR917547 NJN917547 NTJ917547 ODF917547 ONB917547 OWX917547 PGT917547 PQP917547 QAL917547 QKH917547 QUD917547 RDZ917547 RNV917547 RXR917547 SHN917547 SRJ917547 TBF917547 TLB917547 TUX917547 UET917547 UOP917547 UYL917547 VIH917547 VSD917547 WBZ917547 WLV917547 WVR917547 J983083 JF983083 TB983083 ACX983083 AMT983083 AWP983083 BGL983083 BQH983083 CAD983083 CJZ983083 CTV983083 DDR983083 DNN983083 DXJ983083 EHF983083 ERB983083 FAX983083 FKT983083 FUP983083 GEL983083 GOH983083 GYD983083 HHZ983083 HRV983083 IBR983083 ILN983083 IVJ983083 JFF983083 JPB983083 JYX983083 KIT983083 KSP983083 LCL983083 LMH983083 LWD983083 MFZ983083 MPV983083 MZR983083 NJN983083 NTJ983083 ODF983083 ONB983083 OWX983083 PGT983083 PQP983083 QAL983083 QKH983083 QUD983083 RDZ983083 RNV983083 RXR983083 SHN983083 SRJ983083 TBF983083 TLB983083 TUX983083 UET983083 UOP983083 UYL983083 VIH983083 VSD983083 WBZ983083 WLV983083 J39 J43</xm:sqref>
        </x14:dataValidation>
        <x14:dataValidation type="list" allowBlank="1" showInputMessage="1" showErrorMessage="1" xr:uid="{2CE567F4-2D0E-4975-8166-61275FC13895}">
          <x14:formula1>
            <xm:f>$B$17:$B$21</xm:f>
          </x14:formula1>
          <xm:sqref>J70:X70 JF70:JT70 TB70:TP70 ACX70:ADL70 AMT70:ANH70 AWP70:AXD70 BGL70:BGZ70 BQH70:BQV70 CAD70:CAR70 CJZ70:CKN70 CTV70:CUJ70 DDR70:DEF70 DNN70:DOB70 DXJ70:DXX70 EHF70:EHT70 ERB70:ERP70 FAX70:FBL70 FKT70:FLH70 FUP70:FVD70 GEL70:GEZ70 GOH70:GOV70 GYD70:GYR70 HHZ70:HIN70 HRV70:HSJ70 IBR70:ICF70 ILN70:IMB70 IVJ70:IVX70 JFF70:JFT70 JPB70:JPP70 JYX70:JZL70 KIT70:KJH70 KSP70:KTD70 LCL70:LCZ70 LMH70:LMV70 LWD70:LWR70 MFZ70:MGN70 MPV70:MQJ70 MZR70:NAF70 NJN70:NKB70 NTJ70:NTX70 ODF70:ODT70 ONB70:ONP70 OWX70:OXL70 PGT70:PHH70 PQP70:PRD70 QAL70:QAZ70 QKH70:QKV70 QUD70:QUR70 RDZ70:REN70 RNV70:ROJ70 RXR70:RYF70 SHN70:SIB70 SRJ70:SRX70 TBF70:TBT70 TLB70:TLP70 TUX70:TVL70 UET70:UFH70 UOP70:UPD70 UYL70:UYZ70 VIH70:VIV70 VSD70:VSR70 WBZ70:WCN70 WLV70:WMJ70 WVR70:WWF70 J65606:X65606 JF65606:JT65606 TB65606:TP65606 ACX65606:ADL65606 AMT65606:ANH65606 AWP65606:AXD65606 BGL65606:BGZ65606 BQH65606:BQV65606 CAD65606:CAR65606 CJZ65606:CKN65606 CTV65606:CUJ65606 DDR65606:DEF65606 DNN65606:DOB65606 DXJ65606:DXX65606 EHF65606:EHT65606 ERB65606:ERP65606 FAX65606:FBL65606 FKT65606:FLH65606 FUP65606:FVD65606 GEL65606:GEZ65606 GOH65606:GOV65606 GYD65606:GYR65606 HHZ65606:HIN65606 HRV65606:HSJ65606 IBR65606:ICF65606 ILN65606:IMB65606 IVJ65606:IVX65606 JFF65606:JFT65606 JPB65606:JPP65606 JYX65606:JZL65606 KIT65606:KJH65606 KSP65606:KTD65606 LCL65606:LCZ65606 LMH65606:LMV65606 LWD65606:LWR65606 MFZ65606:MGN65606 MPV65606:MQJ65606 MZR65606:NAF65606 NJN65606:NKB65606 NTJ65606:NTX65606 ODF65606:ODT65606 ONB65606:ONP65606 OWX65606:OXL65606 PGT65606:PHH65606 PQP65606:PRD65606 QAL65606:QAZ65606 QKH65606:QKV65606 QUD65606:QUR65606 RDZ65606:REN65606 RNV65606:ROJ65606 RXR65606:RYF65606 SHN65606:SIB65606 SRJ65606:SRX65606 TBF65606:TBT65606 TLB65606:TLP65606 TUX65606:TVL65606 UET65606:UFH65606 UOP65606:UPD65606 UYL65606:UYZ65606 VIH65606:VIV65606 VSD65606:VSR65606 WBZ65606:WCN65606 WLV65606:WMJ65606 WVR65606:WWF65606 J131142:X131142 JF131142:JT131142 TB131142:TP131142 ACX131142:ADL131142 AMT131142:ANH131142 AWP131142:AXD131142 BGL131142:BGZ131142 BQH131142:BQV131142 CAD131142:CAR131142 CJZ131142:CKN131142 CTV131142:CUJ131142 DDR131142:DEF131142 DNN131142:DOB131142 DXJ131142:DXX131142 EHF131142:EHT131142 ERB131142:ERP131142 FAX131142:FBL131142 FKT131142:FLH131142 FUP131142:FVD131142 GEL131142:GEZ131142 GOH131142:GOV131142 GYD131142:GYR131142 HHZ131142:HIN131142 HRV131142:HSJ131142 IBR131142:ICF131142 ILN131142:IMB131142 IVJ131142:IVX131142 JFF131142:JFT131142 JPB131142:JPP131142 JYX131142:JZL131142 KIT131142:KJH131142 KSP131142:KTD131142 LCL131142:LCZ131142 LMH131142:LMV131142 LWD131142:LWR131142 MFZ131142:MGN131142 MPV131142:MQJ131142 MZR131142:NAF131142 NJN131142:NKB131142 NTJ131142:NTX131142 ODF131142:ODT131142 ONB131142:ONP131142 OWX131142:OXL131142 PGT131142:PHH131142 PQP131142:PRD131142 QAL131142:QAZ131142 QKH131142:QKV131142 QUD131142:QUR131142 RDZ131142:REN131142 RNV131142:ROJ131142 RXR131142:RYF131142 SHN131142:SIB131142 SRJ131142:SRX131142 TBF131142:TBT131142 TLB131142:TLP131142 TUX131142:TVL131142 UET131142:UFH131142 UOP131142:UPD131142 UYL131142:UYZ131142 VIH131142:VIV131142 VSD131142:VSR131142 WBZ131142:WCN131142 WLV131142:WMJ131142 WVR131142:WWF131142 J196678:X196678 JF196678:JT196678 TB196678:TP196678 ACX196678:ADL196678 AMT196678:ANH196678 AWP196678:AXD196678 BGL196678:BGZ196678 BQH196678:BQV196678 CAD196678:CAR196678 CJZ196678:CKN196678 CTV196678:CUJ196678 DDR196678:DEF196678 DNN196678:DOB196678 DXJ196678:DXX196678 EHF196678:EHT196678 ERB196678:ERP196678 FAX196678:FBL196678 FKT196678:FLH196678 FUP196678:FVD196678 GEL196678:GEZ196678 GOH196678:GOV196678 GYD196678:GYR196678 HHZ196678:HIN196678 HRV196678:HSJ196678 IBR196678:ICF196678 ILN196678:IMB196678 IVJ196678:IVX196678 JFF196678:JFT196678 JPB196678:JPP196678 JYX196678:JZL196678 KIT196678:KJH196678 KSP196678:KTD196678 LCL196678:LCZ196678 LMH196678:LMV196678 LWD196678:LWR196678 MFZ196678:MGN196678 MPV196678:MQJ196678 MZR196678:NAF196678 NJN196678:NKB196678 NTJ196678:NTX196678 ODF196678:ODT196678 ONB196678:ONP196678 OWX196678:OXL196678 PGT196678:PHH196678 PQP196678:PRD196678 QAL196678:QAZ196678 QKH196678:QKV196678 QUD196678:QUR196678 RDZ196678:REN196678 RNV196678:ROJ196678 RXR196678:RYF196678 SHN196678:SIB196678 SRJ196678:SRX196678 TBF196678:TBT196678 TLB196678:TLP196678 TUX196678:TVL196678 UET196678:UFH196678 UOP196678:UPD196678 UYL196678:UYZ196678 VIH196678:VIV196678 VSD196678:VSR196678 WBZ196678:WCN196678 WLV196678:WMJ196678 WVR196678:WWF196678 J262214:X262214 JF262214:JT262214 TB262214:TP262214 ACX262214:ADL262214 AMT262214:ANH262214 AWP262214:AXD262214 BGL262214:BGZ262214 BQH262214:BQV262214 CAD262214:CAR262214 CJZ262214:CKN262214 CTV262214:CUJ262214 DDR262214:DEF262214 DNN262214:DOB262214 DXJ262214:DXX262214 EHF262214:EHT262214 ERB262214:ERP262214 FAX262214:FBL262214 FKT262214:FLH262214 FUP262214:FVD262214 GEL262214:GEZ262214 GOH262214:GOV262214 GYD262214:GYR262214 HHZ262214:HIN262214 HRV262214:HSJ262214 IBR262214:ICF262214 ILN262214:IMB262214 IVJ262214:IVX262214 JFF262214:JFT262214 JPB262214:JPP262214 JYX262214:JZL262214 KIT262214:KJH262214 KSP262214:KTD262214 LCL262214:LCZ262214 LMH262214:LMV262214 LWD262214:LWR262214 MFZ262214:MGN262214 MPV262214:MQJ262214 MZR262214:NAF262214 NJN262214:NKB262214 NTJ262214:NTX262214 ODF262214:ODT262214 ONB262214:ONP262214 OWX262214:OXL262214 PGT262214:PHH262214 PQP262214:PRD262214 QAL262214:QAZ262214 QKH262214:QKV262214 QUD262214:QUR262214 RDZ262214:REN262214 RNV262214:ROJ262214 RXR262214:RYF262214 SHN262214:SIB262214 SRJ262214:SRX262214 TBF262214:TBT262214 TLB262214:TLP262214 TUX262214:TVL262214 UET262214:UFH262214 UOP262214:UPD262214 UYL262214:UYZ262214 VIH262214:VIV262214 VSD262214:VSR262214 WBZ262214:WCN262214 WLV262214:WMJ262214 WVR262214:WWF262214 J327750:X327750 JF327750:JT327750 TB327750:TP327750 ACX327750:ADL327750 AMT327750:ANH327750 AWP327750:AXD327750 BGL327750:BGZ327750 BQH327750:BQV327750 CAD327750:CAR327750 CJZ327750:CKN327750 CTV327750:CUJ327750 DDR327750:DEF327750 DNN327750:DOB327750 DXJ327750:DXX327750 EHF327750:EHT327750 ERB327750:ERP327750 FAX327750:FBL327750 FKT327750:FLH327750 FUP327750:FVD327750 GEL327750:GEZ327750 GOH327750:GOV327750 GYD327750:GYR327750 HHZ327750:HIN327750 HRV327750:HSJ327750 IBR327750:ICF327750 ILN327750:IMB327750 IVJ327750:IVX327750 JFF327750:JFT327750 JPB327750:JPP327750 JYX327750:JZL327750 KIT327750:KJH327750 KSP327750:KTD327750 LCL327750:LCZ327750 LMH327750:LMV327750 LWD327750:LWR327750 MFZ327750:MGN327750 MPV327750:MQJ327750 MZR327750:NAF327750 NJN327750:NKB327750 NTJ327750:NTX327750 ODF327750:ODT327750 ONB327750:ONP327750 OWX327750:OXL327750 PGT327750:PHH327750 PQP327750:PRD327750 QAL327750:QAZ327750 QKH327750:QKV327750 QUD327750:QUR327750 RDZ327750:REN327750 RNV327750:ROJ327750 RXR327750:RYF327750 SHN327750:SIB327750 SRJ327750:SRX327750 TBF327750:TBT327750 TLB327750:TLP327750 TUX327750:TVL327750 UET327750:UFH327750 UOP327750:UPD327750 UYL327750:UYZ327750 VIH327750:VIV327750 VSD327750:VSR327750 WBZ327750:WCN327750 WLV327750:WMJ327750 WVR327750:WWF327750 J393286:X393286 JF393286:JT393286 TB393286:TP393286 ACX393286:ADL393286 AMT393286:ANH393286 AWP393286:AXD393286 BGL393286:BGZ393286 BQH393286:BQV393286 CAD393286:CAR393286 CJZ393286:CKN393286 CTV393286:CUJ393286 DDR393286:DEF393286 DNN393286:DOB393286 DXJ393286:DXX393286 EHF393286:EHT393286 ERB393286:ERP393286 FAX393286:FBL393286 FKT393286:FLH393286 FUP393286:FVD393286 GEL393286:GEZ393286 GOH393286:GOV393286 GYD393286:GYR393286 HHZ393286:HIN393286 HRV393286:HSJ393286 IBR393286:ICF393286 ILN393286:IMB393286 IVJ393286:IVX393286 JFF393286:JFT393286 JPB393286:JPP393286 JYX393286:JZL393286 KIT393286:KJH393286 KSP393286:KTD393286 LCL393286:LCZ393286 LMH393286:LMV393286 LWD393286:LWR393286 MFZ393286:MGN393286 MPV393286:MQJ393286 MZR393286:NAF393286 NJN393286:NKB393286 NTJ393286:NTX393286 ODF393286:ODT393286 ONB393286:ONP393286 OWX393286:OXL393286 PGT393286:PHH393286 PQP393286:PRD393286 QAL393286:QAZ393286 QKH393286:QKV393286 QUD393286:QUR393286 RDZ393286:REN393286 RNV393286:ROJ393286 RXR393286:RYF393286 SHN393286:SIB393286 SRJ393286:SRX393286 TBF393286:TBT393286 TLB393286:TLP393286 TUX393286:TVL393286 UET393286:UFH393286 UOP393286:UPD393286 UYL393286:UYZ393286 VIH393286:VIV393286 VSD393286:VSR393286 WBZ393286:WCN393286 WLV393286:WMJ393286 WVR393286:WWF393286 J458822:X458822 JF458822:JT458822 TB458822:TP458822 ACX458822:ADL458822 AMT458822:ANH458822 AWP458822:AXD458822 BGL458822:BGZ458822 BQH458822:BQV458822 CAD458822:CAR458822 CJZ458822:CKN458822 CTV458822:CUJ458822 DDR458822:DEF458822 DNN458822:DOB458822 DXJ458822:DXX458822 EHF458822:EHT458822 ERB458822:ERP458822 FAX458822:FBL458822 FKT458822:FLH458822 FUP458822:FVD458822 GEL458822:GEZ458822 GOH458822:GOV458822 GYD458822:GYR458822 HHZ458822:HIN458822 HRV458822:HSJ458822 IBR458822:ICF458822 ILN458822:IMB458822 IVJ458822:IVX458822 JFF458822:JFT458822 JPB458822:JPP458822 JYX458822:JZL458822 KIT458822:KJH458822 KSP458822:KTD458822 LCL458822:LCZ458822 LMH458822:LMV458822 LWD458822:LWR458822 MFZ458822:MGN458822 MPV458822:MQJ458822 MZR458822:NAF458822 NJN458822:NKB458822 NTJ458822:NTX458822 ODF458822:ODT458822 ONB458822:ONP458822 OWX458822:OXL458822 PGT458822:PHH458822 PQP458822:PRD458822 QAL458822:QAZ458822 QKH458822:QKV458822 QUD458822:QUR458822 RDZ458822:REN458822 RNV458822:ROJ458822 RXR458822:RYF458822 SHN458822:SIB458822 SRJ458822:SRX458822 TBF458822:TBT458822 TLB458822:TLP458822 TUX458822:TVL458822 UET458822:UFH458822 UOP458822:UPD458822 UYL458822:UYZ458822 VIH458822:VIV458822 VSD458822:VSR458822 WBZ458822:WCN458822 WLV458822:WMJ458822 WVR458822:WWF458822 J524358:X524358 JF524358:JT524358 TB524358:TP524358 ACX524358:ADL524358 AMT524358:ANH524358 AWP524358:AXD524358 BGL524358:BGZ524358 BQH524358:BQV524358 CAD524358:CAR524358 CJZ524358:CKN524358 CTV524358:CUJ524358 DDR524358:DEF524358 DNN524358:DOB524358 DXJ524358:DXX524358 EHF524358:EHT524358 ERB524358:ERP524358 FAX524358:FBL524358 FKT524358:FLH524358 FUP524358:FVD524358 GEL524358:GEZ524358 GOH524358:GOV524358 GYD524358:GYR524358 HHZ524358:HIN524358 HRV524358:HSJ524358 IBR524358:ICF524358 ILN524358:IMB524358 IVJ524358:IVX524358 JFF524358:JFT524358 JPB524358:JPP524358 JYX524358:JZL524358 KIT524358:KJH524358 KSP524358:KTD524358 LCL524358:LCZ524358 LMH524358:LMV524358 LWD524358:LWR524358 MFZ524358:MGN524358 MPV524358:MQJ524358 MZR524358:NAF524358 NJN524358:NKB524358 NTJ524358:NTX524358 ODF524358:ODT524358 ONB524358:ONP524358 OWX524358:OXL524358 PGT524358:PHH524358 PQP524358:PRD524358 QAL524358:QAZ524358 QKH524358:QKV524358 QUD524358:QUR524358 RDZ524358:REN524358 RNV524358:ROJ524358 RXR524358:RYF524358 SHN524358:SIB524358 SRJ524358:SRX524358 TBF524358:TBT524358 TLB524358:TLP524358 TUX524358:TVL524358 UET524358:UFH524358 UOP524358:UPD524358 UYL524358:UYZ524358 VIH524358:VIV524358 VSD524358:VSR524358 WBZ524358:WCN524358 WLV524358:WMJ524358 WVR524358:WWF524358 J589894:X589894 JF589894:JT589894 TB589894:TP589894 ACX589894:ADL589894 AMT589894:ANH589894 AWP589894:AXD589894 BGL589894:BGZ589894 BQH589894:BQV589894 CAD589894:CAR589894 CJZ589894:CKN589894 CTV589894:CUJ589894 DDR589894:DEF589894 DNN589894:DOB589894 DXJ589894:DXX589894 EHF589894:EHT589894 ERB589894:ERP589894 FAX589894:FBL589894 FKT589894:FLH589894 FUP589894:FVD589894 GEL589894:GEZ589894 GOH589894:GOV589894 GYD589894:GYR589894 HHZ589894:HIN589894 HRV589894:HSJ589894 IBR589894:ICF589894 ILN589894:IMB589894 IVJ589894:IVX589894 JFF589894:JFT589894 JPB589894:JPP589894 JYX589894:JZL589894 KIT589894:KJH589894 KSP589894:KTD589894 LCL589894:LCZ589894 LMH589894:LMV589894 LWD589894:LWR589894 MFZ589894:MGN589894 MPV589894:MQJ589894 MZR589894:NAF589894 NJN589894:NKB589894 NTJ589894:NTX589894 ODF589894:ODT589894 ONB589894:ONP589894 OWX589894:OXL589894 PGT589894:PHH589894 PQP589894:PRD589894 QAL589894:QAZ589894 QKH589894:QKV589894 QUD589894:QUR589894 RDZ589894:REN589894 RNV589894:ROJ589894 RXR589894:RYF589894 SHN589894:SIB589894 SRJ589894:SRX589894 TBF589894:TBT589894 TLB589894:TLP589894 TUX589894:TVL589894 UET589894:UFH589894 UOP589894:UPD589894 UYL589894:UYZ589894 VIH589894:VIV589894 VSD589894:VSR589894 WBZ589894:WCN589894 WLV589894:WMJ589894 WVR589894:WWF589894 J655430:X655430 JF655430:JT655430 TB655430:TP655430 ACX655430:ADL655430 AMT655430:ANH655430 AWP655430:AXD655430 BGL655430:BGZ655430 BQH655430:BQV655430 CAD655430:CAR655430 CJZ655430:CKN655430 CTV655430:CUJ655430 DDR655430:DEF655430 DNN655430:DOB655430 DXJ655430:DXX655430 EHF655430:EHT655430 ERB655430:ERP655430 FAX655430:FBL655430 FKT655430:FLH655430 FUP655430:FVD655430 GEL655430:GEZ655430 GOH655430:GOV655430 GYD655430:GYR655430 HHZ655430:HIN655430 HRV655430:HSJ655430 IBR655430:ICF655430 ILN655430:IMB655430 IVJ655430:IVX655430 JFF655430:JFT655430 JPB655430:JPP655430 JYX655430:JZL655430 KIT655430:KJH655430 KSP655430:KTD655430 LCL655430:LCZ655430 LMH655430:LMV655430 LWD655430:LWR655430 MFZ655430:MGN655430 MPV655430:MQJ655430 MZR655430:NAF655430 NJN655430:NKB655430 NTJ655430:NTX655430 ODF655430:ODT655430 ONB655430:ONP655430 OWX655430:OXL655430 PGT655430:PHH655430 PQP655430:PRD655430 QAL655430:QAZ655430 QKH655430:QKV655430 QUD655430:QUR655430 RDZ655430:REN655430 RNV655430:ROJ655430 RXR655430:RYF655430 SHN655430:SIB655430 SRJ655430:SRX655430 TBF655430:TBT655430 TLB655430:TLP655430 TUX655430:TVL655430 UET655430:UFH655430 UOP655430:UPD655430 UYL655430:UYZ655430 VIH655430:VIV655430 VSD655430:VSR655430 WBZ655430:WCN655430 WLV655430:WMJ655430 WVR655430:WWF655430 J720966:X720966 JF720966:JT720966 TB720966:TP720966 ACX720966:ADL720966 AMT720966:ANH720966 AWP720966:AXD720966 BGL720966:BGZ720966 BQH720966:BQV720966 CAD720966:CAR720966 CJZ720966:CKN720966 CTV720966:CUJ720966 DDR720966:DEF720966 DNN720966:DOB720966 DXJ720966:DXX720966 EHF720966:EHT720966 ERB720966:ERP720966 FAX720966:FBL720966 FKT720966:FLH720966 FUP720966:FVD720966 GEL720966:GEZ720966 GOH720966:GOV720966 GYD720966:GYR720966 HHZ720966:HIN720966 HRV720966:HSJ720966 IBR720966:ICF720966 ILN720966:IMB720966 IVJ720966:IVX720966 JFF720966:JFT720966 JPB720966:JPP720966 JYX720966:JZL720966 KIT720966:KJH720966 KSP720966:KTD720966 LCL720966:LCZ720966 LMH720966:LMV720966 LWD720966:LWR720966 MFZ720966:MGN720966 MPV720966:MQJ720966 MZR720966:NAF720966 NJN720966:NKB720966 NTJ720966:NTX720966 ODF720966:ODT720966 ONB720966:ONP720966 OWX720966:OXL720966 PGT720966:PHH720966 PQP720966:PRD720966 QAL720966:QAZ720966 QKH720966:QKV720966 QUD720966:QUR720966 RDZ720966:REN720966 RNV720966:ROJ720966 RXR720966:RYF720966 SHN720966:SIB720966 SRJ720966:SRX720966 TBF720966:TBT720966 TLB720966:TLP720966 TUX720966:TVL720966 UET720966:UFH720966 UOP720966:UPD720966 UYL720966:UYZ720966 VIH720966:VIV720966 VSD720966:VSR720966 WBZ720966:WCN720966 WLV720966:WMJ720966 WVR720966:WWF720966 J786502:X786502 JF786502:JT786502 TB786502:TP786502 ACX786502:ADL786502 AMT786502:ANH786502 AWP786502:AXD786502 BGL786502:BGZ786502 BQH786502:BQV786502 CAD786502:CAR786502 CJZ786502:CKN786502 CTV786502:CUJ786502 DDR786502:DEF786502 DNN786502:DOB786502 DXJ786502:DXX786502 EHF786502:EHT786502 ERB786502:ERP786502 FAX786502:FBL786502 FKT786502:FLH786502 FUP786502:FVD786502 GEL786502:GEZ786502 GOH786502:GOV786502 GYD786502:GYR786502 HHZ786502:HIN786502 HRV786502:HSJ786502 IBR786502:ICF786502 ILN786502:IMB786502 IVJ786502:IVX786502 JFF786502:JFT786502 JPB786502:JPP786502 JYX786502:JZL786502 KIT786502:KJH786502 KSP786502:KTD786502 LCL786502:LCZ786502 LMH786502:LMV786502 LWD786502:LWR786502 MFZ786502:MGN786502 MPV786502:MQJ786502 MZR786502:NAF786502 NJN786502:NKB786502 NTJ786502:NTX786502 ODF786502:ODT786502 ONB786502:ONP786502 OWX786502:OXL786502 PGT786502:PHH786502 PQP786502:PRD786502 QAL786502:QAZ786502 QKH786502:QKV786502 QUD786502:QUR786502 RDZ786502:REN786502 RNV786502:ROJ786502 RXR786502:RYF786502 SHN786502:SIB786502 SRJ786502:SRX786502 TBF786502:TBT786502 TLB786502:TLP786502 TUX786502:TVL786502 UET786502:UFH786502 UOP786502:UPD786502 UYL786502:UYZ786502 VIH786502:VIV786502 VSD786502:VSR786502 WBZ786502:WCN786502 WLV786502:WMJ786502 WVR786502:WWF786502 J852038:X852038 JF852038:JT852038 TB852038:TP852038 ACX852038:ADL852038 AMT852038:ANH852038 AWP852038:AXD852038 BGL852038:BGZ852038 BQH852038:BQV852038 CAD852038:CAR852038 CJZ852038:CKN852038 CTV852038:CUJ852038 DDR852038:DEF852038 DNN852038:DOB852038 DXJ852038:DXX852038 EHF852038:EHT852038 ERB852038:ERP852038 FAX852038:FBL852038 FKT852038:FLH852038 FUP852038:FVD852038 GEL852038:GEZ852038 GOH852038:GOV852038 GYD852038:GYR852038 HHZ852038:HIN852038 HRV852038:HSJ852038 IBR852038:ICF852038 ILN852038:IMB852038 IVJ852038:IVX852038 JFF852038:JFT852038 JPB852038:JPP852038 JYX852038:JZL852038 KIT852038:KJH852038 KSP852038:KTD852038 LCL852038:LCZ852038 LMH852038:LMV852038 LWD852038:LWR852038 MFZ852038:MGN852038 MPV852038:MQJ852038 MZR852038:NAF852038 NJN852038:NKB852038 NTJ852038:NTX852038 ODF852038:ODT852038 ONB852038:ONP852038 OWX852038:OXL852038 PGT852038:PHH852038 PQP852038:PRD852038 QAL852038:QAZ852038 QKH852038:QKV852038 QUD852038:QUR852038 RDZ852038:REN852038 RNV852038:ROJ852038 RXR852038:RYF852038 SHN852038:SIB852038 SRJ852038:SRX852038 TBF852038:TBT852038 TLB852038:TLP852038 TUX852038:TVL852038 UET852038:UFH852038 UOP852038:UPD852038 UYL852038:UYZ852038 VIH852038:VIV852038 VSD852038:VSR852038 WBZ852038:WCN852038 WLV852038:WMJ852038 WVR852038:WWF852038 J917574:X917574 JF917574:JT917574 TB917574:TP917574 ACX917574:ADL917574 AMT917574:ANH917574 AWP917574:AXD917574 BGL917574:BGZ917574 BQH917574:BQV917574 CAD917574:CAR917574 CJZ917574:CKN917574 CTV917574:CUJ917574 DDR917574:DEF917574 DNN917574:DOB917574 DXJ917574:DXX917574 EHF917574:EHT917574 ERB917574:ERP917574 FAX917574:FBL917574 FKT917574:FLH917574 FUP917574:FVD917574 GEL917574:GEZ917574 GOH917574:GOV917574 GYD917574:GYR917574 HHZ917574:HIN917574 HRV917574:HSJ917574 IBR917574:ICF917574 ILN917574:IMB917574 IVJ917574:IVX917574 JFF917574:JFT917574 JPB917574:JPP917574 JYX917574:JZL917574 KIT917574:KJH917574 KSP917574:KTD917574 LCL917574:LCZ917574 LMH917574:LMV917574 LWD917574:LWR917574 MFZ917574:MGN917574 MPV917574:MQJ917574 MZR917574:NAF917574 NJN917574:NKB917574 NTJ917574:NTX917574 ODF917574:ODT917574 ONB917574:ONP917574 OWX917574:OXL917574 PGT917574:PHH917574 PQP917574:PRD917574 QAL917574:QAZ917574 QKH917574:QKV917574 QUD917574:QUR917574 RDZ917574:REN917574 RNV917574:ROJ917574 RXR917574:RYF917574 SHN917574:SIB917574 SRJ917574:SRX917574 TBF917574:TBT917574 TLB917574:TLP917574 TUX917574:TVL917574 UET917574:UFH917574 UOP917574:UPD917574 UYL917574:UYZ917574 VIH917574:VIV917574 VSD917574:VSR917574 WBZ917574:WCN917574 WLV917574:WMJ917574 WVR917574:WWF917574 J983110:X983110 JF983110:JT983110 TB983110:TP983110 ACX983110:ADL983110 AMT983110:ANH983110 AWP983110:AXD983110 BGL983110:BGZ983110 BQH983110:BQV983110 CAD983110:CAR983110 CJZ983110:CKN983110 CTV983110:CUJ983110 DDR983110:DEF983110 DNN983110:DOB983110 DXJ983110:DXX983110 EHF983110:EHT983110 ERB983110:ERP983110 FAX983110:FBL983110 FKT983110:FLH983110 FUP983110:FVD983110 GEL983110:GEZ983110 GOH983110:GOV983110 GYD983110:GYR983110 HHZ983110:HIN983110 HRV983110:HSJ983110 IBR983110:ICF983110 ILN983110:IMB983110 IVJ983110:IVX983110 JFF983110:JFT983110 JPB983110:JPP983110 JYX983110:JZL983110 KIT983110:KJH983110 KSP983110:KTD983110 LCL983110:LCZ983110 LMH983110:LMV983110 LWD983110:LWR983110 MFZ983110:MGN983110 MPV983110:MQJ983110 MZR983110:NAF983110 NJN983110:NKB983110 NTJ983110:NTX983110 ODF983110:ODT983110 ONB983110:ONP983110 OWX983110:OXL983110 PGT983110:PHH983110 PQP983110:PRD983110 QAL983110:QAZ983110 QKH983110:QKV983110 QUD983110:QUR983110 RDZ983110:REN983110 RNV983110:ROJ983110 RXR983110:RYF983110 SHN983110:SIB983110 SRJ983110:SRX983110 TBF983110:TBT983110 TLB983110:TLP983110 TUX983110:TVL983110 UET983110:UFH983110 UOP983110:UPD983110 UYL983110:UYZ983110 VIH983110:VIV983110 VSD983110:VSR983110 WBZ983110:WCN983110 WLV983110:WMJ983110 WVR983110:WWF983110 J72:X72 JF72:JT72 TB72:TP72 ACX72:ADL72 AMT72:ANH72 AWP72:AXD72 BGL72:BGZ72 BQH72:BQV72 CAD72:CAR72 CJZ72:CKN72 CTV72:CUJ72 DDR72:DEF72 DNN72:DOB72 DXJ72:DXX72 EHF72:EHT72 ERB72:ERP72 FAX72:FBL72 FKT72:FLH72 FUP72:FVD72 GEL72:GEZ72 GOH72:GOV72 GYD72:GYR72 HHZ72:HIN72 HRV72:HSJ72 IBR72:ICF72 ILN72:IMB72 IVJ72:IVX72 JFF72:JFT72 JPB72:JPP72 JYX72:JZL72 KIT72:KJH72 KSP72:KTD72 LCL72:LCZ72 LMH72:LMV72 LWD72:LWR72 MFZ72:MGN72 MPV72:MQJ72 MZR72:NAF72 NJN72:NKB72 NTJ72:NTX72 ODF72:ODT72 ONB72:ONP72 OWX72:OXL72 PGT72:PHH72 PQP72:PRD72 QAL72:QAZ72 QKH72:QKV72 QUD72:QUR72 RDZ72:REN72 RNV72:ROJ72 RXR72:RYF72 SHN72:SIB72 SRJ72:SRX72 TBF72:TBT72 TLB72:TLP72 TUX72:TVL72 UET72:UFH72 UOP72:UPD72 UYL72:UYZ72 VIH72:VIV72 VSD72:VSR72 WBZ72:WCN72 WLV72:WMJ72 WVR72:WWF72 J65608:X65608 JF65608:JT65608 TB65608:TP65608 ACX65608:ADL65608 AMT65608:ANH65608 AWP65608:AXD65608 BGL65608:BGZ65608 BQH65608:BQV65608 CAD65608:CAR65608 CJZ65608:CKN65608 CTV65608:CUJ65608 DDR65608:DEF65608 DNN65608:DOB65608 DXJ65608:DXX65608 EHF65608:EHT65608 ERB65608:ERP65608 FAX65608:FBL65608 FKT65608:FLH65608 FUP65608:FVD65608 GEL65608:GEZ65608 GOH65608:GOV65608 GYD65608:GYR65608 HHZ65608:HIN65608 HRV65608:HSJ65608 IBR65608:ICF65608 ILN65608:IMB65608 IVJ65608:IVX65608 JFF65608:JFT65608 JPB65608:JPP65608 JYX65608:JZL65608 KIT65608:KJH65608 KSP65608:KTD65608 LCL65608:LCZ65608 LMH65608:LMV65608 LWD65608:LWR65608 MFZ65608:MGN65608 MPV65608:MQJ65608 MZR65608:NAF65608 NJN65608:NKB65608 NTJ65608:NTX65608 ODF65608:ODT65608 ONB65608:ONP65608 OWX65608:OXL65608 PGT65608:PHH65608 PQP65608:PRD65608 QAL65608:QAZ65608 QKH65608:QKV65608 QUD65608:QUR65608 RDZ65608:REN65608 RNV65608:ROJ65608 RXR65608:RYF65608 SHN65608:SIB65608 SRJ65608:SRX65608 TBF65608:TBT65608 TLB65608:TLP65608 TUX65608:TVL65608 UET65608:UFH65608 UOP65608:UPD65608 UYL65608:UYZ65608 VIH65608:VIV65608 VSD65608:VSR65608 WBZ65608:WCN65608 WLV65608:WMJ65608 WVR65608:WWF65608 J131144:X131144 JF131144:JT131144 TB131144:TP131144 ACX131144:ADL131144 AMT131144:ANH131144 AWP131144:AXD131144 BGL131144:BGZ131144 BQH131144:BQV131144 CAD131144:CAR131144 CJZ131144:CKN131144 CTV131144:CUJ131144 DDR131144:DEF131144 DNN131144:DOB131144 DXJ131144:DXX131144 EHF131144:EHT131144 ERB131144:ERP131144 FAX131144:FBL131144 FKT131144:FLH131144 FUP131144:FVD131144 GEL131144:GEZ131144 GOH131144:GOV131144 GYD131144:GYR131144 HHZ131144:HIN131144 HRV131144:HSJ131144 IBR131144:ICF131144 ILN131144:IMB131144 IVJ131144:IVX131144 JFF131144:JFT131144 JPB131144:JPP131144 JYX131144:JZL131144 KIT131144:KJH131144 KSP131144:KTD131144 LCL131144:LCZ131144 LMH131144:LMV131144 LWD131144:LWR131144 MFZ131144:MGN131144 MPV131144:MQJ131144 MZR131144:NAF131144 NJN131144:NKB131144 NTJ131144:NTX131144 ODF131144:ODT131144 ONB131144:ONP131144 OWX131144:OXL131144 PGT131144:PHH131144 PQP131144:PRD131144 QAL131144:QAZ131144 QKH131144:QKV131144 QUD131144:QUR131144 RDZ131144:REN131144 RNV131144:ROJ131144 RXR131144:RYF131144 SHN131144:SIB131144 SRJ131144:SRX131144 TBF131144:TBT131144 TLB131144:TLP131144 TUX131144:TVL131144 UET131144:UFH131144 UOP131144:UPD131144 UYL131144:UYZ131144 VIH131144:VIV131144 VSD131144:VSR131144 WBZ131144:WCN131144 WLV131144:WMJ131144 WVR131144:WWF131144 J196680:X196680 JF196680:JT196680 TB196680:TP196680 ACX196680:ADL196680 AMT196680:ANH196680 AWP196680:AXD196680 BGL196680:BGZ196680 BQH196680:BQV196680 CAD196680:CAR196680 CJZ196680:CKN196680 CTV196680:CUJ196680 DDR196680:DEF196680 DNN196680:DOB196680 DXJ196680:DXX196680 EHF196680:EHT196680 ERB196680:ERP196680 FAX196680:FBL196680 FKT196680:FLH196680 FUP196680:FVD196680 GEL196680:GEZ196680 GOH196680:GOV196680 GYD196680:GYR196680 HHZ196680:HIN196680 HRV196680:HSJ196680 IBR196680:ICF196680 ILN196680:IMB196680 IVJ196680:IVX196680 JFF196680:JFT196680 JPB196680:JPP196680 JYX196680:JZL196680 KIT196680:KJH196680 KSP196680:KTD196680 LCL196680:LCZ196680 LMH196680:LMV196680 LWD196680:LWR196680 MFZ196680:MGN196680 MPV196680:MQJ196680 MZR196680:NAF196680 NJN196680:NKB196680 NTJ196680:NTX196680 ODF196680:ODT196680 ONB196680:ONP196680 OWX196680:OXL196680 PGT196680:PHH196680 PQP196680:PRD196680 QAL196680:QAZ196680 QKH196680:QKV196680 QUD196680:QUR196680 RDZ196680:REN196680 RNV196680:ROJ196680 RXR196680:RYF196680 SHN196680:SIB196680 SRJ196680:SRX196680 TBF196680:TBT196680 TLB196680:TLP196680 TUX196680:TVL196680 UET196680:UFH196680 UOP196680:UPD196680 UYL196680:UYZ196680 VIH196680:VIV196680 VSD196680:VSR196680 WBZ196680:WCN196680 WLV196680:WMJ196680 WVR196680:WWF196680 J262216:X262216 JF262216:JT262216 TB262216:TP262216 ACX262216:ADL262216 AMT262216:ANH262216 AWP262216:AXD262216 BGL262216:BGZ262216 BQH262216:BQV262216 CAD262216:CAR262216 CJZ262216:CKN262216 CTV262216:CUJ262216 DDR262216:DEF262216 DNN262216:DOB262216 DXJ262216:DXX262216 EHF262216:EHT262216 ERB262216:ERP262216 FAX262216:FBL262216 FKT262216:FLH262216 FUP262216:FVD262216 GEL262216:GEZ262216 GOH262216:GOV262216 GYD262216:GYR262216 HHZ262216:HIN262216 HRV262216:HSJ262216 IBR262216:ICF262216 ILN262216:IMB262216 IVJ262216:IVX262216 JFF262216:JFT262216 JPB262216:JPP262216 JYX262216:JZL262216 KIT262216:KJH262216 KSP262216:KTD262216 LCL262216:LCZ262216 LMH262216:LMV262216 LWD262216:LWR262216 MFZ262216:MGN262216 MPV262216:MQJ262216 MZR262216:NAF262216 NJN262216:NKB262216 NTJ262216:NTX262216 ODF262216:ODT262216 ONB262216:ONP262216 OWX262216:OXL262216 PGT262216:PHH262216 PQP262216:PRD262216 QAL262216:QAZ262216 QKH262216:QKV262216 QUD262216:QUR262216 RDZ262216:REN262216 RNV262216:ROJ262216 RXR262216:RYF262216 SHN262216:SIB262216 SRJ262216:SRX262216 TBF262216:TBT262216 TLB262216:TLP262216 TUX262216:TVL262216 UET262216:UFH262216 UOP262216:UPD262216 UYL262216:UYZ262216 VIH262216:VIV262216 VSD262216:VSR262216 WBZ262216:WCN262216 WLV262216:WMJ262216 WVR262216:WWF262216 J327752:X327752 JF327752:JT327752 TB327752:TP327752 ACX327752:ADL327752 AMT327752:ANH327752 AWP327752:AXD327752 BGL327752:BGZ327752 BQH327752:BQV327752 CAD327752:CAR327752 CJZ327752:CKN327752 CTV327752:CUJ327752 DDR327752:DEF327752 DNN327752:DOB327752 DXJ327752:DXX327752 EHF327752:EHT327752 ERB327752:ERP327752 FAX327752:FBL327752 FKT327752:FLH327752 FUP327752:FVD327752 GEL327752:GEZ327752 GOH327752:GOV327752 GYD327752:GYR327752 HHZ327752:HIN327752 HRV327752:HSJ327752 IBR327752:ICF327752 ILN327752:IMB327752 IVJ327752:IVX327752 JFF327752:JFT327752 JPB327752:JPP327752 JYX327752:JZL327752 KIT327752:KJH327752 KSP327752:KTD327752 LCL327752:LCZ327752 LMH327752:LMV327752 LWD327752:LWR327752 MFZ327752:MGN327752 MPV327752:MQJ327752 MZR327752:NAF327752 NJN327752:NKB327752 NTJ327752:NTX327752 ODF327752:ODT327752 ONB327752:ONP327752 OWX327752:OXL327752 PGT327752:PHH327752 PQP327752:PRD327752 QAL327752:QAZ327752 QKH327752:QKV327752 QUD327752:QUR327752 RDZ327752:REN327752 RNV327752:ROJ327752 RXR327752:RYF327752 SHN327752:SIB327752 SRJ327752:SRX327752 TBF327752:TBT327752 TLB327752:TLP327752 TUX327752:TVL327752 UET327752:UFH327752 UOP327752:UPD327752 UYL327752:UYZ327752 VIH327752:VIV327752 VSD327752:VSR327752 WBZ327752:WCN327752 WLV327752:WMJ327752 WVR327752:WWF327752 J393288:X393288 JF393288:JT393288 TB393288:TP393288 ACX393288:ADL393288 AMT393288:ANH393288 AWP393288:AXD393288 BGL393288:BGZ393288 BQH393288:BQV393288 CAD393288:CAR393288 CJZ393288:CKN393288 CTV393288:CUJ393288 DDR393288:DEF393288 DNN393288:DOB393288 DXJ393288:DXX393288 EHF393288:EHT393288 ERB393288:ERP393288 FAX393288:FBL393288 FKT393288:FLH393288 FUP393288:FVD393288 GEL393288:GEZ393288 GOH393288:GOV393288 GYD393288:GYR393288 HHZ393288:HIN393288 HRV393288:HSJ393288 IBR393288:ICF393288 ILN393288:IMB393288 IVJ393288:IVX393288 JFF393288:JFT393288 JPB393288:JPP393288 JYX393288:JZL393288 KIT393288:KJH393288 KSP393288:KTD393288 LCL393288:LCZ393288 LMH393288:LMV393288 LWD393288:LWR393288 MFZ393288:MGN393288 MPV393288:MQJ393288 MZR393288:NAF393288 NJN393288:NKB393288 NTJ393288:NTX393288 ODF393288:ODT393288 ONB393288:ONP393288 OWX393288:OXL393288 PGT393288:PHH393288 PQP393288:PRD393288 QAL393288:QAZ393288 QKH393288:QKV393288 QUD393288:QUR393288 RDZ393288:REN393288 RNV393288:ROJ393288 RXR393288:RYF393288 SHN393288:SIB393288 SRJ393288:SRX393288 TBF393288:TBT393288 TLB393288:TLP393288 TUX393288:TVL393288 UET393288:UFH393288 UOP393288:UPD393288 UYL393288:UYZ393288 VIH393288:VIV393288 VSD393288:VSR393288 WBZ393288:WCN393288 WLV393288:WMJ393288 WVR393288:WWF393288 J458824:X458824 JF458824:JT458824 TB458824:TP458824 ACX458824:ADL458824 AMT458824:ANH458824 AWP458824:AXD458824 BGL458824:BGZ458824 BQH458824:BQV458824 CAD458824:CAR458824 CJZ458824:CKN458824 CTV458824:CUJ458824 DDR458824:DEF458824 DNN458824:DOB458824 DXJ458824:DXX458824 EHF458824:EHT458824 ERB458824:ERP458824 FAX458824:FBL458824 FKT458824:FLH458824 FUP458824:FVD458824 GEL458824:GEZ458824 GOH458824:GOV458824 GYD458824:GYR458824 HHZ458824:HIN458824 HRV458824:HSJ458824 IBR458824:ICF458824 ILN458824:IMB458824 IVJ458824:IVX458824 JFF458824:JFT458824 JPB458824:JPP458824 JYX458824:JZL458824 KIT458824:KJH458824 KSP458824:KTD458824 LCL458824:LCZ458824 LMH458824:LMV458824 LWD458824:LWR458824 MFZ458824:MGN458824 MPV458824:MQJ458824 MZR458824:NAF458824 NJN458824:NKB458824 NTJ458824:NTX458824 ODF458824:ODT458824 ONB458824:ONP458824 OWX458824:OXL458824 PGT458824:PHH458824 PQP458824:PRD458824 QAL458824:QAZ458824 QKH458824:QKV458824 QUD458824:QUR458824 RDZ458824:REN458824 RNV458824:ROJ458824 RXR458824:RYF458824 SHN458824:SIB458824 SRJ458824:SRX458824 TBF458824:TBT458824 TLB458824:TLP458824 TUX458824:TVL458824 UET458824:UFH458824 UOP458824:UPD458824 UYL458824:UYZ458824 VIH458824:VIV458824 VSD458824:VSR458824 WBZ458824:WCN458824 WLV458824:WMJ458824 WVR458824:WWF458824 J524360:X524360 JF524360:JT524360 TB524360:TP524360 ACX524360:ADL524360 AMT524360:ANH524360 AWP524360:AXD524360 BGL524360:BGZ524360 BQH524360:BQV524360 CAD524360:CAR524360 CJZ524360:CKN524360 CTV524360:CUJ524360 DDR524360:DEF524360 DNN524360:DOB524360 DXJ524360:DXX524360 EHF524360:EHT524360 ERB524360:ERP524360 FAX524360:FBL524360 FKT524360:FLH524360 FUP524360:FVD524360 GEL524360:GEZ524360 GOH524360:GOV524360 GYD524360:GYR524360 HHZ524360:HIN524360 HRV524360:HSJ524360 IBR524360:ICF524360 ILN524360:IMB524360 IVJ524360:IVX524360 JFF524360:JFT524360 JPB524360:JPP524360 JYX524360:JZL524360 KIT524360:KJH524360 KSP524360:KTD524360 LCL524360:LCZ524360 LMH524360:LMV524360 LWD524360:LWR524360 MFZ524360:MGN524360 MPV524360:MQJ524360 MZR524360:NAF524360 NJN524360:NKB524360 NTJ524360:NTX524360 ODF524360:ODT524360 ONB524360:ONP524360 OWX524360:OXL524360 PGT524360:PHH524360 PQP524360:PRD524360 QAL524360:QAZ524360 QKH524360:QKV524360 QUD524360:QUR524360 RDZ524360:REN524360 RNV524360:ROJ524360 RXR524360:RYF524360 SHN524360:SIB524360 SRJ524360:SRX524360 TBF524360:TBT524360 TLB524360:TLP524360 TUX524360:TVL524360 UET524360:UFH524360 UOP524360:UPD524360 UYL524360:UYZ524360 VIH524360:VIV524360 VSD524360:VSR524360 WBZ524360:WCN524360 WLV524360:WMJ524360 WVR524360:WWF524360 J589896:X589896 JF589896:JT589896 TB589896:TP589896 ACX589896:ADL589896 AMT589896:ANH589896 AWP589896:AXD589896 BGL589896:BGZ589896 BQH589896:BQV589896 CAD589896:CAR589896 CJZ589896:CKN589896 CTV589896:CUJ589896 DDR589896:DEF589896 DNN589896:DOB589896 DXJ589896:DXX589896 EHF589896:EHT589896 ERB589896:ERP589896 FAX589896:FBL589896 FKT589896:FLH589896 FUP589896:FVD589896 GEL589896:GEZ589896 GOH589896:GOV589896 GYD589896:GYR589896 HHZ589896:HIN589896 HRV589896:HSJ589896 IBR589896:ICF589896 ILN589896:IMB589896 IVJ589896:IVX589896 JFF589896:JFT589896 JPB589896:JPP589896 JYX589896:JZL589896 KIT589896:KJH589896 KSP589896:KTD589896 LCL589896:LCZ589896 LMH589896:LMV589896 LWD589896:LWR589896 MFZ589896:MGN589896 MPV589896:MQJ589896 MZR589896:NAF589896 NJN589896:NKB589896 NTJ589896:NTX589896 ODF589896:ODT589896 ONB589896:ONP589896 OWX589896:OXL589896 PGT589896:PHH589896 PQP589896:PRD589896 QAL589896:QAZ589896 QKH589896:QKV589896 QUD589896:QUR589896 RDZ589896:REN589896 RNV589896:ROJ589896 RXR589896:RYF589896 SHN589896:SIB589896 SRJ589896:SRX589896 TBF589896:TBT589896 TLB589896:TLP589896 TUX589896:TVL589896 UET589896:UFH589896 UOP589896:UPD589896 UYL589896:UYZ589896 VIH589896:VIV589896 VSD589896:VSR589896 WBZ589896:WCN589896 WLV589896:WMJ589896 WVR589896:WWF589896 J655432:X655432 JF655432:JT655432 TB655432:TP655432 ACX655432:ADL655432 AMT655432:ANH655432 AWP655432:AXD655432 BGL655432:BGZ655432 BQH655432:BQV655432 CAD655432:CAR655432 CJZ655432:CKN655432 CTV655432:CUJ655432 DDR655432:DEF655432 DNN655432:DOB655432 DXJ655432:DXX655432 EHF655432:EHT655432 ERB655432:ERP655432 FAX655432:FBL655432 FKT655432:FLH655432 FUP655432:FVD655432 GEL655432:GEZ655432 GOH655432:GOV655432 GYD655432:GYR655432 HHZ655432:HIN655432 HRV655432:HSJ655432 IBR655432:ICF655432 ILN655432:IMB655432 IVJ655432:IVX655432 JFF655432:JFT655432 JPB655432:JPP655432 JYX655432:JZL655432 KIT655432:KJH655432 KSP655432:KTD655432 LCL655432:LCZ655432 LMH655432:LMV655432 LWD655432:LWR655432 MFZ655432:MGN655432 MPV655432:MQJ655432 MZR655432:NAF655432 NJN655432:NKB655432 NTJ655432:NTX655432 ODF655432:ODT655432 ONB655432:ONP655432 OWX655432:OXL655432 PGT655432:PHH655432 PQP655432:PRD655432 QAL655432:QAZ655432 QKH655432:QKV655432 QUD655432:QUR655432 RDZ655432:REN655432 RNV655432:ROJ655432 RXR655432:RYF655432 SHN655432:SIB655432 SRJ655432:SRX655432 TBF655432:TBT655432 TLB655432:TLP655432 TUX655432:TVL655432 UET655432:UFH655432 UOP655432:UPD655432 UYL655432:UYZ655432 VIH655432:VIV655432 VSD655432:VSR655432 WBZ655432:WCN655432 WLV655432:WMJ655432 WVR655432:WWF655432 J720968:X720968 JF720968:JT720968 TB720968:TP720968 ACX720968:ADL720968 AMT720968:ANH720968 AWP720968:AXD720968 BGL720968:BGZ720968 BQH720968:BQV720968 CAD720968:CAR720968 CJZ720968:CKN720968 CTV720968:CUJ720968 DDR720968:DEF720968 DNN720968:DOB720968 DXJ720968:DXX720968 EHF720968:EHT720968 ERB720968:ERP720968 FAX720968:FBL720968 FKT720968:FLH720968 FUP720968:FVD720968 GEL720968:GEZ720968 GOH720968:GOV720968 GYD720968:GYR720968 HHZ720968:HIN720968 HRV720968:HSJ720968 IBR720968:ICF720968 ILN720968:IMB720968 IVJ720968:IVX720968 JFF720968:JFT720968 JPB720968:JPP720968 JYX720968:JZL720968 KIT720968:KJH720968 KSP720968:KTD720968 LCL720968:LCZ720968 LMH720968:LMV720968 LWD720968:LWR720968 MFZ720968:MGN720968 MPV720968:MQJ720968 MZR720968:NAF720968 NJN720968:NKB720968 NTJ720968:NTX720968 ODF720968:ODT720968 ONB720968:ONP720968 OWX720968:OXL720968 PGT720968:PHH720968 PQP720968:PRD720968 QAL720968:QAZ720968 QKH720968:QKV720968 QUD720968:QUR720968 RDZ720968:REN720968 RNV720968:ROJ720968 RXR720968:RYF720968 SHN720968:SIB720968 SRJ720968:SRX720968 TBF720968:TBT720968 TLB720968:TLP720968 TUX720968:TVL720968 UET720968:UFH720968 UOP720968:UPD720968 UYL720968:UYZ720968 VIH720968:VIV720968 VSD720968:VSR720968 WBZ720968:WCN720968 WLV720968:WMJ720968 WVR720968:WWF720968 J786504:X786504 JF786504:JT786504 TB786504:TP786504 ACX786504:ADL786504 AMT786504:ANH786504 AWP786504:AXD786504 BGL786504:BGZ786504 BQH786504:BQV786504 CAD786504:CAR786504 CJZ786504:CKN786504 CTV786504:CUJ786504 DDR786504:DEF786504 DNN786504:DOB786504 DXJ786504:DXX786504 EHF786504:EHT786504 ERB786504:ERP786504 FAX786504:FBL786504 FKT786504:FLH786504 FUP786504:FVD786504 GEL786504:GEZ786504 GOH786504:GOV786504 GYD786504:GYR786504 HHZ786504:HIN786504 HRV786504:HSJ786504 IBR786504:ICF786504 ILN786504:IMB786504 IVJ786504:IVX786504 JFF786504:JFT786504 JPB786504:JPP786504 JYX786504:JZL786504 KIT786504:KJH786504 KSP786504:KTD786504 LCL786504:LCZ786504 LMH786504:LMV786504 LWD786504:LWR786504 MFZ786504:MGN786504 MPV786504:MQJ786504 MZR786504:NAF786504 NJN786504:NKB786504 NTJ786504:NTX786504 ODF786504:ODT786504 ONB786504:ONP786504 OWX786504:OXL786504 PGT786504:PHH786504 PQP786504:PRD786504 QAL786504:QAZ786504 QKH786504:QKV786504 QUD786504:QUR786504 RDZ786504:REN786504 RNV786504:ROJ786504 RXR786504:RYF786504 SHN786504:SIB786504 SRJ786504:SRX786504 TBF786504:TBT786504 TLB786504:TLP786504 TUX786504:TVL786504 UET786504:UFH786504 UOP786504:UPD786504 UYL786504:UYZ786504 VIH786504:VIV786504 VSD786504:VSR786504 WBZ786504:WCN786504 WLV786504:WMJ786504 WVR786504:WWF786504 J852040:X852040 JF852040:JT852040 TB852040:TP852040 ACX852040:ADL852040 AMT852040:ANH852040 AWP852040:AXD852040 BGL852040:BGZ852040 BQH852040:BQV852040 CAD852040:CAR852040 CJZ852040:CKN852040 CTV852040:CUJ852040 DDR852040:DEF852040 DNN852040:DOB852040 DXJ852040:DXX852040 EHF852040:EHT852040 ERB852040:ERP852040 FAX852040:FBL852040 FKT852040:FLH852040 FUP852040:FVD852040 GEL852040:GEZ852040 GOH852040:GOV852040 GYD852040:GYR852040 HHZ852040:HIN852040 HRV852040:HSJ852040 IBR852040:ICF852040 ILN852040:IMB852040 IVJ852040:IVX852040 JFF852040:JFT852040 JPB852040:JPP852040 JYX852040:JZL852040 KIT852040:KJH852040 KSP852040:KTD852040 LCL852040:LCZ852040 LMH852040:LMV852040 LWD852040:LWR852040 MFZ852040:MGN852040 MPV852040:MQJ852040 MZR852040:NAF852040 NJN852040:NKB852040 NTJ852040:NTX852040 ODF852040:ODT852040 ONB852040:ONP852040 OWX852040:OXL852040 PGT852040:PHH852040 PQP852040:PRD852040 QAL852040:QAZ852040 QKH852040:QKV852040 QUD852040:QUR852040 RDZ852040:REN852040 RNV852040:ROJ852040 RXR852040:RYF852040 SHN852040:SIB852040 SRJ852040:SRX852040 TBF852040:TBT852040 TLB852040:TLP852040 TUX852040:TVL852040 UET852040:UFH852040 UOP852040:UPD852040 UYL852040:UYZ852040 VIH852040:VIV852040 VSD852040:VSR852040 WBZ852040:WCN852040 WLV852040:WMJ852040 WVR852040:WWF852040 J917576:X917576 JF917576:JT917576 TB917576:TP917576 ACX917576:ADL917576 AMT917576:ANH917576 AWP917576:AXD917576 BGL917576:BGZ917576 BQH917576:BQV917576 CAD917576:CAR917576 CJZ917576:CKN917576 CTV917576:CUJ917576 DDR917576:DEF917576 DNN917576:DOB917576 DXJ917576:DXX917576 EHF917576:EHT917576 ERB917576:ERP917576 FAX917576:FBL917576 FKT917576:FLH917576 FUP917576:FVD917576 GEL917576:GEZ917576 GOH917576:GOV917576 GYD917576:GYR917576 HHZ917576:HIN917576 HRV917576:HSJ917576 IBR917576:ICF917576 ILN917576:IMB917576 IVJ917576:IVX917576 JFF917576:JFT917576 JPB917576:JPP917576 JYX917576:JZL917576 KIT917576:KJH917576 KSP917576:KTD917576 LCL917576:LCZ917576 LMH917576:LMV917576 LWD917576:LWR917576 MFZ917576:MGN917576 MPV917576:MQJ917576 MZR917576:NAF917576 NJN917576:NKB917576 NTJ917576:NTX917576 ODF917576:ODT917576 ONB917576:ONP917576 OWX917576:OXL917576 PGT917576:PHH917576 PQP917576:PRD917576 QAL917576:QAZ917576 QKH917576:QKV917576 QUD917576:QUR917576 RDZ917576:REN917576 RNV917576:ROJ917576 RXR917576:RYF917576 SHN917576:SIB917576 SRJ917576:SRX917576 TBF917576:TBT917576 TLB917576:TLP917576 TUX917576:TVL917576 UET917576:UFH917576 UOP917576:UPD917576 UYL917576:UYZ917576 VIH917576:VIV917576 VSD917576:VSR917576 WBZ917576:WCN917576 WLV917576:WMJ917576 WVR917576:WWF917576 J983112:X983112 JF983112:JT983112 TB983112:TP983112 ACX983112:ADL983112 AMT983112:ANH983112 AWP983112:AXD983112 BGL983112:BGZ983112 BQH983112:BQV983112 CAD983112:CAR983112 CJZ983112:CKN983112 CTV983112:CUJ983112 DDR983112:DEF983112 DNN983112:DOB983112 DXJ983112:DXX983112 EHF983112:EHT983112 ERB983112:ERP983112 FAX983112:FBL983112 FKT983112:FLH983112 FUP983112:FVD983112 GEL983112:GEZ983112 GOH983112:GOV983112 GYD983112:GYR983112 HHZ983112:HIN983112 HRV983112:HSJ983112 IBR983112:ICF983112 ILN983112:IMB983112 IVJ983112:IVX983112 JFF983112:JFT983112 JPB983112:JPP983112 JYX983112:JZL983112 KIT983112:KJH983112 KSP983112:KTD983112 LCL983112:LCZ983112 LMH983112:LMV983112 LWD983112:LWR983112 MFZ983112:MGN983112 MPV983112:MQJ983112 MZR983112:NAF983112 NJN983112:NKB983112 NTJ983112:NTX983112 ODF983112:ODT983112 ONB983112:ONP983112 OWX983112:OXL983112 PGT983112:PHH983112 PQP983112:PRD983112 QAL983112:QAZ983112 QKH983112:QKV983112 QUD983112:QUR983112 RDZ983112:REN983112 RNV983112:ROJ983112 RXR983112:RYF983112 SHN983112:SIB983112 SRJ983112:SRX983112 TBF983112:TBT983112 TLB983112:TLP983112 TUX983112:TVL983112 UET983112:UFH983112 UOP983112:UPD983112 UYL983112:UYZ983112 VIH983112:VIV983112 VSD983112:VSR983112 WBZ983112:WCN983112 WLV983112:WMJ983112 WVR983112:WWF983112 J74:X74 JF74:JT74 TB74:TP74 ACX74:ADL74 AMT74:ANH74 AWP74:AXD74 BGL74:BGZ74 BQH74:BQV74 CAD74:CAR74 CJZ74:CKN74 CTV74:CUJ74 DDR74:DEF74 DNN74:DOB74 DXJ74:DXX74 EHF74:EHT74 ERB74:ERP74 FAX74:FBL74 FKT74:FLH74 FUP74:FVD74 GEL74:GEZ74 GOH74:GOV74 GYD74:GYR74 HHZ74:HIN74 HRV74:HSJ74 IBR74:ICF74 ILN74:IMB74 IVJ74:IVX74 JFF74:JFT74 JPB74:JPP74 JYX74:JZL74 KIT74:KJH74 KSP74:KTD74 LCL74:LCZ74 LMH74:LMV74 LWD74:LWR74 MFZ74:MGN74 MPV74:MQJ74 MZR74:NAF74 NJN74:NKB74 NTJ74:NTX74 ODF74:ODT74 ONB74:ONP74 OWX74:OXL74 PGT74:PHH74 PQP74:PRD74 QAL74:QAZ74 QKH74:QKV74 QUD74:QUR74 RDZ74:REN74 RNV74:ROJ74 RXR74:RYF74 SHN74:SIB74 SRJ74:SRX74 TBF74:TBT74 TLB74:TLP74 TUX74:TVL74 UET74:UFH74 UOP74:UPD74 UYL74:UYZ74 VIH74:VIV74 VSD74:VSR74 WBZ74:WCN74 WLV74:WMJ74 WVR74:WWF74 J65610:X65610 JF65610:JT65610 TB65610:TP65610 ACX65610:ADL65610 AMT65610:ANH65610 AWP65610:AXD65610 BGL65610:BGZ65610 BQH65610:BQV65610 CAD65610:CAR65610 CJZ65610:CKN65610 CTV65610:CUJ65610 DDR65610:DEF65610 DNN65610:DOB65610 DXJ65610:DXX65610 EHF65610:EHT65610 ERB65610:ERP65610 FAX65610:FBL65610 FKT65610:FLH65610 FUP65610:FVD65610 GEL65610:GEZ65610 GOH65610:GOV65610 GYD65610:GYR65610 HHZ65610:HIN65610 HRV65610:HSJ65610 IBR65610:ICF65610 ILN65610:IMB65610 IVJ65610:IVX65610 JFF65610:JFT65610 JPB65610:JPP65610 JYX65610:JZL65610 KIT65610:KJH65610 KSP65610:KTD65610 LCL65610:LCZ65610 LMH65610:LMV65610 LWD65610:LWR65610 MFZ65610:MGN65610 MPV65610:MQJ65610 MZR65610:NAF65610 NJN65610:NKB65610 NTJ65610:NTX65610 ODF65610:ODT65610 ONB65610:ONP65610 OWX65610:OXL65610 PGT65610:PHH65610 PQP65610:PRD65610 QAL65610:QAZ65610 QKH65610:QKV65610 QUD65610:QUR65610 RDZ65610:REN65610 RNV65610:ROJ65610 RXR65610:RYF65610 SHN65610:SIB65610 SRJ65610:SRX65610 TBF65610:TBT65610 TLB65610:TLP65610 TUX65610:TVL65610 UET65610:UFH65610 UOP65610:UPD65610 UYL65610:UYZ65610 VIH65610:VIV65610 VSD65610:VSR65610 WBZ65610:WCN65610 WLV65610:WMJ65610 WVR65610:WWF65610 J131146:X131146 JF131146:JT131146 TB131146:TP131146 ACX131146:ADL131146 AMT131146:ANH131146 AWP131146:AXD131146 BGL131146:BGZ131146 BQH131146:BQV131146 CAD131146:CAR131146 CJZ131146:CKN131146 CTV131146:CUJ131146 DDR131146:DEF131146 DNN131146:DOB131146 DXJ131146:DXX131146 EHF131146:EHT131146 ERB131146:ERP131146 FAX131146:FBL131146 FKT131146:FLH131146 FUP131146:FVD131146 GEL131146:GEZ131146 GOH131146:GOV131146 GYD131146:GYR131146 HHZ131146:HIN131146 HRV131146:HSJ131146 IBR131146:ICF131146 ILN131146:IMB131146 IVJ131146:IVX131146 JFF131146:JFT131146 JPB131146:JPP131146 JYX131146:JZL131146 KIT131146:KJH131146 KSP131146:KTD131146 LCL131146:LCZ131146 LMH131146:LMV131146 LWD131146:LWR131146 MFZ131146:MGN131146 MPV131146:MQJ131146 MZR131146:NAF131146 NJN131146:NKB131146 NTJ131146:NTX131146 ODF131146:ODT131146 ONB131146:ONP131146 OWX131146:OXL131146 PGT131146:PHH131146 PQP131146:PRD131146 QAL131146:QAZ131146 QKH131146:QKV131146 QUD131146:QUR131146 RDZ131146:REN131146 RNV131146:ROJ131146 RXR131146:RYF131146 SHN131146:SIB131146 SRJ131146:SRX131146 TBF131146:TBT131146 TLB131146:TLP131146 TUX131146:TVL131146 UET131146:UFH131146 UOP131146:UPD131146 UYL131146:UYZ131146 VIH131146:VIV131146 VSD131146:VSR131146 WBZ131146:WCN131146 WLV131146:WMJ131146 WVR131146:WWF131146 J196682:X196682 JF196682:JT196682 TB196682:TP196682 ACX196682:ADL196682 AMT196682:ANH196682 AWP196682:AXD196682 BGL196682:BGZ196682 BQH196682:BQV196682 CAD196682:CAR196682 CJZ196682:CKN196682 CTV196682:CUJ196682 DDR196682:DEF196682 DNN196682:DOB196682 DXJ196682:DXX196682 EHF196682:EHT196682 ERB196682:ERP196682 FAX196682:FBL196682 FKT196682:FLH196682 FUP196682:FVD196682 GEL196682:GEZ196682 GOH196682:GOV196682 GYD196682:GYR196682 HHZ196682:HIN196682 HRV196682:HSJ196682 IBR196682:ICF196682 ILN196682:IMB196682 IVJ196682:IVX196682 JFF196682:JFT196682 JPB196682:JPP196682 JYX196682:JZL196682 KIT196682:KJH196682 KSP196682:KTD196682 LCL196682:LCZ196682 LMH196682:LMV196682 LWD196682:LWR196682 MFZ196682:MGN196682 MPV196682:MQJ196682 MZR196682:NAF196682 NJN196682:NKB196682 NTJ196682:NTX196682 ODF196682:ODT196682 ONB196682:ONP196682 OWX196682:OXL196682 PGT196682:PHH196682 PQP196682:PRD196682 QAL196682:QAZ196682 QKH196682:QKV196682 QUD196682:QUR196682 RDZ196682:REN196682 RNV196682:ROJ196682 RXR196682:RYF196682 SHN196682:SIB196682 SRJ196682:SRX196682 TBF196682:TBT196682 TLB196682:TLP196682 TUX196682:TVL196682 UET196682:UFH196682 UOP196682:UPD196682 UYL196682:UYZ196682 VIH196682:VIV196682 VSD196682:VSR196682 WBZ196682:WCN196682 WLV196682:WMJ196682 WVR196682:WWF196682 J262218:X262218 JF262218:JT262218 TB262218:TP262218 ACX262218:ADL262218 AMT262218:ANH262218 AWP262218:AXD262218 BGL262218:BGZ262218 BQH262218:BQV262218 CAD262218:CAR262218 CJZ262218:CKN262218 CTV262218:CUJ262218 DDR262218:DEF262218 DNN262218:DOB262218 DXJ262218:DXX262218 EHF262218:EHT262218 ERB262218:ERP262218 FAX262218:FBL262218 FKT262218:FLH262218 FUP262218:FVD262218 GEL262218:GEZ262218 GOH262218:GOV262218 GYD262218:GYR262218 HHZ262218:HIN262218 HRV262218:HSJ262218 IBR262218:ICF262218 ILN262218:IMB262218 IVJ262218:IVX262218 JFF262218:JFT262218 JPB262218:JPP262218 JYX262218:JZL262218 KIT262218:KJH262218 KSP262218:KTD262218 LCL262218:LCZ262218 LMH262218:LMV262218 LWD262218:LWR262218 MFZ262218:MGN262218 MPV262218:MQJ262218 MZR262218:NAF262218 NJN262218:NKB262218 NTJ262218:NTX262218 ODF262218:ODT262218 ONB262218:ONP262218 OWX262218:OXL262218 PGT262218:PHH262218 PQP262218:PRD262218 QAL262218:QAZ262218 QKH262218:QKV262218 QUD262218:QUR262218 RDZ262218:REN262218 RNV262218:ROJ262218 RXR262218:RYF262218 SHN262218:SIB262218 SRJ262218:SRX262218 TBF262218:TBT262218 TLB262218:TLP262218 TUX262218:TVL262218 UET262218:UFH262218 UOP262218:UPD262218 UYL262218:UYZ262218 VIH262218:VIV262218 VSD262218:VSR262218 WBZ262218:WCN262218 WLV262218:WMJ262218 WVR262218:WWF262218 J327754:X327754 JF327754:JT327754 TB327754:TP327754 ACX327754:ADL327754 AMT327754:ANH327754 AWP327754:AXD327754 BGL327754:BGZ327754 BQH327754:BQV327754 CAD327754:CAR327754 CJZ327754:CKN327754 CTV327754:CUJ327754 DDR327754:DEF327754 DNN327754:DOB327754 DXJ327754:DXX327754 EHF327754:EHT327754 ERB327754:ERP327754 FAX327754:FBL327754 FKT327754:FLH327754 FUP327754:FVD327754 GEL327754:GEZ327754 GOH327754:GOV327754 GYD327754:GYR327754 HHZ327754:HIN327754 HRV327754:HSJ327754 IBR327754:ICF327754 ILN327754:IMB327754 IVJ327754:IVX327754 JFF327754:JFT327754 JPB327754:JPP327754 JYX327754:JZL327754 KIT327754:KJH327754 KSP327754:KTD327754 LCL327754:LCZ327754 LMH327754:LMV327754 LWD327754:LWR327754 MFZ327754:MGN327754 MPV327754:MQJ327754 MZR327754:NAF327754 NJN327754:NKB327754 NTJ327754:NTX327754 ODF327754:ODT327754 ONB327754:ONP327754 OWX327754:OXL327754 PGT327754:PHH327754 PQP327754:PRD327754 QAL327754:QAZ327754 QKH327754:QKV327754 QUD327754:QUR327754 RDZ327754:REN327754 RNV327754:ROJ327754 RXR327754:RYF327754 SHN327754:SIB327754 SRJ327754:SRX327754 TBF327754:TBT327754 TLB327754:TLP327754 TUX327754:TVL327754 UET327754:UFH327754 UOP327754:UPD327754 UYL327754:UYZ327754 VIH327754:VIV327754 VSD327754:VSR327754 WBZ327754:WCN327754 WLV327754:WMJ327754 WVR327754:WWF327754 J393290:X393290 JF393290:JT393290 TB393290:TP393290 ACX393290:ADL393290 AMT393290:ANH393290 AWP393290:AXD393290 BGL393290:BGZ393290 BQH393290:BQV393290 CAD393290:CAR393290 CJZ393290:CKN393290 CTV393290:CUJ393290 DDR393290:DEF393290 DNN393290:DOB393290 DXJ393290:DXX393290 EHF393290:EHT393290 ERB393290:ERP393290 FAX393290:FBL393290 FKT393290:FLH393290 FUP393290:FVD393290 GEL393290:GEZ393290 GOH393290:GOV393290 GYD393290:GYR393290 HHZ393290:HIN393290 HRV393290:HSJ393290 IBR393290:ICF393290 ILN393290:IMB393290 IVJ393290:IVX393290 JFF393290:JFT393290 JPB393290:JPP393290 JYX393290:JZL393290 KIT393290:KJH393290 KSP393290:KTD393290 LCL393290:LCZ393290 LMH393290:LMV393290 LWD393290:LWR393290 MFZ393290:MGN393290 MPV393290:MQJ393290 MZR393290:NAF393290 NJN393290:NKB393290 NTJ393290:NTX393290 ODF393290:ODT393290 ONB393290:ONP393290 OWX393290:OXL393290 PGT393290:PHH393290 PQP393290:PRD393290 QAL393290:QAZ393290 QKH393290:QKV393290 QUD393290:QUR393290 RDZ393290:REN393290 RNV393290:ROJ393290 RXR393290:RYF393290 SHN393290:SIB393290 SRJ393290:SRX393290 TBF393290:TBT393290 TLB393290:TLP393290 TUX393290:TVL393290 UET393290:UFH393290 UOP393290:UPD393290 UYL393290:UYZ393290 VIH393290:VIV393290 VSD393290:VSR393290 WBZ393290:WCN393290 WLV393290:WMJ393290 WVR393290:WWF393290 J458826:X458826 JF458826:JT458826 TB458826:TP458826 ACX458826:ADL458826 AMT458826:ANH458826 AWP458826:AXD458826 BGL458826:BGZ458826 BQH458826:BQV458826 CAD458826:CAR458826 CJZ458826:CKN458826 CTV458826:CUJ458826 DDR458826:DEF458826 DNN458826:DOB458826 DXJ458826:DXX458826 EHF458826:EHT458826 ERB458826:ERP458826 FAX458826:FBL458826 FKT458826:FLH458826 FUP458826:FVD458826 GEL458826:GEZ458826 GOH458826:GOV458826 GYD458826:GYR458826 HHZ458826:HIN458826 HRV458826:HSJ458826 IBR458826:ICF458826 ILN458826:IMB458826 IVJ458826:IVX458826 JFF458826:JFT458826 JPB458826:JPP458826 JYX458826:JZL458826 KIT458826:KJH458826 KSP458826:KTD458826 LCL458826:LCZ458826 LMH458826:LMV458826 LWD458826:LWR458826 MFZ458826:MGN458826 MPV458826:MQJ458826 MZR458826:NAF458826 NJN458826:NKB458826 NTJ458826:NTX458826 ODF458826:ODT458826 ONB458826:ONP458826 OWX458826:OXL458826 PGT458826:PHH458826 PQP458826:PRD458826 QAL458826:QAZ458826 QKH458826:QKV458826 QUD458826:QUR458826 RDZ458826:REN458826 RNV458826:ROJ458826 RXR458826:RYF458826 SHN458826:SIB458826 SRJ458826:SRX458826 TBF458826:TBT458826 TLB458826:TLP458826 TUX458826:TVL458826 UET458826:UFH458826 UOP458826:UPD458826 UYL458826:UYZ458826 VIH458826:VIV458826 VSD458826:VSR458826 WBZ458826:WCN458826 WLV458826:WMJ458826 WVR458826:WWF458826 J524362:X524362 JF524362:JT524362 TB524362:TP524362 ACX524362:ADL524362 AMT524362:ANH524362 AWP524362:AXD524362 BGL524362:BGZ524362 BQH524362:BQV524362 CAD524362:CAR524362 CJZ524362:CKN524362 CTV524362:CUJ524362 DDR524362:DEF524362 DNN524362:DOB524362 DXJ524362:DXX524362 EHF524362:EHT524362 ERB524362:ERP524362 FAX524362:FBL524362 FKT524362:FLH524362 FUP524362:FVD524362 GEL524362:GEZ524362 GOH524362:GOV524362 GYD524362:GYR524362 HHZ524362:HIN524362 HRV524362:HSJ524362 IBR524362:ICF524362 ILN524362:IMB524362 IVJ524362:IVX524362 JFF524362:JFT524362 JPB524362:JPP524362 JYX524362:JZL524362 KIT524362:KJH524362 KSP524362:KTD524362 LCL524362:LCZ524362 LMH524362:LMV524362 LWD524362:LWR524362 MFZ524362:MGN524362 MPV524362:MQJ524362 MZR524362:NAF524362 NJN524362:NKB524362 NTJ524362:NTX524362 ODF524362:ODT524362 ONB524362:ONP524362 OWX524362:OXL524362 PGT524362:PHH524362 PQP524362:PRD524362 QAL524362:QAZ524362 QKH524362:QKV524362 QUD524362:QUR524362 RDZ524362:REN524362 RNV524362:ROJ524362 RXR524362:RYF524362 SHN524362:SIB524362 SRJ524362:SRX524362 TBF524362:TBT524362 TLB524362:TLP524362 TUX524362:TVL524362 UET524362:UFH524362 UOP524362:UPD524362 UYL524362:UYZ524362 VIH524362:VIV524362 VSD524362:VSR524362 WBZ524362:WCN524362 WLV524362:WMJ524362 WVR524362:WWF524362 J589898:X589898 JF589898:JT589898 TB589898:TP589898 ACX589898:ADL589898 AMT589898:ANH589898 AWP589898:AXD589898 BGL589898:BGZ589898 BQH589898:BQV589898 CAD589898:CAR589898 CJZ589898:CKN589898 CTV589898:CUJ589898 DDR589898:DEF589898 DNN589898:DOB589898 DXJ589898:DXX589898 EHF589898:EHT589898 ERB589898:ERP589898 FAX589898:FBL589898 FKT589898:FLH589898 FUP589898:FVD589898 GEL589898:GEZ589898 GOH589898:GOV589898 GYD589898:GYR589898 HHZ589898:HIN589898 HRV589898:HSJ589898 IBR589898:ICF589898 ILN589898:IMB589898 IVJ589898:IVX589898 JFF589898:JFT589898 JPB589898:JPP589898 JYX589898:JZL589898 KIT589898:KJH589898 KSP589898:KTD589898 LCL589898:LCZ589898 LMH589898:LMV589898 LWD589898:LWR589898 MFZ589898:MGN589898 MPV589898:MQJ589898 MZR589898:NAF589898 NJN589898:NKB589898 NTJ589898:NTX589898 ODF589898:ODT589898 ONB589898:ONP589898 OWX589898:OXL589898 PGT589898:PHH589898 PQP589898:PRD589898 QAL589898:QAZ589898 QKH589898:QKV589898 QUD589898:QUR589898 RDZ589898:REN589898 RNV589898:ROJ589898 RXR589898:RYF589898 SHN589898:SIB589898 SRJ589898:SRX589898 TBF589898:TBT589898 TLB589898:TLP589898 TUX589898:TVL589898 UET589898:UFH589898 UOP589898:UPD589898 UYL589898:UYZ589898 VIH589898:VIV589898 VSD589898:VSR589898 WBZ589898:WCN589898 WLV589898:WMJ589898 WVR589898:WWF589898 J655434:X655434 JF655434:JT655434 TB655434:TP655434 ACX655434:ADL655434 AMT655434:ANH655434 AWP655434:AXD655434 BGL655434:BGZ655434 BQH655434:BQV655434 CAD655434:CAR655434 CJZ655434:CKN655434 CTV655434:CUJ655434 DDR655434:DEF655434 DNN655434:DOB655434 DXJ655434:DXX655434 EHF655434:EHT655434 ERB655434:ERP655434 FAX655434:FBL655434 FKT655434:FLH655434 FUP655434:FVD655434 GEL655434:GEZ655434 GOH655434:GOV655434 GYD655434:GYR655434 HHZ655434:HIN655434 HRV655434:HSJ655434 IBR655434:ICF655434 ILN655434:IMB655434 IVJ655434:IVX655434 JFF655434:JFT655434 JPB655434:JPP655434 JYX655434:JZL655434 KIT655434:KJH655434 KSP655434:KTD655434 LCL655434:LCZ655434 LMH655434:LMV655434 LWD655434:LWR655434 MFZ655434:MGN655434 MPV655434:MQJ655434 MZR655434:NAF655434 NJN655434:NKB655434 NTJ655434:NTX655434 ODF655434:ODT655434 ONB655434:ONP655434 OWX655434:OXL655434 PGT655434:PHH655434 PQP655434:PRD655434 QAL655434:QAZ655434 QKH655434:QKV655434 QUD655434:QUR655434 RDZ655434:REN655434 RNV655434:ROJ655434 RXR655434:RYF655434 SHN655434:SIB655434 SRJ655434:SRX655434 TBF655434:TBT655434 TLB655434:TLP655434 TUX655434:TVL655434 UET655434:UFH655434 UOP655434:UPD655434 UYL655434:UYZ655434 VIH655434:VIV655434 VSD655434:VSR655434 WBZ655434:WCN655434 WLV655434:WMJ655434 WVR655434:WWF655434 J720970:X720970 JF720970:JT720970 TB720970:TP720970 ACX720970:ADL720970 AMT720970:ANH720970 AWP720970:AXD720970 BGL720970:BGZ720970 BQH720970:BQV720970 CAD720970:CAR720970 CJZ720970:CKN720970 CTV720970:CUJ720970 DDR720970:DEF720970 DNN720970:DOB720970 DXJ720970:DXX720970 EHF720970:EHT720970 ERB720970:ERP720970 FAX720970:FBL720970 FKT720970:FLH720970 FUP720970:FVD720970 GEL720970:GEZ720970 GOH720970:GOV720970 GYD720970:GYR720970 HHZ720970:HIN720970 HRV720970:HSJ720970 IBR720970:ICF720970 ILN720970:IMB720970 IVJ720970:IVX720970 JFF720970:JFT720970 JPB720970:JPP720970 JYX720970:JZL720970 KIT720970:KJH720970 KSP720970:KTD720970 LCL720970:LCZ720970 LMH720970:LMV720970 LWD720970:LWR720970 MFZ720970:MGN720970 MPV720970:MQJ720970 MZR720970:NAF720970 NJN720970:NKB720970 NTJ720970:NTX720970 ODF720970:ODT720970 ONB720970:ONP720970 OWX720970:OXL720970 PGT720970:PHH720970 PQP720970:PRD720970 QAL720970:QAZ720970 QKH720970:QKV720970 QUD720970:QUR720970 RDZ720970:REN720970 RNV720970:ROJ720970 RXR720970:RYF720970 SHN720970:SIB720970 SRJ720970:SRX720970 TBF720970:TBT720970 TLB720970:TLP720970 TUX720970:TVL720970 UET720970:UFH720970 UOP720970:UPD720970 UYL720970:UYZ720970 VIH720970:VIV720970 VSD720970:VSR720970 WBZ720970:WCN720970 WLV720970:WMJ720970 WVR720970:WWF720970 J786506:X786506 JF786506:JT786506 TB786506:TP786506 ACX786506:ADL786506 AMT786506:ANH786506 AWP786506:AXD786506 BGL786506:BGZ786506 BQH786506:BQV786506 CAD786506:CAR786506 CJZ786506:CKN786506 CTV786506:CUJ786506 DDR786506:DEF786506 DNN786506:DOB786506 DXJ786506:DXX786506 EHF786506:EHT786506 ERB786506:ERP786506 FAX786506:FBL786506 FKT786506:FLH786506 FUP786506:FVD786506 GEL786506:GEZ786506 GOH786506:GOV786506 GYD786506:GYR786506 HHZ786506:HIN786506 HRV786506:HSJ786506 IBR786506:ICF786506 ILN786506:IMB786506 IVJ786506:IVX786506 JFF786506:JFT786506 JPB786506:JPP786506 JYX786506:JZL786506 KIT786506:KJH786506 KSP786506:KTD786506 LCL786506:LCZ786506 LMH786506:LMV786506 LWD786506:LWR786506 MFZ786506:MGN786506 MPV786506:MQJ786506 MZR786506:NAF786506 NJN786506:NKB786506 NTJ786506:NTX786506 ODF786506:ODT786506 ONB786506:ONP786506 OWX786506:OXL786506 PGT786506:PHH786506 PQP786506:PRD786506 QAL786506:QAZ786506 QKH786506:QKV786506 QUD786506:QUR786506 RDZ786506:REN786506 RNV786506:ROJ786506 RXR786506:RYF786506 SHN786506:SIB786506 SRJ786506:SRX786506 TBF786506:TBT786506 TLB786506:TLP786506 TUX786506:TVL786506 UET786506:UFH786506 UOP786506:UPD786506 UYL786506:UYZ786506 VIH786506:VIV786506 VSD786506:VSR786506 WBZ786506:WCN786506 WLV786506:WMJ786506 WVR786506:WWF786506 J852042:X852042 JF852042:JT852042 TB852042:TP852042 ACX852042:ADL852042 AMT852042:ANH852042 AWP852042:AXD852042 BGL852042:BGZ852042 BQH852042:BQV852042 CAD852042:CAR852042 CJZ852042:CKN852042 CTV852042:CUJ852042 DDR852042:DEF852042 DNN852042:DOB852042 DXJ852042:DXX852042 EHF852042:EHT852042 ERB852042:ERP852042 FAX852042:FBL852042 FKT852042:FLH852042 FUP852042:FVD852042 GEL852042:GEZ852042 GOH852042:GOV852042 GYD852042:GYR852042 HHZ852042:HIN852042 HRV852042:HSJ852042 IBR852042:ICF852042 ILN852042:IMB852042 IVJ852042:IVX852042 JFF852042:JFT852042 JPB852042:JPP852042 JYX852042:JZL852042 KIT852042:KJH852042 KSP852042:KTD852042 LCL852042:LCZ852042 LMH852042:LMV852042 LWD852042:LWR852042 MFZ852042:MGN852042 MPV852042:MQJ852042 MZR852042:NAF852042 NJN852042:NKB852042 NTJ852042:NTX852042 ODF852042:ODT852042 ONB852042:ONP852042 OWX852042:OXL852042 PGT852042:PHH852042 PQP852042:PRD852042 QAL852042:QAZ852042 QKH852042:QKV852042 QUD852042:QUR852042 RDZ852042:REN852042 RNV852042:ROJ852042 RXR852042:RYF852042 SHN852042:SIB852042 SRJ852042:SRX852042 TBF852042:TBT852042 TLB852042:TLP852042 TUX852042:TVL852042 UET852042:UFH852042 UOP852042:UPD852042 UYL852042:UYZ852042 VIH852042:VIV852042 VSD852042:VSR852042 WBZ852042:WCN852042 WLV852042:WMJ852042 WVR852042:WWF852042 J917578:X917578 JF917578:JT917578 TB917578:TP917578 ACX917578:ADL917578 AMT917578:ANH917578 AWP917578:AXD917578 BGL917578:BGZ917578 BQH917578:BQV917578 CAD917578:CAR917578 CJZ917578:CKN917578 CTV917578:CUJ917578 DDR917578:DEF917578 DNN917578:DOB917578 DXJ917578:DXX917578 EHF917578:EHT917578 ERB917578:ERP917578 FAX917578:FBL917578 FKT917578:FLH917578 FUP917578:FVD917578 GEL917578:GEZ917578 GOH917578:GOV917578 GYD917578:GYR917578 HHZ917578:HIN917578 HRV917578:HSJ917578 IBR917578:ICF917578 ILN917578:IMB917578 IVJ917578:IVX917578 JFF917578:JFT917578 JPB917578:JPP917578 JYX917578:JZL917578 KIT917578:KJH917578 KSP917578:KTD917578 LCL917578:LCZ917578 LMH917578:LMV917578 LWD917578:LWR917578 MFZ917578:MGN917578 MPV917578:MQJ917578 MZR917578:NAF917578 NJN917578:NKB917578 NTJ917578:NTX917578 ODF917578:ODT917578 ONB917578:ONP917578 OWX917578:OXL917578 PGT917578:PHH917578 PQP917578:PRD917578 QAL917578:QAZ917578 QKH917578:QKV917578 QUD917578:QUR917578 RDZ917578:REN917578 RNV917578:ROJ917578 RXR917578:RYF917578 SHN917578:SIB917578 SRJ917578:SRX917578 TBF917578:TBT917578 TLB917578:TLP917578 TUX917578:TVL917578 UET917578:UFH917578 UOP917578:UPD917578 UYL917578:UYZ917578 VIH917578:VIV917578 VSD917578:VSR917578 WBZ917578:WCN917578 WLV917578:WMJ917578 WVR917578:WWF917578 J983114:X983114 JF983114:JT983114 TB983114:TP983114 ACX983114:ADL983114 AMT983114:ANH983114 AWP983114:AXD983114 BGL983114:BGZ983114 BQH983114:BQV983114 CAD983114:CAR983114 CJZ983114:CKN983114 CTV983114:CUJ983114 DDR983114:DEF983114 DNN983114:DOB983114 DXJ983114:DXX983114 EHF983114:EHT983114 ERB983114:ERP983114 FAX983114:FBL983114 FKT983114:FLH983114 FUP983114:FVD983114 GEL983114:GEZ983114 GOH983114:GOV983114 GYD983114:GYR983114 HHZ983114:HIN983114 HRV983114:HSJ983114 IBR983114:ICF983114 ILN983114:IMB983114 IVJ983114:IVX983114 JFF983114:JFT983114 JPB983114:JPP983114 JYX983114:JZL983114 KIT983114:KJH983114 KSP983114:KTD983114 LCL983114:LCZ983114 LMH983114:LMV983114 LWD983114:LWR983114 MFZ983114:MGN983114 MPV983114:MQJ983114 MZR983114:NAF983114 NJN983114:NKB983114 NTJ983114:NTX983114 ODF983114:ODT983114 ONB983114:ONP983114 OWX983114:OXL983114 PGT983114:PHH983114 PQP983114:PRD983114 QAL983114:QAZ983114 QKH983114:QKV983114 QUD983114:QUR983114 RDZ983114:REN983114 RNV983114:ROJ983114 RXR983114:RYF983114 SHN983114:SIB983114 SRJ983114:SRX983114 TBF983114:TBT983114 TLB983114:TLP983114 TUX983114:TVL983114 UET983114:UFH983114 UOP983114:UPD983114 UYL983114:UYZ983114 VIH983114:VIV983114 VSD983114:VSR983114 WBZ983114:WCN983114 WLV983114:WMJ983114 WVR983114:WWF983114 J76:X76 JF76:JT76 TB76:TP76 ACX76:ADL76 AMT76:ANH76 AWP76:AXD76 BGL76:BGZ76 BQH76:BQV76 CAD76:CAR76 CJZ76:CKN76 CTV76:CUJ76 DDR76:DEF76 DNN76:DOB76 DXJ76:DXX76 EHF76:EHT76 ERB76:ERP76 FAX76:FBL76 FKT76:FLH76 FUP76:FVD76 GEL76:GEZ76 GOH76:GOV76 GYD76:GYR76 HHZ76:HIN76 HRV76:HSJ76 IBR76:ICF76 ILN76:IMB76 IVJ76:IVX76 JFF76:JFT76 JPB76:JPP76 JYX76:JZL76 KIT76:KJH76 KSP76:KTD76 LCL76:LCZ76 LMH76:LMV76 LWD76:LWR76 MFZ76:MGN76 MPV76:MQJ76 MZR76:NAF76 NJN76:NKB76 NTJ76:NTX76 ODF76:ODT76 ONB76:ONP76 OWX76:OXL76 PGT76:PHH76 PQP76:PRD76 QAL76:QAZ76 QKH76:QKV76 QUD76:QUR76 RDZ76:REN76 RNV76:ROJ76 RXR76:RYF76 SHN76:SIB76 SRJ76:SRX76 TBF76:TBT76 TLB76:TLP76 TUX76:TVL76 UET76:UFH76 UOP76:UPD76 UYL76:UYZ76 VIH76:VIV76 VSD76:VSR76 WBZ76:WCN76 WLV76:WMJ76 WVR76:WWF76 J65612:X65612 JF65612:JT65612 TB65612:TP65612 ACX65612:ADL65612 AMT65612:ANH65612 AWP65612:AXD65612 BGL65612:BGZ65612 BQH65612:BQV65612 CAD65612:CAR65612 CJZ65612:CKN65612 CTV65612:CUJ65612 DDR65612:DEF65612 DNN65612:DOB65612 DXJ65612:DXX65612 EHF65612:EHT65612 ERB65612:ERP65612 FAX65612:FBL65612 FKT65612:FLH65612 FUP65612:FVD65612 GEL65612:GEZ65612 GOH65612:GOV65612 GYD65612:GYR65612 HHZ65612:HIN65612 HRV65612:HSJ65612 IBR65612:ICF65612 ILN65612:IMB65612 IVJ65612:IVX65612 JFF65612:JFT65612 JPB65612:JPP65612 JYX65612:JZL65612 KIT65612:KJH65612 KSP65612:KTD65612 LCL65612:LCZ65612 LMH65612:LMV65612 LWD65612:LWR65612 MFZ65612:MGN65612 MPV65612:MQJ65612 MZR65612:NAF65612 NJN65612:NKB65612 NTJ65612:NTX65612 ODF65612:ODT65612 ONB65612:ONP65612 OWX65612:OXL65612 PGT65612:PHH65612 PQP65612:PRD65612 QAL65612:QAZ65612 QKH65612:QKV65612 QUD65612:QUR65612 RDZ65612:REN65612 RNV65612:ROJ65612 RXR65612:RYF65612 SHN65612:SIB65612 SRJ65612:SRX65612 TBF65612:TBT65612 TLB65612:TLP65612 TUX65612:TVL65612 UET65612:UFH65612 UOP65612:UPD65612 UYL65612:UYZ65612 VIH65612:VIV65612 VSD65612:VSR65612 WBZ65612:WCN65612 WLV65612:WMJ65612 WVR65612:WWF65612 J131148:X131148 JF131148:JT131148 TB131148:TP131148 ACX131148:ADL131148 AMT131148:ANH131148 AWP131148:AXD131148 BGL131148:BGZ131148 BQH131148:BQV131148 CAD131148:CAR131148 CJZ131148:CKN131148 CTV131148:CUJ131148 DDR131148:DEF131148 DNN131148:DOB131148 DXJ131148:DXX131148 EHF131148:EHT131148 ERB131148:ERP131148 FAX131148:FBL131148 FKT131148:FLH131148 FUP131148:FVD131148 GEL131148:GEZ131148 GOH131148:GOV131148 GYD131148:GYR131148 HHZ131148:HIN131148 HRV131148:HSJ131148 IBR131148:ICF131148 ILN131148:IMB131148 IVJ131148:IVX131148 JFF131148:JFT131148 JPB131148:JPP131148 JYX131148:JZL131148 KIT131148:KJH131148 KSP131148:KTD131148 LCL131148:LCZ131148 LMH131148:LMV131148 LWD131148:LWR131148 MFZ131148:MGN131148 MPV131148:MQJ131148 MZR131148:NAF131148 NJN131148:NKB131148 NTJ131148:NTX131148 ODF131148:ODT131148 ONB131148:ONP131148 OWX131148:OXL131148 PGT131148:PHH131148 PQP131148:PRD131148 QAL131148:QAZ131148 QKH131148:QKV131148 QUD131148:QUR131148 RDZ131148:REN131148 RNV131148:ROJ131148 RXR131148:RYF131148 SHN131148:SIB131148 SRJ131148:SRX131148 TBF131148:TBT131148 TLB131148:TLP131148 TUX131148:TVL131148 UET131148:UFH131148 UOP131148:UPD131148 UYL131148:UYZ131148 VIH131148:VIV131148 VSD131148:VSR131148 WBZ131148:WCN131148 WLV131148:WMJ131148 WVR131148:WWF131148 J196684:X196684 JF196684:JT196684 TB196684:TP196684 ACX196684:ADL196684 AMT196684:ANH196684 AWP196684:AXD196684 BGL196684:BGZ196684 BQH196684:BQV196684 CAD196684:CAR196684 CJZ196684:CKN196684 CTV196684:CUJ196684 DDR196684:DEF196684 DNN196684:DOB196684 DXJ196684:DXX196684 EHF196684:EHT196684 ERB196684:ERP196684 FAX196684:FBL196684 FKT196684:FLH196684 FUP196684:FVD196684 GEL196684:GEZ196684 GOH196684:GOV196684 GYD196684:GYR196684 HHZ196684:HIN196684 HRV196684:HSJ196684 IBR196684:ICF196684 ILN196684:IMB196684 IVJ196684:IVX196684 JFF196684:JFT196684 JPB196684:JPP196684 JYX196684:JZL196684 KIT196684:KJH196684 KSP196684:KTD196684 LCL196684:LCZ196684 LMH196684:LMV196684 LWD196684:LWR196684 MFZ196684:MGN196684 MPV196684:MQJ196684 MZR196684:NAF196684 NJN196684:NKB196684 NTJ196684:NTX196684 ODF196684:ODT196684 ONB196684:ONP196684 OWX196684:OXL196684 PGT196684:PHH196684 PQP196684:PRD196684 QAL196684:QAZ196684 QKH196684:QKV196684 QUD196684:QUR196684 RDZ196684:REN196684 RNV196684:ROJ196684 RXR196684:RYF196684 SHN196684:SIB196684 SRJ196684:SRX196684 TBF196684:TBT196684 TLB196684:TLP196684 TUX196684:TVL196684 UET196684:UFH196684 UOP196684:UPD196684 UYL196684:UYZ196684 VIH196684:VIV196684 VSD196684:VSR196684 WBZ196684:WCN196684 WLV196684:WMJ196684 WVR196684:WWF196684 J262220:X262220 JF262220:JT262220 TB262220:TP262220 ACX262220:ADL262220 AMT262220:ANH262220 AWP262220:AXD262220 BGL262220:BGZ262220 BQH262220:BQV262220 CAD262220:CAR262220 CJZ262220:CKN262220 CTV262220:CUJ262220 DDR262220:DEF262220 DNN262220:DOB262220 DXJ262220:DXX262220 EHF262220:EHT262220 ERB262220:ERP262220 FAX262220:FBL262220 FKT262220:FLH262220 FUP262220:FVD262220 GEL262220:GEZ262220 GOH262220:GOV262220 GYD262220:GYR262220 HHZ262220:HIN262220 HRV262220:HSJ262220 IBR262220:ICF262220 ILN262220:IMB262220 IVJ262220:IVX262220 JFF262220:JFT262220 JPB262220:JPP262220 JYX262220:JZL262220 KIT262220:KJH262220 KSP262220:KTD262220 LCL262220:LCZ262220 LMH262220:LMV262220 LWD262220:LWR262220 MFZ262220:MGN262220 MPV262220:MQJ262220 MZR262220:NAF262220 NJN262220:NKB262220 NTJ262220:NTX262220 ODF262220:ODT262220 ONB262220:ONP262220 OWX262220:OXL262220 PGT262220:PHH262220 PQP262220:PRD262220 QAL262220:QAZ262220 QKH262220:QKV262220 QUD262220:QUR262220 RDZ262220:REN262220 RNV262220:ROJ262220 RXR262220:RYF262220 SHN262220:SIB262220 SRJ262220:SRX262220 TBF262220:TBT262220 TLB262220:TLP262220 TUX262220:TVL262220 UET262220:UFH262220 UOP262220:UPD262220 UYL262220:UYZ262220 VIH262220:VIV262220 VSD262220:VSR262220 WBZ262220:WCN262220 WLV262220:WMJ262220 WVR262220:WWF262220 J327756:X327756 JF327756:JT327756 TB327756:TP327756 ACX327756:ADL327756 AMT327756:ANH327756 AWP327756:AXD327756 BGL327756:BGZ327756 BQH327756:BQV327756 CAD327756:CAR327756 CJZ327756:CKN327756 CTV327756:CUJ327756 DDR327756:DEF327756 DNN327756:DOB327756 DXJ327756:DXX327756 EHF327756:EHT327756 ERB327756:ERP327756 FAX327756:FBL327756 FKT327756:FLH327756 FUP327756:FVD327756 GEL327756:GEZ327756 GOH327756:GOV327756 GYD327756:GYR327756 HHZ327756:HIN327756 HRV327756:HSJ327756 IBR327756:ICF327756 ILN327756:IMB327756 IVJ327756:IVX327756 JFF327756:JFT327756 JPB327756:JPP327756 JYX327756:JZL327756 KIT327756:KJH327756 KSP327756:KTD327756 LCL327756:LCZ327756 LMH327756:LMV327756 LWD327756:LWR327756 MFZ327756:MGN327756 MPV327756:MQJ327756 MZR327756:NAF327756 NJN327756:NKB327756 NTJ327756:NTX327756 ODF327756:ODT327756 ONB327756:ONP327756 OWX327756:OXL327756 PGT327756:PHH327756 PQP327756:PRD327756 QAL327756:QAZ327756 QKH327756:QKV327756 QUD327756:QUR327756 RDZ327756:REN327756 RNV327756:ROJ327756 RXR327756:RYF327756 SHN327756:SIB327756 SRJ327756:SRX327756 TBF327756:TBT327756 TLB327756:TLP327756 TUX327756:TVL327756 UET327756:UFH327756 UOP327756:UPD327756 UYL327756:UYZ327756 VIH327756:VIV327756 VSD327756:VSR327756 WBZ327756:WCN327756 WLV327756:WMJ327756 WVR327756:WWF327756 J393292:X393292 JF393292:JT393292 TB393292:TP393292 ACX393292:ADL393292 AMT393292:ANH393292 AWP393292:AXD393292 BGL393292:BGZ393292 BQH393292:BQV393292 CAD393292:CAR393292 CJZ393292:CKN393292 CTV393292:CUJ393292 DDR393292:DEF393292 DNN393292:DOB393292 DXJ393292:DXX393292 EHF393292:EHT393292 ERB393292:ERP393292 FAX393292:FBL393292 FKT393292:FLH393292 FUP393292:FVD393292 GEL393292:GEZ393292 GOH393292:GOV393292 GYD393292:GYR393292 HHZ393292:HIN393292 HRV393292:HSJ393292 IBR393292:ICF393292 ILN393292:IMB393292 IVJ393292:IVX393292 JFF393292:JFT393292 JPB393292:JPP393292 JYX393292:JZL393292 KIT393292:KJH393292 KSP393292:KTD393292 LCL393292:LCZ393292 LMH393292:LMV393292 LWD393292:LWR393292 MFZ393292:MGN393292 MPV393292:MQJ393292 MZR393292:NAF393292 NJN393292:NKB393292 NTJ393292:NTX393292 ODF393292:ODT393292 ONB393292:ONP393292 OWX393292:OXL393292 PGT393292:PHH393292 PQP393292:PRD393292 QAL393292:QAZ393292 QKH393292:QKV393292 QUD393292:QUR393292 RDZ393292:REN393292 RNV393292:ROJ393292 RXR393292:RYF393292 SHN393292:SIB393292 SRJ393292:SRX393292 TBF393292:TBT393292 TLB393292:TLP393292 TUX393292:TVL393292 UET393292:UFH393292 UOP393292:UPD393292 UYL393292:UYZ393292 VIH393292:VIV393292 VSD393292:VSR393292 WBZ393292:WCN393292 WLV393292:WMJ393292 WVR393292:WWF393292 J458828:X458828 JF458828:JT458828 TB458828:TP458828 ACX458828:ADL458828 AMT458828:ANH458828 AWP458828:AXD458828 BGL458828:BGZ458828 BQH458828:BQV458828 CAD458828:CAR458828 CJZ458828:CKN458828 CTV458828:CUJ458828 DDR458828:DEF458828 DNN458828:DOB458828 DXJ458828:DXX458828 EHF458828:EHT458828 ERB458828:ERP458828 FAX458828:FBL458828 FKT458828:FLH458828 FUP458828:FVD458828 GEL458828:GEZ458828 GOH458828:GOV458828 GYD458828:GYR458828 HHZ458828:HIN458828 HRV458828:HSJ458828 IBR458828:ICF458828 ILN458828:IMB458828 IVJ458828:IVX458828 JFF458828:JFT458828 JPB458828:JPP458828 JYX458828:JZL458828 KIT458828:KJH458828 KSP458828:KTD458828 LCL458828:LCZ458828 LMH458828:LMV458828 LWD458828:LWR458828 MFZ458828:MGN458828 MPV458828:MQJ458828 MZR458828:NAF458828 NJN458828:NKB458828 NTJ458828:NTX458828 ODF458828:ODT458828 ONB458828:ONP458828 OWX458828:OXL458828 PGT458828:PHH458828 PQP458828:PRD458828 QAL458828:QAZ458828 QKH458828:QKV458828 QUD458828:QUR458828 RDZ458828:REN458828 RNV458828:ROJ458828 RXR458828:RYF458828 SHN458828:SIB458828 SRJ458828:SRX458828 TBF458828:TBT458828 TLB458828:TLP458828 TUX458828:TVL458828 UET458828:UFH458828 UOP458828:UPD458828 UYL458828:UYZ458828 VIH458828:VIV458828 VSD458828:VSR458828 WBZ458828:WCN458828 WLV458828:WMJ458828 WVR458828:WWF458828 J524364:X524364 JF524364:JT524364 TB524364:TP524364 ACX524364:ADL524364 AMT524364:ANH524364 AWP524364:AXD524364 BGL524364:BGZ524364 BQH524364:BQV524364 CAD524364:CAR524364 CJZ524364:CKN524364 CTV524364:CUJ524364 DDR524364:DEF524364 DNN524364:DOB524364 DXJ524364:DXX524364 EHF524364:EHT524364 ERB524364:ERP524364 FAX524364:FBL524364 FKT524364:FLH524364 FUP524364:FVD524364 GEL524364:GEZ524364 GOH524364:GOV524364 GYD524364:GYR524364 HHZ524364:HIN524364 HRV524364:HSJ524364 IBR524364:ICF524364 ILN524364:IMB524364 IVJ524364:IVX524364 JFF524364:JFT524364 JPB524364:JPP524364 JYX524364:JZL524364 KIT524364:KJH524364 KSP524364:KTD524364 LCL524364:LCZ524364 LMH524364:LMV524364 LWD524364:LWR524364 MFZ524364:MGN524364 MPV524364:MQJ524364 MZR524364:NAF524364 NJN524364:NKB524364 NTJ524364:NTX524364 ODF524364:ODT524364 ONB524364:ONP524364 OWX524364:OXL524364 PGT524364:PHH524364 PQP524364:PRD524364 QAL524364:QAZ524364 QKH524364:QKV524364 QUD524364:QUR524364 RDZ524364:REN524364 RNV524364:ROJ524364 RXR524364:RYF524364 SHN524364:SIB524364 SRJ524364:SRX524364 TBF524364:TBT524364 TLB524364:TLP524364 TUX524364:TVL524364 UET524364:UFH524364 UOP524364:UPD524364 UYL524364:UYZ524364 VIH524364:VIV524364 VSD524364:VSR524364 WBZ524364:WCN524364 WLV524364:WMJ524364 WVR524364:WWF524364 J589900:X589900 JF589900:JT589900 TB589900:TP589900 ACX589900:ADL589900 AMT589900:ANH589900 AWP589900:AXD589900 BGL589900:BGZ589900 BQH589900:BQV589900 CAD589900:CAR589900 CJZ589900:CKN589900 CTV589900:CUJ589900 DDR589900:DEF589900 DNN589900:DOB589900 DXJ589900:DXX589900 EHF589900:EHT589900 ERB589900:ERP589900 FAX589900:FBL589900 FKT589900:FLH589900 FUP589900:FVD589900 GEL589900:GEZ589900 GOH589900:GOV589900 GYD589900:GYR589900 HHZ589900:HIN589900 HRV589900:HSJ589900 IBR589900:ICF589900 ILN589900:IMB589900 IVJ589900:IVX589900 JFF589900:JFT589900 JPB589900:JPP589900 JYX589900:JZL589900 KIT589900:KJH589900 KSP589900:KTD589900 LCL589900:LCZ589900 LMH589900:LMV589900 LWD589900:LWR589900 MFZ589900:MGN589900 MPV589900:MQJ589900 MZR589900:NAF589900 NJN589900:NKB589900 NTJ589900:NTX589900 ODF589900:ODT589900 ONB589900:ONP589900 OWX589900:OXL589900 PGT589900:PHH589900 PQP589900:PRD589900 QAL589900:QAZ589900 QKH589900:QKV589900 QUD589900:QUR589900 RDZ589900:REN589900 RNV589900:ROJ589900 RXR589900:RYF589900 SHN589900:SIB589900 SRJ589900:SRX589900 TBF589900:TBT589900 TLB589900:TLP589900 TUX589900:TVL589900 UET589900:UFH589900 UOP589900:UPD589900 UYL589900:UYZ589900 VIH589900:VIV589900 VSD589900:VSR589900 WBZ589900:WCN589900 WLV589900:WMJ589900 WVR589900:WWF589900 J655436:X655436 JF655436:JT655436 TB655436:TP655436 ACX655436:ADL655436 AMT655436:ANH655436 AWP655436:AXD655436 BGL655436:BGZ655436 BQH655436:BQV655436 CAD655436:CAR655436 CJZ655436:CKN655436 CTV655436:CUJ655436 DDR655436:DEF655436 DNN655436:DOB655436 DXJ655436:DXX655436 EHF655436:EHT655436 ERB655436:ERP655436 FAX655436:FBL655436 FKT655436:FLH655436 FUP655436:FVD655436 GEL655436:GEZ655436 GOH655436:GOV655436 GYD655436:GYR655436 HHZ655436:HIN655436 HRV655436:HSJ655436 IBR655436:ICF655436 ILN655436:IMB655436 IVJ655436:IVX655436 JFF655436:JFT655436 JPB655436:JPP655436 JYX655436:JZL655436 KIT655436:KJH655436 KSP655436:KTD655436 LCL655436:LCZ655436 LMH655436:LMV655436 LWD655436:LWR655436 MFZ655436:MGN655436 MPV655436:MQJ655436 MZR655436:NAF655436 NJN655436:NKB655436 NTJ655436:NTX655436 ODF655436:ODT655436 ONB655436:ONP655436 OWX655436:OXL655436 PGT655436:PHH655436 PQP655436:PRD655436 QAL655436:QAZ655436 QKH655436:QKV655436 QUD655436:QUR655436 RDZ655436:REN655436 RNV655436:ROJ655436 RXR655436:RYF655436 SHN655436:SIB655436 SRJ655436:SRX655436 TBF655436:TBT655436 TLB655436:TLP655436 TUX655436:TVL655436 UET655436:UFH655436 UOP655436:UPD655436 UYL655436:UYZ655436 VIH655436:VIV655436 VSD655436:VSR655436 WBZ655436:WCN655436 WLV655436:WMJ655436 WVR655436:WWF655436 J720972:X720972 JF720972:JT720972 TB720972:TP720972 ACX720972:ADL720972 AMT720972:ANH720972 AWP720972:AXD720972 BGL720972:BGZ720972 BQH720972:BQV720972 CAD720972:CAR720972 CJZ720972:CKN720972 CTV720972:CUJ720972 DDR720972:DEF720972 DNN720972:DOB720972 DXJ720972:DXX720972 EHF720972:EHT720972 ERB720972:ERP720972 FAX720972:FBL720972 FKT720972:FLH720972 FUP720972:FVD720972 GEL720972:GEZ720972 GOH720972:GOV720972 GYD720972:GYR720972 HHZ720972:HIN720972 HRV720972:HSJ720972 IBR720972:ICF720972 ILN720972:IMB720972 IVJ720972:IVX720972 JFF720972:JFT720972 JPB720972:JPP720972 JYX720972:JZL720972 KIT720972:KJH720972 KSP720972:KTD720972 LCL720972:LCZ720972 LMH720972:LMV720972 LWD720972:LWR720972 MFZ720972:MGN720972 MPV720972:MQJ720972 MZR720972:NAF720972 NJN720972:NKB720972 NTJ720972:NTX720972 ODF720972:ODT720972 ONB720972:ONP720972 OWX720972:OXL720972 PGT720972:PHH720972 PQP720972:PRD720972 QAL720972:QAZ720972 QKH720972:QKV720972 QUD720972:QUR720972 RDZ720972:REN720972 RNV720972:ROJ720972 RXR720972:RYF720972 SHN720972:SIB720972 SRJ720972:SRX720972 TBF720972:TBT720972 TLB720972:TLP720972 TUX720972:TVL720972 UET720972:UFH720972 UOP720972:UPD720972 UYL720972:UYZ720972 VIH720972:VIV720972 VSD720972:VSR720972 WBZ720972:WCN720972 WLV720972:WMJ720972 WVR720972:WWF720972 J786508:X786508 JF786508:JT786508 TB786508:TP786508 ACX786508:ADL786508 AMT786508:ANH786508 AWP786508:AXD786508 BGL786508:BGZ786508 BQH786508:BQV786508 CAD786508:CAR786508 CJZ786508:CKN786508 CTV786508:CUJ786508 DDR786508:DEF786508 DNN786508:DOB786508 DXJ786508:DXX786508 EHF786508:EHT786508 ERB786508:ERP786508 FAX786508:FBL786508 FKT786508:FLH786508 FUP786508:FVD786508 GEL786508:GEZ786508 GOH786508:GOV786508 GYD786508:GYR786508 HHZ786508:HIN786508 HRV786508:HSJ786508 IBR786508:ICF786508 ILN786508:IMB786508 IVJ786508:IVX786508 JFF786508:JFT786508 JPB786508:JPP786508 JYX786508:JZL786508 KIT786508:KJH786508 KSP786508:KTD786508 LCL786508:LCZ786508 LMH786508:LMV786508 LWD786508:LWR786508 MFZ786508:MGN786508 MPV786508:MQJ786508 MZR786508:NAF786508 NJN786508:NKB786508 NTJ786508:NTX786508 ODF786508:ODT786508 ONB786508:ONP786508 OWX786508:OXL786508 PGT786508:PHH786508 PQP786508:PRD786508 QAL786508:QAZ786508 QKH786508:QKV786508 QUD786508:QUR786508 RDZ786508:REN786508 RNV786508:ROJ786508 RXR786508:RYF786508 SHN786508:SIB786508 SRJ786508:SRX786508 TBF786508:TBT786508 TLB786508:TLP786508 TUX786508:TVL786508 UET786508:UFH786508 UOP786508:UPD786508 UYL786508:UYZ786508 VIH786508:VIV786508 VSD786508:VSR786508 WBZ786508:WCN786508 WLV786508:WMJ786508 WVR786508:WWF786508 J852044:X852044 JF852044:JT852044 TB852044:TP852044 ACX852044:ADL852044 AMT852044:ANH852044 AWP852044:AXD852044 BGL852044:BGZ852044 BQH852044:BQV852044 CAD852044:CAR852044 CJZ852044:CKN852044 CTV852044:CUJ852044 DDR852044:DEF852044 DNN852044:DOB852044 DXJ852044:DXX852044 EHF852044:EHT852044 ERB852044:ERP852044 FAX852044:FBL852044 FKT852044:FLH852044 FUP852044:FVD852044 GEL852044:GEZ852044 GOH852044:GOV852044 GYD852044:GYR852044 HHZ852044:HIN852044 HRV852044:HSJ852044 IBR852044:ICF852044 ILN852044:IMB852044 IVJ852044:IVX852044 JFF852044:JFT852044 JPB852044:JPP852044 JYX852044:JZL852044 KIT852044:KJH852044 KSP852044:KTD852044 LCL852044:LCZ852044 LMH852044:LMV852044 LWD852044:LWR852044 MFZ852044:MGN852044 MPV852044:MQJ852044 MZR852044:NAF852044 NJN852044:NKB852044 NTJ852044:NTX852044 ODF852044:ODT852044 ONB852044:ONP852044 OWX852044:OXL852044 PGT852044:PHH852044 PQP852044:PRD852044 QAL852044:QAZ852044 QKH852044:QKV852044 QUD852044:QUR852044 RDZ852044:REN852044 RNV852044:ROJ852044 RXR852044:RYF852044 SHN852044:SIB852044 SRJ852044:SRX852044 TBF852044:TBT852044 TLB852044:TLP852044 TUX852044:TVL852044 UET852044:UFH852044 UOP852044:UPD852044 UYL852044:UYZ852044 VIH852044:VIV852044 VSD852044:VSR852044 WBZ852044:WCN852044 WLV852044:WMJ852044 WVR852044:WWF852044 J917580:X917580 JF917580:JT917580 TB917580:TP917580 ACX917580:ADL917580 AMT917580:ANH917580 AWP917580:AXD917580 BGL917580:BGZ917580 BQH917580:BQV917580 CAD917580:CAR917580 CJZ917580:CKN917580 CTV917580:CUJ917580 DDR917580:DEF917580 DNN917580:DOB917580 DXJ917580:DXX917580 EHF917580:EHT917580 ERB917580:ERP917580 FAX917580:FBL917580 FKT917580:FLH917580 FUP917580:FVD917580 GEL917580:GEZ917580 GOH917580:GOV917580 GYD917580:GYR917580 HHZ917580:HIN917580 HRV917580:HSJ917580 IBR917580:ICF917580 ILN917580:IMB917580 IVJ917580:IVX917580 JFF917580:JFT917580 JPB917580:JPP917580 JYX917580:JZL917580 KIT917580:KJH917580 KSP917580:KTD917580 LCL917580:LCZ917580 LMH917580:LMV917580 LWD917580:LWR917580 MFZ917580:MGN917580 MPV917580:MQJ917580 MZR917580:NAF917580 NJN917580:NKB917580 NTJ917580:NTX917580 ODF917580:ODT917580 ONB917580:ONP917580 OWX917580:OXL917580 PGT917580:PHH917580 PQP917580:PRD917580 QAL917580:QAZ917580 QKH917580:QKV917580 QUD917580:QUR917580 RDZ917580:REN917580 RNV917580:ROJ917580 RXR917580:RYF917580 SHN917580:SIB917580 SRJ917580:SRX917580 TBF917580:TBT917580 TLB917580:TLP917580 TUX917580:TVL917580 UET917580:UFH917580 UOP917580:UPD917580 UYL917580:UYZ917580 VIH917580:VIV917580 VSD917580:VSR917580 WBZ917580:WCN917580 WLV917580:WMJ917580 WVR917580:WWF917580 J983116:X983116 JF983116:JT983116 TB983116:TP983116 ACX983116:ADL983116 AMT983116:ANH983116 AWP983116:AXD983116 BGL983116:BGZ983116 BQH983116:BQV983116 CAD983116:CAR983116 CJZ983116:CKN983116 CTV983116:CUJ983116 DDR983116:DEF983116 DNN983116:DOB983116 DXJ983116:DXX983116 EHF983116:EHT983116 ERB983116:ERP983116 FAX983116:FBL983116 FKT983116:FLH983116 FUP983116:FVD983116 GEL983116:GEZ983116 GOH983116:GOV983116 GYD983116:GYR983116 HHZ983116:HIN983116 HRV983116:HSJ983116 IBR983116:ICF983116 ILN983116:IMB983116 IVJ983116:IVX983116 JFF983116:JFT983116 JPB983116:JPP983116 JYX983116:JZL983116 KIT983116:KJH983116 KSP983116:KTD983116 LCL983116:LCZ983116 LMH983116:LMV983116 LWD983116:LWR983116 MFZ983116:MGN983116 MPV983116:MQJ983116 MZR983116:NAF983116 NJN983116:NKB983116 NTJ983116:NTX983116 ODF983116:ODT983116 ONB983116:ONP983116 OWX983116:OXL983116 PGT983116:PHH983116 PQP983116:PRD983116 QAL983116:QAZ983116 QKH983116:QKV983116 QUD983116:QUR983116 RDZ983116:REN983116 RNV983116:ROJ983116 RXR983116:RYF983116 SHN983116:SIB983116 SRJ983116:SRX983116 TBF983116:TBT983116 TLB983116:TLP983116 TUX983116:TVL983116 UET983116:UFH983116 UOP983116:UPD983116 UYL983116:UYZ983116 VIH983116:VIV983116 VSD983116:VSR983116 WBZ983116:WCN983116 WLV983116:WMJ983116 WVR983116:WWF983116 J46:X46 JF46:JT46 TB46:TP46 ACX46:ADL46 AMT46:ANH46 AWP46:AXD46 BGL46:BGZ46 BQH46:BQV46 CAD46:CAR46 CJZ46:CKN46 CTV46:CUJ46 DDR46:DEF46 DNN46:DOB46 DXJ46:DXX46 EHF46:EHT46 ERB46:ERP46 FAX46:FBL46 FKT46:FLH46 FUP46:FVD46 GEL46:GEZ46 GOH46:GOV46 GYD46:GYR46 HHZ46:HIN46 HRV46:HSJ46 IBR46:ICF46 ILN46:IMB46 IVJ46:IVX46 JFF46:JFT46 JPB46:JPP46 JYX46:JZL46 KIT46:KJH46 KSP46:KTD46 LCL46:LCZ46 LMH46:LMV46 LWD46:LWR46 MFZ46:MGN46 MPV46:MQJ46 MZR46:NAF46 NJN46:NKB46 NTJ46:NTX46 ODF46:ODT46 ONB46:ONP46 OWX46:OXL46 PGT46:PHH46 PQP46:PRD46 QAL46:QAZ46 QKH46:QKV46 QUD46:QUR46 RDZ46:REN46 RNV46:ROJ46 RXR46:RYF46 SHN46:SIB46 SRJ46:SRX46 TBF46:TBT46 TLB46:TLP46 TUX46:TVL46 UET46:UFH46 UOP46:UPD46 UYL46:UYZ46 VIH46:VIV46 VSD46:VSR46 WBZ46:WCN46 WLV46:WMJ46 WVR46:WWF46 J65582:X65582 JF65582:JT65582 TB65582:TP65582 ACX65582:ADL65582 AMT65582:ANH65582 AWP65582:AXD65582 BGL65582:BGZ65582 BQH65582:BQV65582 CAD65582:CAR65582 CJZ65582:CKN65582 CTV65582:CUJ65582 DDR65582:DEF65582 DNN65582:DOB65582 DXJ65582:DXX65582 EHF65582:EHT65582 ERB65582:ERP65582 FAX65582:FBL65582 FKT65582:FLH65582 FUP65582:FVD65582 GEL65582:GEZ65582 GOH65582:GOV65582 GYD65582:GYR65582 HHZ65582:HIN65582 HRV65582:HSJ65582 IBR65582:ICF65582 ILN65582:IMB65582 IVJ65582:IVX65582 JFF65582:JFT65582 JPB65582:JPP65582 JYX65582:JZL65582 KIT65582:KJH65582 KSP65582:KTD65582 LCL65582:LCZ65582 LMH65582:LMV65582 LWD65582:LWR65582 MFZ65582:MGN65582 MPV65582:MQJ65582 MZR65582:NAF65582 NJN65582:NKB65582 NTJ65582:NTX65582 ODF65582:ODT65582 ONB65582:ONP65582 OWX65582:OXL65582 PGT65582:PHH65582 PQP65582:PRD65582 QAL65582:QAZ65582 QKH65582:QKV65582 QUD65582:QUR65582 RDZ65582:REN65582 RNV65582:ROJ65582 RXR65582:RYF65582 SHN65582:SIB65582 SRJ65582:SRX65582 TBF65582:TBT65582 TLB65582:TLP65582 TUX65582:TVL65582 UET65582:UFH65582 UOP65582:UPD65582 UYL65582:UYZ65582 VIH65582:VIV65582 VSD65582:VSR65582 WBZ65582:WCN65582 WLV65582:WMJ65582 WVR65582:WWF65582 J131118:X131118 JF131118:JT131118 TB131118:TP131118 ACX131118:ADL131118 AMT131118:ANH131118 AWP131118:AXD131118 BGL131118:BGZ131118 BQH131118:BQV131118 CAD131118:CAR131118 CJZ131118:CKN131118 CTV131118:CUJ131118 DDR131118:DEF131118 DNN131118:DOB131118 DXJ131118:DXX131118 EHF131118:EHT131118 ERB131118:ERP131118 FAX131118:FBL131118 FKT131118:FLH131118 FUP131118:FVD131118 GEL131118:GEZ131118 GOH131118:GOV131118 GYD131118:GYR131118 HHZ131118:HIN131118 HRV131118:HSJ131118 IBR131118:ICF131118 ILN131118:IMB131118 IVJ131118:IVX131118 JFF131118:JFT131118 JPB131118:JPP131118 JYX131118:JZL131118 KIT131118:KJH131118 KSP131118:KTD131118 LCL131118:LCZ131118 LMH131118:LMV131118 LWD131118:LWR131118 MFZ131118:MGN131118 MPV131118:MQJ131118 MZR131118:NAF131118 NJN131118:NKB131118 NTJ131118:NTX131118 ODF131118:ODT131118 ONB131118:ONP131118 OWX131118:OXL131118 PGT131118:PHH131118 PQP131118:PRD131118 QAL131118:QAZ131118 QKH131118:QKV131118 QUD131118:QUR131118 RDZ131118:REN131118 RNV131118:ROJ131118 RXR131118:RYF131118 SHN131118:SIB131118 SRJ131118:SRX131118 TBF131118:TBT131118 TLB131118:TLP131118 TUX131118:TVL131118 UET131118:UFH131118 UOP131118:UPD131118 UYL131118:UYZ131118 VIH131118:VIV131118 VSD131118:VSR131118 WBZ131118:WCN131118 WLV131118:WMJ131118 WVR131118:WWF131118 J196654:X196654 JF196654:JT196654 TB196654:TP196654 ACX196654:ADL196654 AMT196654:ANH196654 AWP196654:AXD196654 BGL196654:BGZ196654 BQH196654:BQV196654 CAD196654:CAR196654 CJZ196654:CKN196654 CTV196654:CUJ196654 DDR196654:DEF196654 DNN196654:DOB196654 DXJ196654:DXX196654 EHF196654:EHT196654 ERB196654:ERP196654 FAX196654:FBL196654 FKT196654:FLH196654 FUP196654:FVD196654 GEL196654:GEZ196654 GOH196654:GOV196654 GYD196654:GYR196654 HHZ196654:HIN196654 HRV196654:HSJ196654 IBR196654:ICF196654 ILN196654:IMB196654 IVJ196654:IVX196654 JFF196654:JFT196654 JPB196654:JPP196654 JYX196654:JZL196654 KIT196654:KJH196654 KSP196654:KTD196654 LCL196654:LCZ196654 LMH196654:LMV196654 LWD196654:LWR196654 MFZ196654:MGN196654 MPV196654:MQJ196654 MZR196654:NAF196654 NJN196654:NKB196654 NTJ196654:NTX196654 ODF196654:ODT196654 ONB196654:ONP196654 OWX196654:OXL196654 PGT196654:PHH196654 PQP196654:PRD196654 QAL196654:QAZ196654 QKH196654:QKV196654 QUD196654:QUR196654 RDZ196654:REN196654 RNV196654:ROJ196654 RXR196654:RYF196654 SHN196654:SIB196654 SRJ196654:SRX196654 TBF196654:TBT196654 TLB196654:TLP196654 TUX196654:TVL196654 UET196654:UFH196654 UOP196654:UPD196654 UYL196654:UYZ196654 VIH196654:VIV196654 VSD196654:VSR196654 WBZ196654:WCN196654 WLV196654:WMJ196654 WVR196654:WWF196654 J262190:X262190 JF262190:JT262190 TB262190:TP262190 ACX262190:ADL262190 AMT262190:ANH262190 AWP262190:AXD262190 BGL262190:BGZ262190 BQH262190:BQV262190 CAD262190:CAR262190 CJZ262190:CKN262190 CTV262190:CUJ262190 DDR262190:DEF262190 DNN262190:DOB262190 DXJ262190:DXX262190 EHF262190:EHT262190 ERB262190:ERP262190 FAX262190:FBL262190 FKT262190:FLH262190 FUP262190:FVD262190 GEL262190:GEZ262190 GOH262190:GOV262190 GYD262190:GYR262190 HHZ262190:HIN262190 HRV262190:HSJ262190 IBR262190:ICF262190 ILN262190:IMB262190 IVJ262190:IVX262190 JFF262190:JFT262190 JPB262190:JPP262190 JYX262190:JZL262190 KIT262190:KJH262190 KSP262190:KTD262190 LCL262190:LCZ262190 LMH262190:LMV262190 LWD262190:LWR262190 MFZ262190:MGN262190 MPV262190:MQJ262190 MZR262190:NAF262190 NJN262190:NKB262190 NTJ262190:NTX262190 ODF262190:ODT262190 ONB262190:ONP262190 OWX262190:OXL262190 PGT262190:PHH262190 PQP262190:PRD262190 QAL262190:QAZ262190 QKH262190:QKV262190 QUD262190:QUR262190 RDZ262190:REN262190 RNV262190:ROJ262190 RXR262190:RYF262190 SHN262190:SIB262190 SRJ262190:SRX262190 TBF262190:TBT262190 TLB262190:TLP262190 TUX262190:TVL262190 UET262190:UFH262190 UOP262190:UPD262190 UYL262190:UYZ262190 VIH262190:VIV262190 VSD262190:VSR262190 WBZ262190:WCN262190 WLV262190:WMJ262190 WVR262190:WWF262190 J327726:X327726 JF327726:JT327726 TB327726:TP327726 ACX327726:ADL327726 AMT327726:ANH327726 AWP327726:AXD327726 BGL327726:BGZ327726 BQH327726:BQV327726 CAD327726:CAR327726 CJZ327726:CKN327726 CTV327726:CUJ327726 DDR327726:DEF327726 DNN327726:DOB327726 DXJ327726:DXX327726 EHF327726:EHT327726 ERB327726:ERP327726 FAX327726:FBL327726 FKT327726:FLH327726 FUP327726:FVD327726 GEL327726:GEZ327726 GOH327726:GOV327726 GYD327726:GYR327726 HHZ327726:HIN327726 HRV327726:HSJ327726 IBR327726:ICF327726 ILN327726:IMB327726 IVJ327726:IVX327726 JFF327726:JFT327726 JPB327726:JPP327726 JYX327726:JZL327726 KIT327726:KJH327726 KSP327726:KTD327726 LCL327726:LCZ327726 LMH327726:LMV327726 LWD327726:LWR327726 MFZ327726:MGN327726 MPV327726:MQJ327726 MZR327726:NAF327726 NJN327726:NKB327726 NTJ327726:NTX327726 ODF327726:ODT327726 ONB327726:ONP327726 OWX327726:OXL327726 PGT327726:PHH327726 PQP327726:PRD327726 QAL327726:QAZ327726 QKH327726:QKV327726 QUD327726:QUR327726 RDZ327726:REN327726 RNV327726:ROJ327726 RXR327726:RYF327726 SHN327726:SIB327726 SRJ327726:SRX327726 TBF327726:TBT327726 TLB327726:TLP327726 TUX327726:TVL327726 UET327726:UFH327726 UOP327726:UPD327726 UYL327726:UYZ327726 VIH327726:VIV327726 VSD327726:VSR327726 WBZ327726:WCN327726 WLV327726:WMJ327726 WVR327726:WWF327726 J393262:X393262 JF393262:JT393262 TB393262:TP393262 ACX393262:ADL393262 AMT393262:ANH393262 AWP393262:AXD393262 BGL393262:BGZ393262 BQH393262:BQV393262 CAD393262:CAR393262 CJZ393262:CKN393262 CTV393262:CUJ393262 DDR393262:DEF393262 DNN393262:DOB393262 DXJ393262:DXX393262 EHF393262:EHT393262 ERB393262:ERP393262 FAX393262:FBL393262 FKT393262:FLH393262 FUP393262:FVD393262 GEL393262:GEZ393262 GOH393262:GOV393262 GYD393262:GYR393262 HHZ393262:HIN393262 HRV393262:HSJ393262 IBR393262:ICF393262 ILN393262:IMB393262 IVJ393262:IVX393262 JFF393262:JFT393262 JPB393262:JPP393262 JYX393262:JZL393262 KIT393262:KJH393262 KSP393262:KTD393262 LCL393262:LCZ393262 LMH393262:LMV393262 LWD393262:LWR393262 MFZ393262:MGN393262 MPV393262:MQJ393262 MZR393262:NAF393262 NJN393262:NKB393262 NTJ393262:NTX393262 ODF393262:ODT393262 ONB393262:ONP393262 OWX393262:OXL393262 PGT393262:PHH393262 PQP393262:PRD393262 QAL393262:QAZ393262 QKH393262:QKV393262 QUD393262:QUR393262 RDZ393262:REN393262 RNV393262:ROJ393262 RXR393262:RYF393262 SHN393262:SIB393262 SRJ393262:SRX393262 TBF393262:TBT393262 TLB393262:TLP393262 TUX393262:TVL393262 UET393262:UFH393262 UOP393262:UPD393262 UYL393262:UYZ393262 VIH393262:VIV393262 VSD393262:VSR393262 WBZ393262:WCN393262 WLV393262:WMJ393262 WVR393262:WWF393262 J458798:X458798 JF458798:JT458798 TB458798:TP458798 ACX458798:ADL458798 AMT458798:ANH458798 AWP458798:AXD458798 BGL458798:BGZ458798 BQH458798:BQV458798 CAD458798:CAR458798 CJZ458798:CKN458798 CTV458798:CUJ458798 DDR458798:DEF458798 DNN458798:DOB458798 DXJ458798:DXX458798 EHF458798:EHT458798 ERB458798:ERP458798 FAX458798:FBL458798 FKT458798:FLH458798 FUP458798:FVD458798 GEL458798:GEZ458798 GOH458798:GOV458798 GYD458798:GYR458798 HHZ458798:HIN458798 HRV458798:HSJ458798 IBR458798:ICF458798 ILN458798:IMB458798 IVJ458798:IVX458798 JFF458798:JFT458798 JPB458798:JPP458798 JYX458798:JZL458798 KIT458798:KJH458798 KSP458798:KTD458798 LCL458798:LCZ458798 LMH458798:LMV458798 LWD458798:LWR458798 MFZ458798:MGN458798 MPV458798:MQJ458798 MZR458798:NAF458798 NJN458798:NKB458798 NTJ458798:NTX458798 ODF458798:ODT458798 ONB458798:ONP458798 OWX458798:OXL458798 PGT458798:PHH458798 PQP458798:PRD458798 QAL458798:QAZ458798 QKH458798:QKV458798 QUD458798:QUR458798 RDZ458798:REN458798 RNV458798:ROJ458798 RXR458798:RYF458798 SHN458798:SIB458798 SRJ458798:SRX458798 TBF458798:TBT458798 TLB458798:TLP458798 TUX458798:TVL458798 UET458798:UFH458798 UOP458798:UPD458798 UYL458798:UYZ458798 VIH458798:VIV458798 VSD458798:VSR458798 WBZ458798:WCN458798 WLV458798:WMJ458798 WVR458798:WWF458798 J524334:X524334 JF524334:JT524334 TB524334:TP524334 ACX524334:ADL524334 AMT524334:ANH524334 AWP524334:AXD524334 BGL524334:BGZ524334 BQH524334:BQV524334 CAD524334:CAR524334 CJZ524334:CKN524334 CTV524334:CUJ524334 DDR524334:DEF524334 DNN524334:DOB524334 DXJ524334:DXX524334 EHF524334:EHT524334 ERB524334:ERP524334 FAX524334:FBL524334 FKT524334:FLH524334 FUP524334:FVD524334 GEL524334:GEZ524334 GOH524334:GOV524334 GYD524334:GYR524334 HHZ524334:HIN524334 HRV524334:HSJ524334 IBR524334:ICF524334 ILN524334:IMB524334 IVJ524334:IVX524334 JFF524334:JFT524334 JPB524334:JPP524334 JYX524334:JZL524334 KIT524334:KJH524334 KSP524334:KTD524334 LCL524334:LCZ524334 LMH524334:LMV524334 LWD524334:LWR524334 MFZ524334:MGN524334 MPV524334:MQJ524334 MZR524334:NAF524334 NJN524334:NKB524334 NTJ524334:NTX524334 ODF524334:ODT524334 ONB524334:ONP524334 OWX524334:OXL524334 PGT524334:PHH524334 PQP524334:PRD524334 QAL524334:QAZ524334 QKH524334:QKV524334 QUD524334:QUR524334 RDZ524334:REN524334 RNV524334:ROJ524334 RXR524334:RYF524334 SHN524334:SIB524334 SRJ524334:SRX524334 TBF524334:TBT524334 TLB524334:TLP524334 TUX524334:TVL524334 UET524334:UFH524334 UOP524334:UPD524334 UYL524334:UYZ524334 VIH524334:VIV524334 VSD524334:VSR524334 WBZ524334:WCN524334 WLV524334:WMJ524334 WVR524334:WWF524334 J589870:X589870 JF589870:JT589870 TB589870:TP589870 ACX589870:ADL589870 AMT589870:ANH589870 AWP589870:AXD589870 BGL589870:BGZ589870 BQH589870:BQV589870 CAD589870:CAR589870 CJZ589870:CKN589870 CTV589870:CUJ589870 DDR589870:DEF589870 DNN589870:DOB589870 DXJ589870:DXX589870 EHF589870:EHT589870 ERB589870:ERP589870 FAX589870:FBL589870 FKT589870:FLH589870 FUP589870:FVD589870 GEL589870:GEZ589870 GOH589870:GOV589870 GYD589870:GYR589870 HHZ589870:HIN589870 HRV589870:HSJ589870 IBR589870:ICF589870 ILN589870:IMB589870 IVJ589870:IVX589870 JFF589870:JFT589870 JPB589870:JPP589870 JYX589870:JZL589870 KIT589870:KJH589870 KSP589870:KTD589870 LCL589870:LCZ589870 LMH589870:LMV589870 LWD589870:LWR589870 MFZ589870:MGN589870 MPV589870:MQJ589870 MZR589870:NAF589870 NJN589870:NKB589870 NTJ589870:NTX589870 ODF589870:ODT589870 ONB589870:ONP589870 OWX589870:OXL589870 PGT589870:PHH589870 PQP589870:PRD589870 QAL589870:QAZ589870 QKH589870:QKV589870 QUD589870:QUR589870 RDZ589870:REN589870 RNV589870:ROJ589870 RXR589870:RYF589870 SHN589870:SIB589870 SRJ589870:SRX589870 TBF589870:TBT589870 TLB589870:TLP589870 TUX589870:TVL589870 UET589870:UFH589870 UOP589870:UPD589870 UYL589870:UYZ589870 VIH589870:VIV589870 VSD589870:VSR589870 WBZ589870:WCN589870 WLV589870:WMJ589870 WVR589870:WWF589870 J655406:X655406 JF655406:JT655406 TB655406:TP655406 ACX655406:ADL655406 AMT655406:ANH655406 AWP655406:AXD655406 BGL655406:BGZ655406 BQH655406:BQV655406 CAD655406:CAR655406 CJZ655406:CKN655406 CTV655406:CUJ655406 DDR655406:DEF655406 DNN655406:DOB655406 DXJ655406:DXX655406 EHF655406:EHT655406 ERB655406:ERP655406 FAX655406:FBL655406 FKT655406:FLH655406 FUP655406:FVD655406 GEL655406:GEZ655406 GOH655406:GOV655406 GYD655406:GYR655406 HHZ655406:HIN655406 HRV655406:HSJ655406 IBR655406:ICF655406 ILN655406:IMB655406 IVJ655406:IVX655406 JFF655406:JFT655406 JPB655406:JPP655406 JYX655406:JZL655406 KIT655406:KJH655406 KSP655406:KTD655406 LCL655406:LCZ655406 LMH655406:LMV655406 LWD655406:LWR655406 MFZ655406:MGN655406 MPV655406:MQJ655406 MZR655406:NAF655406 NJN655406:NKB655406 NTJ655406:NTX655406 ODF655406:ODT655406 ONB655406:ONP655406 OWX655406:OXL655406 PGT655406:PHH655406 PQP655406:PRD655406 QAL655406:QAZ655406 QKH655406:QKV655406 QUD655406:QUR655406 RDZ655406:REN655406 RNV655406:ROJ655406 RXR655406:RYF655406 SHN655406:SIB655406 SRJ655406:SRX655406 TBF655406:TBT655406 TLB655406:TLP655406 TUX655406:TVL655406 UET655406:UFH655406 UOP655406:UPD655406 UYL655406:UYZ655406 VIH655406:VIV655406 VSD655406:VSR655406 WBZ655406:WCN655406 WLV655406:WMJ655406 WVR655406:WWF655406 J720942:X720942 JF720942:JT720942 TB720942:TP720942 ACX720942:ADL720942 AMT720942:ANH720942 AWP720942:AXD720942 BGL720942:BGZ720942 BQH720942:BQV720942 CAD720942:CAR720942 CJZ720942:CKN720942 CTV720942:CUJ720942 DDR720942:DEF720942 DNN720942:DOB720942 DXJ720942:DXX720942 EHF720942:EHT720942 ERB720942:ERP720942 FAX720942:FBL720942 FKT720942:FLH720942 FUP720942:FVD720942 GEL720942:GEZ720942 GOH720942:GOV720942 GYD720942:GYR720942 HHZ720942:HIN720942 HRV720942:HSJ720942 IBR720942:ICF720942 ILN720942:IMB720942 IVJ720942:IVX720942 JFF720942:JFT720942 JPB720942:JPP720942 JYX720942:JZL720942 KIT720942:KJH720942 KSP720942:KTD720942 LCL720942:LCZ720942 LMH720942:LMV720942 LWD720942:LWR720942 MFZ720942:MGN720942 MPV720942:MQJ720942 MZR720942:NAF720942 NJN720942:NKB720942 NTJ720942:NTX720942 ODF720942:ODT720942 ONB720942:ONP720942 OWX720942:OXL720942 PGT720942:PHH720942 PQP720942:PRD720942 QAL720942:QAZ720942 QKH720942:QKV720942 QUD720942:QUR720942 RDZ720942:REN720942 RNV720942:ROJ720942 RXR720942:RYF720942 SHN720942:SIB720942 SRJ720942:SRX720942 TBF720942:TBT720942 TLB720942:TLP720942 TUX720942:TVL720942 UET720942:UFH720942 UOP720942:UPD720942 UYL720942:UYZ720942 VIH720942:VIV720942 VSD720942:VSR720942 WBZ720942:WCN720942 WLV720942:WMJ720942 WVR720942:WWF720942 J786478:X786478 JF786478:JT786478 TB786478:TP786478 ACX786478:ADL786478 AMT786478:ANH786478 AWP786478:AXD786478 BGL786478:BGZ786478 BQH786478:BQV786478 CAD786478:CAR786478 CJZ786478:CKN786478 CTV786478:CUJ786478 DDR786478:DEF786478 DNN786478:DOB786478 DXJ786478:DXX786478 EHF786478:EHT786478 ERB786478:ERP786478 FAX786478:FBL786478 FKT786478:FLH786478 FUP786478:FVD786478 GEL786478:GEZ786478 GOH786478:GOV786478 GYD786478:GYR786478 HHZ786478:HIN786478 HRV786478:HSJ786478 IBR786478:ICF786478 ILN786478:IMB786478 IVJ786478:IVX786478 JFF786478:JFT786478 JPB786478:JPP786478 JYX786478:JZL786478 KIT786478:KJH786478 KSP786478:KTD786478 LCL786478:LCZ786478 LMH786478:LMV786478 LWD786478:LWR786478 MFZ786478:MGN786478 MPV786478:MQJ786478 MZR786478:NAF786478 NJN786478:NKB786478 NTJ786478:NTX786478 ODF786478:ODT786478 ONB786478:ONP786478 OWX786478:OXL786478 PGT786478:PHH786478 PQP786478:PRD786478 QAL786478:QAZ786478 QKH786478:QKV786478 QUD786478:QUR786478 RDZ786478:REN786478 RNV786478:ROJ786478 RXR786478:RYF786478 SHN786478:SIB786478 SRJ786478:SRX786478 TBF786478:TBT786478 TLB786478:TLP786478 TUX786478:TVL786478 UET786478:UFH786478 UOP786478:UPD786478 UYL786478:UYZ786478 VIH786478:VIV786478 VSD786478:VSR786478 WBZ786478:WCN786478 WLV786478:WMJ786478 WVR786478:WWF786478 J852014:X852014 JF852014:JT852014 TB852014:TP852014 ACX852014:ADL852014 AMT852014:ANH852014 AWP852014:AXD852014 BGL852014:BGZ852014 BQH852014:BQV852014 CAD852014:CAR852014 CJZ852014:CKN852014 CTV852014:CUJ852014 DDR852014:DEF852014 DNN852014:DOB852014 DXJ852014:DXX852014 EHF852014:EHT852014 ERB852014:ERP852014 FAX852014:FBL852014 FKT852014:FLH852014 FUP852014:FVD852014 GEL852014:GEZ852014 GOH852014:GOV852014 GYD852014:GYR852014 HHZ852014:HIN852014 HRV852014:HSJ852014 IBR852014:ICF852014 ILN852014:IMB852014 IVJ852014:IVX852014 JFF852014:JFT852014 JPB852014:JPP852014 JYX852014:JZL852014 KIT852014:KJH852014 KSP852014:KTD852014 LCL852014:LCZ852014 LMH852014:LMV852014 LWD852014:LWR852014 MFZ852014:MGN852014 MPV852014:MQJ852014 MZR852014:NAF852014 NJN852014:NKB852014 NTJ852014:NTX852014 ODF852014:ODT852014 ONB852014:ONP852014 OWX852014:OXL852014 PGT852014:PHH852014 PQP852014:PRD852014 QAL852014:QAZ852014 QKH852014:QKV852014 QUD852014:QUR852014 RDZ852014:REN852014 RNV852014:ROJ852014 RXR852014:RYF852014 SHN852014:SIB852014 SRJ852014:SRX852014 TBF852014:TBT852014 TLB852014:TLP852014 TUX852014:TVL852014 UET852014:UFH852014 UOP852014:UPD852014 UYL852014:UYZ852014 VIH852014:VIV852014 VSD852014:VSR852014 WBZ852014:WCN852014 WLV852014:WMJ852014 WVR852014:WWF852014 J917550:X917550 JF917550:JT917550 TB917550:TP917550 ACX917550:ADL917550 AMT917550:ANH917550 AWP917550:AXD917550 BGL917550:BGZ917550 BQH917550:BQV917550 CAD917550:CAR917550 CJZ917550:CKN917550 CTV917550:CUJ917550 DDR917550:DEF917550 DNN917550:DOB917550 DXJ917550:DXX917550 EHF917550:EHT917550 ERB917550:ERP917550 FAX917550:FBL917550 FKT917550:FLH917550 FUP917550:FVD917550 GEL917550:GEZ917550 GOH917550:GOV917550 GYD917550:GYR917550 HHZ917550:HIN917550 HRV917550:HSJ917550 IBR917550:ICF917550 ILN917550:IMB917550 IVJ917550:IVX917550 JFF917550:JFT917550 JPB917550:JPP917550 JYX917550:JZL917550 KIT917550:KJH917550 KSP917550:KTD917550 LCL917550:LCZ917550 LMH917550:LMV917550 LWD917550:LWR917550 MFZ917550:MGN917550 MPV917550:MQJ917550 MZR917550:NAF917550 NJN917550:NKB917550 NTJ917550:NTX917550 ODF917550:ODT917550 ONB917550:ONP917550 OWX917550:OXL917550 PGT917550:PHH917550 PQP917550:PRD917550 QAL917550:QAZ917550 QKH917550:QKV917550 QUD917550:QUR917550 RDZ917550:REN917550 RNV917550:ROJ917550 RXR917550:RYF917550 SHN917550:SIB917550 SRJ917550:SRX917550 TBF917550:TBT917550 TLB917550:TLP917550 TUX917550:TVL917550 UET917550:UFH917550 UOP917550:UPD917550 UYL917550:UYZ917550 VIH917550:VIV917550 VSD917550:VSR917550 WBZ917550:WCN917550 WLV917550:WMJ917550 WVR917550:WWF917550 J983086:X983086 JF983086:JT983086 TB983086:TP983086 ACX983086:ADL983086 AMT983086:ANH983086 AWP983086:AXD983086 BGL983086:BGZ983086 BQH983086:BQV983086 CAD983086:CAR983086 CJZ983086:CKN983086 CTV983086:CUJ983086 DDR983086:DEF983086 DNN983086:DOB983086 DXJ983086:DXX983086 EHF983086:EHT983086 ERB983086:ERP983086 FAX983086:FBL983086 FKT983086:FLH983086 FUP983086:FVD983086 GEL983086:GEZ983086 GOH983086:GOV983086 GYD983086:GYR983086 HHZ983086:HIN983086 HRV983086:HSJ983086 IBR983086:ICF983086 ILN983086:IMB983086 IVJ983086:IVX983086 JFF983086:JFT983086 JPB983086:JPP983086 JYX983086:JZL983086 KIT983086:KJH983086 KSP983086:KTD983086 LCL983086:LCZ983086 LMH983086:LMV983086 LWD983086:LWR983086 MFZ983086:MGN983086 MPV983086:MQJ983086 MZR983086:NAF983086 NJN983086:NKB983086 NTJ983086:NTX983086 ODF983086:ODT983086 ONB983086:ONP983086 OWX983086:OXL983086 PGT983086:PHH983086 PQP983086:PRD983086 QAL983086:QAZ983086 QKH983086:QKV983086 QUD983086:QUR983086 RDZ983086:REN983086 RNV983086:ROJ983086 RXR983086:RYF983086 SHN983086:SIB983086 SRJ983086:SRX983086 TBF983086:TBT983086 TLB983086:TLP983086 TUX983086:TVL983086 UET983086:UFH983086 UOP983086:UPD983086 UYL983086:UYZ983086 VIH983086:VIV983086 VSD983086:VSR983086 WBZ983086:WCN983086 WLV983086:WMJ983086 WVR983086:WWF983086 J48:X48 JF48:JT48 TB48:TP48 ACX48:ADL48 AMT48:ANH48 AWP48:AXD48 BGL48:BGZ48 BQH48:BQV48 CAD48:CAR48 CJZ48:CKN48 CTV48:CUJ48 DDR48:DEF48 DNN48:DOB48 DXJ48:DXX48 EHF48:EHT48 ERB48:ERP48 FAX48:FBL48 FKT48:FLH48 FUP48:FVD48 GEL48:GEZ48 GOH48:GOV48 GYD48:GYR48 HHZ48:HIN48 HRV48:HSJ48 IBR48:ICF48 ILN48:IMB48 IVJ48:IVX48 JFF48:JFT48 JPB48:JPP48 JYX48:JZL48 KIT48:KJH48 KSP48:KTD48 LCL48:LCZ48 LMH48:LMV48 LWD48:LWR48 MFZ48:MGN48 MPV48:MQJ48 MZR48:NAF48 NJN48:NKB48 NTJ48:NTX48 ODF48:ODT48 ONB48:ONP48 OWX48:OXL48 PGT48:PHH48 PQP48:PRD48 QAL48:QAZ48 QKH48:QKV48 QUD48:QUR48 RDZ48:REN48 RNV48:ROJ48 RXR48:RYF48 SHN48:SIB48 SRJ48:SRX48 TBF48:TBT48 TLB48:TLP48 TUX48:TVL48 UET48:UFH48 UOP48:UPD48 UYL48:UYZ48 VIH48:VIV48 VSD48:VSR48 WBZ48:WCN48 WLV48:WMJ48 WVR48:WWF48 J65584:X65584 JF65584:JT65584 TB65584:TP65584 ACX65584:ADL65584 AMT65584:ANH65584 AWP65584:AXD65584 BGL65584:BGZ65584 BQH65584:BQV65584 CAD65584:CAR65584 CJZ65584:CKN65584 CTV65584:CUJ65584 DDR65584:DEF65584 DNN65584:DOB65584 DXJ65584:DXX65584 EHF65584:EHT65584 ERB65584:ERP65584 FAX65584:FBL65584 FKT65584:FLH65584 FUP65584:FVD65584 GEL65584:GEZ65584 GOH65584:GOV65584 GYD65584:GYR65584 HHZ65584:HIN65584 HRV65584:HSJ65584 IBR65584:ICF65584 ILN65584:IMB65584 IVJ65584:IVX65584 JFF65584:JFT65584 JPB65584:JPP65584 JYX65584:JZL65584 KIT65584:KJH65584 KSP65584:KTD65584 LCL65584:LCZ65584 LMH65584:LMV65584 LWD65584:LWR65584 MFZ65584:MGN65584 MPV65584:MQJ65584 MZR65584:NAF65584 NJN65584:NKB65584 NTJ65584:NTX65584 ODF65584:ODT65584 ONB65584:ONP65584 OWX65584:OXL65584 PGT65584:PHH65584 PQP65584:PRD65584 QAL65584:QAZ65584 QKH65584:QKV65584 QUD65584:QUR65584 RDZ65584:REN65584 RNV65584:ROJ65584 RXR65584:RYF65584 SHN65584:SIB65584 SRJ65584:SRX65584 TBF65584:TBT65584 TLB65584:TLP65584 TUX65584:TVL65584 UET65584:UFH65584 UOP65584:UPD65584 UYL65584:UYZ65584 VIH65584:VIV65584 VSD65584:VSR65584 WBZ65584:WCN65584 WLV65584:WMJ65584 WVR65584:WWF65584 J131120:X131120 JF131120:JT131120 TB131120:TP131120 ACX131120:ADL131120 AMT131120:ANH131120 AWP131120:AXD131120 BGL131120:BGZ131120 BQH131120:BQV131120 CAD131120:CAR131120 CJZ131120:CKN131120 CTV131120:CUJ131120 DDR131120:DEF131120 DNN131120:DOB131120 DXJ131120:DXX131120 EHF131120:EHT131120 ERB131120:ERP131120 FAX131120:FBL131120 FKT131120:FLH131120 FUP131120:FVD131120 GEL131120:GEZ131120 GOH131120:GOV131120 GYD131120:GYR131120 HHZ131120:HIN131120 HRV131120:HSJ131120 IBR131120:ICF131120 ILN131120:IMB131120 IVJ131120:IVX131120 JFF131120:JFT131120 JPB131120:JPP131120 JYX131120:JZL131120 KIT131120:KJH131120 KSP131120:KTD131120 LCL131120:LCZ131120 LMH131120:LMV131120 LWD131120:LWR131120 MFZ131120:MGN131120 MPV131120:MQJ131120 MZR131120:NAF131120 NJN131120:NKB131120 NTJ131120:NTX131120 ODF131120:ODT131120 ONB131120:ONP131120 OWX131120:OXL131120 PGT131120:PHH131120 PQP131120:PRD131120 QAL131120:QAZ131120 QKH131120:QKV131120 QUD131120:QUR131120 RDZ131120:REN131120 RNV131120:ROJ131120 RXR131120:RYF131120 SHN131120:SIB131120 SRJ131120:SRX131120 TBF131120:TBT131120 TLB131120:TLP131120 TUX131120:TVL131120 UET131120:UFH131120 UOP131120:UPD131120 UYL131120:UYZ131120 VIH131120:VIV131120 VSD131120:VSR131120 WBZ131120:WCN131120 WLV131120:WMJ131120 WVR131120:WWF131120 J196656:X196656 JF196656:JT196656 TB196656:TP196656 ACX196656:ADL196656 AMT196656:ANH196656 AWP196656:AXD196656 BGL196656:BGZ196656 BQH196656:BQV196656 CAD196656:CAR196656 CJZ196656:CKN196656 CTV196656:CUJ196656 DDR196656:DEF196656 DNN196656:DOB196656 DXJ196656:DXX196656 EHF196656:EHT196656 ERB196656:ERP196656 FAX196656:FBL196656 FKT196656:FLH196656 FUP196656:FVD196656 GEL196656:GEZ196656 GOH196656:GOV196656 GYD196656:GYR196656 HHZ196656:HIN196656 HRV196656:HSJ196656 IBR196656:ICF196656 ILN196656:IMB196656 IVJ196656:IVX196656 JFF196656:JFT196656 JPB196656:JPP196656 JYX196656:JZL196656 KIT196656:KJH196656 KSP196656:KTD196656 LCL196656:LCZ196656 LMH196656:LMV196656 LWD196656:LWR196656 MFZ196656:MGN196656 MPV196656:MQJ196656 MZR196656:NAF196656 NJN196656:NKB196656 NTJ196656:NTX196656 ODF196656:ODT196656 ONB196656:ONP196656 OWX196656:OXL196656 PGT196656:PHH196656 PQP196656:PRD196656 QAL196656:QAZ196656 QKH196656:QKV196656 QUD196656:QUR196656 RDZ196656:REN196656 RNV196656:ROJ196656 RXR196656:RYF196656 SHN196656:SIB196656 SRJ196656:SRX196656 TBF196656:TBT196656 TLB196656:TLP196656 TUX196656:TVL196656 UET196656:UFH196656 UOP196656:UPD196656 UYL196656:UYZ196656 VIH196656:VIV196656 VSD196656:VSR196656 WBZ196656:WCN196656 WLV196656:WMJ196656 WVR196656:WWF196656 J262192:X262192 JF262192:JT262192 TB262192:TP262192 ACX262192:ADL262192 AMT262192:ANH262192 AWP262192:AXD262192 BGL262192:BGZ262192 BQH262192:BQV262192 CAD262192:CAR262192 CJZ262192:CKN262192 CTV262192:CUJ262192 DDR262192:DEF262192 DNN262192:DOB262192 DXJ262192:DXX262192 EHF262192:EHT262192 ERB262192:ERP262192 FAX262192:FBL262192 FKT262192:FLH262192 FUP262192:FVD262192 GEL262192:GEZ262192 GOH262192:GOV262192 GYD262192:GYR262192 HHZ262192:HIN262192 HRV262192:HSJ262192 IBR262192:ICF262192 ILN262192:IMB262192 IVJ262192:IVX262192 JFF262192:JFT262192 JPB262192:JPP262192 JYX262192:JZL262192 KIT262192:KJH262192 KSP262192:KTD262192 LCL262192:LCZ262192 LMH262192:LMV262192 LWD262192:LWR262192 MFZ262192:MGN262192 MPV262192:MQJ262192 MZR262192:NAF262192 NJN262192:NKB262192 NTJ262192:NTX262192 ODF262192:ODT262192 ONB262192:ONP262192 OWX262192:OXL262192 PGT262192:PHH262192 PQP262192:PRD262192 QAL262192:QAZ262192 QKH262192:QKV262192 QUD262192:QUR262192 RDZ262192:REN262192 RNV262192:ROJ262192 RXR262192:RYF262192 SHN262192:SIB262192 SRJ262192:SRX262192 TBF262192:TBT262192 TLB262192:TLP262192 TUX262192:TVL262192 UET262192:UFH262192 UOP262192:UPD262192 UYL262192:UYZ262192 VIH262192:VIV262192 VSD262192:VSR262192 WBZ262192:WCN262192 WLV262192:WMJ262192 WVR262192:WWF262192 J327728:X327728 JF327728:JT327728 TB327728:TP327728 ACX327728:ADL327728 AMT327728:ANH327728 AWP327728:AXD327728 BGL327728:BGZ327728 BQH327728:BQV327728 CAD327728:CAR327728 CJZ327728:CKN327728 CTV327728:CUJ327728 DDR327728:DEF327728 DNN327728:DOB327728 DXJ327728:DXX327728 EHF327728:EHT327728 ERB327728:ERP327728 FAX327728:FBL327728 FKT327728:FLH327728 FUP327728:FVD327728 GEL327728:GEZ327728 GOH327728:GOV327728 GYD327728:GYR327728 HHZ327728:HIN327728 HRV327728:HSJ327728 IBR327728:ICF327728 ILN327728:IMB327728 IVJ327728:IVX327728 JFF327728:JFT327728 JPB327728:JPP327728 JYX327728:JZL327728 KIT327728:KJH327728 KSP327728:KTD327728 LCL327728:LCZ327728 LMH327728:LMV327728 LWD327728:LWR327728 MFZ327728:MGN327728 MPV327728:MQJ327728 MZR327728:NAF327728 NJN327728:NKB327728 NTJ327728:NTX327728 ODF327728:ODT327728 ONB327728:ONP327728 OWX327728:OXL327728 PGT327728:PHH327728 PQP327728:PRD327728 QAL327728:QAZ327728 QKH327728:QKV327728 QUD327728:QUR327728 RDZ327728:REN327728 RNV327728:ROJ327728 RXR327728:RYF327728 SHN327728:SIB327728 SRJ327728:SRX327728 TBF327728:TBT327728 TLB327728:TLP327728 TUX327728:TVL327728 UET327728:UFH327728 UOP327728:UPD327728 UYL327728:UYZ327728 VIH327728:VIV327728 VSD327728:VSR327728 WBZ327728:WCN327728 WLV327728:WMJ327728 WVR327728:WWF327728 J393264:X393264 JF393264:JT393264 TB393264:TP393264 ACX393264:ADL393264 AMT393264:ANH393264 AWP393264:AXD393264 BGL393264:BGZ393264 BQH393264:BQV393264 CAD393264:CAR393264 CJZ393264:CKN393264 CTV393264:CUJ393264 DDR393264:DEF393264 DNN393264:DOB393264 DXJ393264:DXX393264 EHF393264:EHT393264 ERB393264:ERP393264 FAX393264:FBL393264 FKT393264:FLH393264 FUP393264:FVD393264 GEL393264:GEZ393264 GOH393264:GOV393264 GYD393264:GYR393264 HHZ393264:HIN393264 HRV393264:HSJ393264 IBR393264:ICF393264 ILN393264:IMB393264 IVJ393264:IVX393264 JFF393264:JFT393264 JPB393264:JPP393264 JYX393264:JZL393264 KIT393264:KJH393264 KSP393264:KTD393264 LCL393264:LCZ393264 LMH393264:LMV393264 LWD393264:LWR393264 MFZ393264:MGN393264 MPV393264:MQJ393264 MZR393264:NAF393264 NJN393264:NKB393264 NTJ393264:NTX393264 ODF393264:ODT393264 ONB393264:ONP393264 OWX393264:OXL393264 PGT393264:PHH393264 PQP393264:PRD393264 QAL393264:QAZ393264 QKH393264:QKV393264 QUD393264:QUR393264 RDZ393264:REN393264 RNV393264:ROJ393264 RXR393264:RYF393264 SHN393264:SIB393264 SRJ393264:SRX393264 TBF393264:TBT393264 TLB393264:TLP393264 TUX393264:TVL393264 UET393264:UFH393264 UOP393264:UPD393264 UYL393264:UYZ393264 VIH393264:VIV393264 VSD393264:VSR393264 WBZ393264:WCN393264 WLV393264:WMJ393264 WVR393264:WWF393264 J458800:X458800 JF458800:JT458800 TB458800:TP458800 ACX458800:ADL458800 AMT458800:ANH458800 AWP458800:AXD458800 BGL458800:BGZ458800 BQH458800:BQV458800 CAD458800:CAR458800 CJZ458800:CKN458800 CTV458800:CUJ458800 DDR458800:DEF458800 DNN458800:DOB458800 DXJ458800:DXX458800 EHF458800:EHT458800 ERB458800:ERP458800 FAX458800:FBL458800 FKT458800:FLH458800 FUP458800:FVD458800 GEL458800:GEZ458800 GOH458800:GOV458800 GYD458800:GYR458800 HHZ458800:HIN458800 HRV458800:HSJ458800 IBR458800:ICF458800 ILN458800:IMB458800 IVJ458800:IVX458800 JFF458800:JFT458800 JPB458800:JPP458800 JYX458800:JZL458800 KIT458800:KJH458800 KSP458800:KTD458800 LCL458800:LCZ458800 LMH458800:LMV458800 LWD458800:LWR458800 MFZ458800:MGN458800 MPV458800:MQJ458800 MZR458800:NAF458800 NJN458800:NKB458800 NTJ458800:NTX458800 ODF458800:ODT458800 ONB458800:ONP458800 OWX458800:OXL458800 PGT458800:PHH458800 PQP458800:PRD458800 QAL458800:QAZ458800 QKH458800:QKV458800 QUD458800:QUR458800 RDZ458800:REN458800 RNV458800:ROJ458800 RXR458800:RYF458800 SHN458800:SIB458800 SRJ458800:SRX458800 TBF458800:TBT458800 TLB458800:TLP458800 TUX458800:TVL458800 UET458800:UFH458800 UOP458800:UPD458800 UYL458800:UYZ458800 VIH458800:VIV458800 VSD458800:VSR458800 WBZ458800:WCN458800 WLV458800:WMJ458800 WVR458800:WWF458800 J524336:X524336 JF524336:JT524336 TB524336:TP524336 ACX524336:ADL524336 AMT524336:ANH524336 AWP524336:AXD524336 BGL524336:BGZ524336 BQH524336:BQV524336 CAD524336:CAR524336 CJZ524336:CKN524336 CTV524336:CUJ524336 DDR524336:DEF524336 DNN524336:DOB524336 DXJ524336:DXX524336 EHF524336:EHT524336 ERB524336:ERP524336 FAX524336:FBL524336 FKT524336:FLH524336 FUP524336:FVD524336 GEL524336:GEZ524336 GOH524336:GOV524336 GYD524336:GYR524336 HHZ524336:HIN524336 HRV524336:HSJ524336 IBR524336:ICF524336 ILN524336:IMB524336 IVJ524336:IVX524336 JFF524336:JFT524336 JPB524336:JPP524336 JYX524336:JZL524336 KIT524336:KJH524336 KSP524336:KTD524336 LCL524336:LCZ524336 LMH524336:LMV524336 LWD524336:LWR524336 MFZ524336:MGN524336 MPV524336:MQJ524336 MZR524336:NAF524336 NJN524336:NKB524336 NTJ524336:NTX524336 ODF524336:ODT524336 ONB524336:ONP524336 OWX524336:OXL524336 PGT524336:PHH524336 PQP524336:PRD524336 QAL524336:QAZ524336 QKH524336:QKV524336 QUD524336:QUR524336 RDZ524336:REN524336 RNV524336:ROJ524336 RXR524336:RYF524336 SHN524336:SIB524336 SRJ524336:SRX524336 TBF524336:TBT524336 TLB524336:TLP524336 TUX524336:TVL524336 UET524336:UFH524336 UOP524336:UPD524336 UYL524336:UYZ524336 VIH524336:VIV524336 VSD524336:VSR524336 WBZ524336:WCN524336 WLV524336:WMJ524336 WVR524336:WWF524336 J589872:X589872 JF589872:JT589872 TB589872:TP589872 ACX589872:ADL589872 AMT589872:ANH589872 AWP589872:AXD589872 BGL589872:BGZ589872 BQH589872:BQV589872 CAD589872:CAR589872 CJZ589872:CKN589872 CTV589872:CUJ589872 DDR589872:DEF589872 DNN589872:DOB589872 DXJ589872:DXX589872 EHF589872:EHT589872 ERB589872:ERP589872 FAX589872:FBL589872 FKT589872:FLH589872 FUP589872:FVD589872 GEL589872:GEZ589872 GOH589872:GOV589872 GYD589872:GYR589872 HHZ589872:HIN589872 HRV589872:HSJ589872 IBR589872:ICF589872 ILN589872:IMB589872 IVJ589872:IVX589872 JFF589872:JFT589872 JPB589872:JPP589872 JYX589872:JZL589872 KIT589872:KJH589872 KSP589872:KTD589872 LCL589872:LCZ589872 LMH589872:LMV589872 LWD589872:LWR589872 MFZ589872:MGN589872 MPV589872:MQJ589872 MZR589872:NAF589872 NJN589872:NKB589872 NTJ589872:NTX589872 ODF589872:ODT589872 ONB589872:ONP589872 OWX589872:OXL589872 PGT589872:PHH589872 PQP589872:PRD589872 QAL589872:QAZ589872 QKH589872:QKV589872 QUD589872:QUR589872 RDZ589872:REN589872 RNV589872:ROJ589872 RXR589872:RYF589872 SHN589872:SIB589872 SRJ589872:SRX589872 TBF589872:TBT589872 TLB589872:TLP589872 TUX589872:TVL589872 UET589872:UFH589872 UOP589872:UPD589872 UYL589872:UYZ589872 VIH589872:VIV589872 VSD589872:VSR589872 WBZ589872:WCN589872 WLV589872:WMJ589872 WVR589872:WWF589872 J655408:X655408 JF655408:JT655408 TB655408:TP655408 ACX655408:ADL655408 AMT655408:ANH655408 AWP655408:AXD655408 BGL655408:BGZ655408 BQH655408:BQV655408 CAD655408:CAR655408 CJZ655408:CKN655408 CTV655408:CUJ655408 DDR655408:DEF655408 DNN655408:DOB655408 DXJ655408:DXX655408 EHF655408:EHT655408 ERB655408:ERP655408 FAX655408:FBL655408 FKT655408:FLH655408 FUP655408:FVD655408 GEL655408:GEZ655408 GOH655408:GOV655408 GYD655408:GYR655408 HHZ655408:HIN655408 HRV655408:HSJ655408 IBR655408:ICF655408 ILN655408:IMB655408 IVJ655408:IVX655408 JFF655408:JFT655408 JPB655408:JPP655408 JYX655408:JZL655408 KIT655408:KJH655408 KSP655408:KTD655408 LCL655408:LCZ655408 LMH655408:LMV655408 LWD655408:LWR655408 MFZ655408:MGN655408 MPV655408:MQJ655408 MZR655408:NAF655408 NJN655408:NKB655408 NTJ655408:NTX655408 ODF655408:ODT655408 ONB655408:ONP655408 OWX655408:OXL655408 PGT655408:PHH655408 PQP655408:PRD655408 QAL655408:QAZ655408 QKH655408:QKV655408 QUD655408:QUR655408 RDZ655408:REN655408 RNV655408:ROJ655408 RXR655408:RYF655408 SHN655408:SIB655408 SRJ655408:SRX655408 TBF655408:TBT655408 TLB655408:TLP655408 TUX655408:TVL655408 UET655408:UFH655408 UOP655408:UPD655408 UYL655408:UYZ655408 VIH655408:VIV655408 VSD655408:VSR655408 WBZ655408:WCN655408 WLV655408:WMJ655408 WVR655408:WWF655408 J720944:X720944 JF720944:JT720944 TB720944:TP720944 ACX720944:ADL720944 AMT720944:ANH720944 AWP720944:AXD720944 BGL720944:BGZ720944 BQH720944:BQV720944 CAD720944:CAR720944 CJZ720944:CKN720944 CTV720944:CUJ720944 DDR720944:DEF720944 DNN720944:DOB720944 DXJ720944:DXX720944 EHF720944:EHT720944 ERB720944:ERP720944 FAX720944:FBL720944 FKT720944:FLH720944 FUP720944:FVD720944 GEL720944:GEZ720944 GOH720944:GOV720944 GYD720944:GYR720944 HHZ720944:HIN720944 HRV720944:HSJ720944 IBR720944:ICF720944 ILN720944:IMB720944 IVJ720944:IVX720944 JFF720944:JFT720944 JPB720944:JPP720944 JYX720944:JZL720944 KIT720944:KJH720944 KSP720944:KTD720944 LCL720944:LCZ720944 LMH720944:LMV720944 LWD720944:LWR720944 MFZ720944:MGN720944 MPV720944:MQJ720944 MZR720944:NAF720944 NJN720944:NKB720944 NTJ720944:NTX720944 ODF720944:ODT720944 ONB720944:ONP720944 OWX720944:OXL720944 PGT720944:PHH720944 PQP720944:PRD720944 QAL720944:QAZ720944 QKH720944:QKV720944 QUD720944:QUR720944 RDZ720944:REN720944 RNV720944:ROJ720944 RXR720944:RYF720944 SHN720944:SIB720944 SRJ720944:SRX720944 TBF720944:TBT720944 TLB720944:TLP720944 TUX720944:TVL720944 UET720944:UFH720944 UOP720944:UPD720944 UYL720944:UYZ720944 VIH720944:VIV720944 VSD720944:VSR720944 WBZ720944:WCN720944 WLV720944:WMJ720944 WVR720944:WWF720944 J786480:X786480 JF786480:JT786480 TB786480:TP786480 ACX786480:ADL786480 AMT786480:ANH786480 AWP786480:AXD786480 BGL786480:BGZ786480 BQH786480:BQV786480 CAD786480:CAR786480 CJZ786480:CKN786480 CTV786480:CUJ786480 DDR786480:DEF786480 DNN786480:DOB786480 DXJ786480:DXX786480 EHF786480:EHT786480 ERB786480:ERP786480 FAX786480:FBL786480 FKT786480:FLH786480 FUP786480:FVD786480 GEL786480:GEZ786480 GOH786480:GOV786480 GYD786480:GYR786480 HHZ786480:HIN786480 HRV786480:HSJ786480 IBR786480:ICF786480 ILN786480:IMB786480 IVJ786480:IVX786480 JFF786480:JFT786480 JPB786480:JPP786480 JYX786480:JZL786480 KIT786480:KJH786480 KSP786480:KTD786480 LCL786480:LCZ786480 LMH786480:LMV786480 LWD786480:LWR786480 MFZ786480:MGN786480 MPV786480:MQJ786480 MZR786480:NAF786480 NJN786480:NKB786480 NTJ786480:NTX786480 ODF786480:ODT786480 ONB786480:ONP786480 OWX786480:OXL786480 PGT786480:PHH786480 PQP786480:PRD786480 QAL786480:QAZ786480 QKH786480:QKV786480 QUD786480:QUR786480 RDZ786480:REN786480 RNV786480:ROJ786480 RXR786480:RYF786480 SHN786480:SIB786480 SRJ786480:SRX786480 TBF786480:TBT786480 TLB786480:TLP786480 TUX786480:TVL786480 UET786480:UFH786480 UOP786480:UPD786480 UYL786480:UYZ786480 VIH786480:VIV786480 VSD786480:VSR786480 WBZ786480:WCN786480 WLV786480:WMJ786480 WVR786480:WWF786480 J852016:X852016 JF852016:JT852016 TB852016:TP852016 ACX852016:ADL852016 AMT852016:ANH852016 AWP852016:AXD852016 BGL852016:BGZ852016 BQH852016:BQV852016 CAD852016:CAR852016 CJZ852016:CKN852016 CTV852016:CUJ852016 DDR852016:DEF852016 DNN852016:DOB852016 DXJ852016:DXX852016 EHF852016:EHT852016 ERB852016:ERP852016 FAX852016:FBL852016 FKT852016:FLH852016 FUP852016:FVD852016 GEL852016:GEZ852016 GOH852016:GOV852016 GYD852016:GYR852016 HHZ852016:HIN852016 HRV852016:HSJ852016 IBR852016:ICF852016 ILN852016:IMB852016 IVJ852016:IVX852016 JFF852016:JFT852016 JPB852016:JPP852016 JYX852016:JZL852016 KIT852016:KJH852016 KSP852016:KTD852016 LCL852016:LCZ852016 LMH852016:LMV852016 LWD852016:LWR852016 MFZ852016:MGN852016 MPV852016:MQJ852016 MZR852016:NAF852016 NJN852016:NKB852016 NTJ852016:NTX852016 ODF852016:ODT852016 ONB852016:ONP852016 OWX852016:OXL852016 PGT852016:PHH852016 PQP852016:PRD852016 QAL852016:QAZ852016 QKH852016:QKV852016 QUD852016:QUR852016 RDZ852016:REN852016 RNV852016:ROJ852016 RXR852016:RYF852016 SHN852016:SIB852016 SRJ852016:SRX852016 TBF852016:TBT852016 TLB852016:TLP852016 TUX852016:TVL852016 UET852016:UFH852016 UOP852016:UPD852016 UYL852016:UYZ852016 VIH852016:VIV852016 VSD852016:VSR852016 WBZ852016:WCN852016 WLV852016:WMJ852016 WVR852016:WWF852016 J917552:X917552 JF917552:JT917552 TB917552:TP917552 ACX917552:ADL917552 AMT917552:ANH917552 AWP917552:AXD917552 BGL917552:BGZ917552 BQH917552:BQV917552 CAD917552:CAR917552 CJZ917552:CKN917552 CTV917552:CUJ917552 DDR917552:DEF917552 DNN917552:DOB917552 DXJ917552:DXX917552 EHF917552:EHT917552 ERB917552:ERP917552 FAX917552:FBL917552 FKT917552:FLH917552 FUP917552:FVD917552 GEL917552:GEZ917552 GOH917552:GOV917552 GYD917552:GYR917552 HHZ917552:HIN917552 HRV917552:HSJ917552 IBR917552:ICF917552 ILN917552:IMB917552 IVJ917552:IVX917552 JFF917552:JFT917552 JPB917552:JPP917552 JYX917552:JZL917552 KIT917552:KJH917552 KSP917552:KTD917552 LCL917552:LCZ917552 LMH917552:LMV917552 LWD917552:LWR917552 MFZ917552:MGN917552 MPV917552:MQJ917552 MZR917552:NAF917552 NJN917552:NKB917552 NTJ917552:NTX917552 ODF917552:ODT917552 ONB917552:ONP917552 OWX917552:OXL917552 PGT917552:PHH917552 PQP917552:PRD917552 QAL917552:QAZ917552 QKH917552:QKV917552 QUD917552:QUR917552 RDZ917552:REN917552 RNV917552:ROJ917552 RXR917552:RYF917552 SHN917552:SIB917552 SRJ917552:SRX917552 TBF917552:TBT917552 TLB917552:TLP917552 TUX917552:TVL917552 UET917552:UFH917552 UOP917552:UPD917552 UYL917552:UYZ917552 VIH917552:VIV917552 VSD917552:VSR917552 WBZ917552:WCN917552 WLV917552:WMJ917552 WVR917552:WWF917552 J983088:X983088 JF983088:JT983088 TB983088:TP983088 ACX983088:ADL983088 AMT983088:ANH983088 AWP983088:AXD983088 BGL983088:BGZ983088 BQH983088:BQV983088 CAD983088:CAR983088 CJZ983088:CKN983088 CTV983088:CUJ983088 DDR983088:DEF983088 DNN983088:DOB983088 DXJ983088:DXX983088 EHF983088:EHT983088 ERB983088:ERP983088 FAX983088:FBL983088 FKT983088:FLH983088 FUP983088:FVD983088 GEL983088:GEZ983088 GOH983088:GOV983088 GYD983088:GYR983088 HHZ983088:HIN983088 HRV983088:HSJ983088 IBR983088:ICF983088 ILN983088:IMB983088 IVJ983088:IVX983088 JFF983088:JFT983088 JPB983088:JPP983088 JYX983088:JZL983088 KIT983088:KJH983088 KSP983088:KTD983088 LCL983088:LCZ983088 LMH983088:LMV983088 LWD983088:LWR983088 MFZ983088:MGN983088 MPV983088:MQJ983088 MZR983088:NAF983088 NJN983088:NKB983088 NTJ983088:NTX983088 ODF983088:ODT983088 ONB983088:ONP983088 OWX983088:OXL983088 PGT983088:PHH983088 PQP983088:PRD983088 QAL983088:QAZ983088 QKH983088:QKV983088 QUD983088:QUR983088 RDZ983088:REN983088 RNV983088:ROJ983088 RXR983088:RYF983088 SHN983088:SIB983088 SRJ983088:SRX983088 TBF983088:TBT983088 TLB983088:TLP983088 TUX983088:TVL983088 UET983088:UFH983088 UOP983088:UPD983088 UYL983088:UYZ983088 VIH983088:VIV983088 VSD983088:VSR983088 WBZ983088:WCN983088 WLV983088:WMJ983088 WVR983088:WWF983088 J50:X50 JF50:JT50 TB50:TP50 ACX50:ADL50 AMT50:ANH50 AWP50:AXD50 BGL50:BGZ50 BQH50:BQV50 CAD50:CAR50 CJZ50:CKN50 CTV50:CUJ50 DDR50:DEF50 DNN50:DOB50 DXJ50:DXX50 EHF50:EHT50 ERB50:ERP50 FAX50:FBL50 FKT50:FLH50 FUP50:FVD50 GEL50:GEZ50 GOH50:GOV50 GYD50:GYR50 HHZ50:HIN50 HRV50:HSJ50 IBR50:ICF50 ILN50:IMB50 IVJ50:IVX50 JFF50:JFT50 JPB50:JPP50 JYX50:JZL50 KIT50:KJH50 KSP50:KTD50 LCL50:LCZ50 LMH50:LMV50 LWD50:LWR50 MFZ50:MGN50 MPV50:MQJ50 MZR50:NAF50 NJN50:NKB50 NTJ50:NTX50 ODF50:ODT50 ONB50:ONP50 OWX50:OXL50 PGT50:PHH50 PQP50:PRD50 QAL50:QAZ50 QKH50:QKV50 QUD50:QUR50 RDZ50:REN50 RNV50:ROJ50 RXR50:RYF50 SHN50:SIB50 SRJ50:SRX50 TBF50:TBT50 TLB50:TLP50 TUX50:TVL50 UET50:UFH50 UOP50:UPD50 UYL50:UYZ50 VIH50:VIV50 VSD50:VSR50 WBZ50:WCN50 WLV50:WMJ50 WVR50:WWF50 J65586:X65586 JF65586:JT65586 TB65586:TP65586 ACX65586:ADL65586 AMT65586:ANH65586 AWP65586:AXD65586 BGL65586:BGZ65586 BQH65586:BQV65586 CAD65586:CAR65586 CJZ65586:CKN65586 CTV65586:CUJ65586 DDR65586:DEF65586 DNN65586:DOB65586 DXJ65586:DXX65586 EHF65586:EHT65586 ERB65586:ERP65586 FAX65586:FBL65586 FKT65586:FLH65586 FUP65586:FVD65586 GEL65586:GEZ65586 GOH65586:GOV65586 GYD65586:GYR65586 HHZ65586:HIN65586 HRV65586:HSJ65586 IBR65586:ICF65586 ILN65586:IMB65586 IVJ65586:IVX65586 JFF65586:JFT65586 JPB65586:JPP65586 JYX65586:JZL65586 KIT65586:KJH65586 KSP65586:KTD65586 LCL65586:LCZ65586 LMH65586:LMV65586 LWD65586:LWR65586 MFZ65586:MGN65586 MPV65586:MQJ65586 MZR65586:NAF65586 NJN65586:NKB65586 NTJ65586:NTX65586 ODF65586:ODT65586 ONB65586:ONP65586 OWX65586:OXL65586 PGT65586:PHH65586 PQP65586:PRD65586 QAL65586:QAZ65586 QKH65586:QKV65586 QUD65586:QUR65586 RDZ65586:REN65586 RNV65586:ROJ65586 RXR65586:RYF65586 SHN65586:SIB65586 SRJ65586:SRX65586 TBF65586:TBT65586 TLB65586:TLP65586 TUX65586:TVL65586 UET65586:UFH65586 UOP65586:UPD65586 UYL65586:UYZ65586 VIH65586:VIV65586 VSD65586:VSR65586 WBZ65586:WCN65586 WLV65586:WMJ65586 WVR65586:WWF65586 J131122:X131122 JF131122:JT131122 TB131122:TP131122 ACX131122:ADL131122 AMT131122:ANH131122 AWP131122:AXD131122 BGL131122:BGZ131122 BQH131122:BQV131122 CAD131122:CAR131122 CJZ131122:CKN131122 CTV131122:CUJ131122 DDR131122:DEF131122 DNN131122:DOB131122 DXJ131122:DXX131122 EHF131122:EHT131122 ERB131122:ERP131122 FAX131122:FBL131122 FKT131122:FLH131122 FUP131122:FVD131122 GEL131122:GEZ131122 GOH131122:GOV131122 GYD131122:GYR131122 HHZ131122:HIN131122 HRV131122:HSJ131122 IBR131122:ICF131122 ILN131122:IMB131122 IVJ131122:IVX131122 JFF131122:JFT131122 JPB131122:JPP131122 JYX131122:JZL131122 KIT131122:KJH131122 KSP131122:KTD131122 LCL131122:LCZ131122 LMH131122:LMV131122 LWD131122:LWR131122 MFZ131122:MGN131122 MPV131122:MQJ131122 MZR131122:NAF131122 NJN131122:NKB131122 NTJ131122:NTX131122 ODF131122:ODT131122 ONB131122:ONP131122 OWX131122:OXL131122 PGT131122:PHH131122 PQP131122:PRD131122 QAL131122:QAZ131122 QKH131122:QKV131122 QUD131122:QUR131122 RDZ131122:REN131122 RNV131122:ROJ131122 RXR131122:RYF131122 SHN131122:SIB131122 SRJ131122:SRX131122 TBF131122:TBT131122 TLB131122:TLP131122 TUX131122:TVL131122 UET131122:UFH131122 UOP131122:UPD131122 UYL131122:UYZ131122 VIH131122:VIV131122 VSD131122:VSR131122 WBZ131122:WCN131122 WLV131122:WMJ131122 WVR131122:WWF131122 J196658:X196658 JF196658:JT196658 TB196658:TP196658 ACX196658:ADL196658 AMT196658:ANH196658 AWP196658:AXD196658 BGL196658:BGZ196658 BQH196658:BQV196658 CAD196658:CAR196658 CJZ196658:CKN196658 CTV196658:CUJ196658 DDR196658:DEF196658 DNN196658:DOB196658 DXJ196658:DXX196658 EHF196658:EHT196658 ERB196658:ERP196658 FAX196658:FBL196658 FKT196658:FLH196658 FUP196658:FVD196658 GEL196658:GEZ196658 GOH196658:GOV196658 GYD196658:GYR196658 HHZ196658:HIN196658 HRV196658:HSJ196658 IBR196658:ICF196658 ILN196658:IMB196658 IVJ196658:IVX196658 JFF196658:JFT196658 JPB196658:JPP196658 JYX196658:JZL196658 KIT196658:KJH196658 KSP196658:KTD196658 LCL196658:LCZ196658 LMH196658:LMV196658 LWD196658:LWR196658 MFZ196658:MGN196658 MPV196658:MQJ196658 MZR196658:NAF196658 NJN196658:NKB196658 NTJ196658:NTX196658 ODF196658:ODT196658 ONB196658:ONP196658 OWX196658:OXL196658 PGT196658:PHH196658 PQP196658:PRD196658 QAL196658:QAZ196658 QKH196658:QKV196658 QUD196658:QUR196658 RDZ196658:REN196658 RNV196658:ROJ196658 RXR196658:RYF196658 SHN196658:SIB196658 SRJ196658:SRX196658 TBF196658:TBT196658 TLB196658:TLP196658 TUX196658:TVL196658 UET196658:UFH196658 UOP196658:UPD196658 UYL196658:UYZ196658 VIH196658:VIV196658 VSD196658:VSR196658 WBZ196658:WCN196658 WLV196658:WMJ196658 WVR196658:WWF196658 J262194:X262194 JF262194:JT262194 TB262194:TP262194 ACX262194:ADL262194 AMT262194:ANH262194 AWP262194:AXD262194 BGL262194:BGZ262194 BQH262194:BQV262194 CAD262194:CAR262194 CJZ262194:CKN262194 CTV262194:CUJ262194 DDR262194:DEF262194 DNN262194:DOB262194 DXJ262194:DXX262194 EHF262194:EHT262194 ERB262194:ERP262194 FAX262194:FBL262194 FKT262194:FLH262194 FUP262194:FVD262194 GEL262194:GEZ262194 GOH262194:GOV262194 GYD262194:GYR262194 HHZ262194:HIN262194 HRV262194:HSJ262194 IBR262194:ICF262194 ILN262194:IMB262194 IVJ262194:IVX262194 JFF262194:JFT262194 JPB262194:JPP262194 JYX262194:JZL262194 KIT262194:KJH262194 KSP262194:KTD262194 LCL262194:LCZ262194 LMH262194:LMV262194 LWD262194:LWR262194 MFZ262194:MGN262194 MPV262194:MQJ262194 MZR262194:NAF262194 NJN262194:NKB262194 NTJ262194:NTX262194 ODF262194:ODT262194 ONB262194:ONP262194 OWX262194:OXL262194 PGT262194:PHH262194 PQP262194:PRD262194 QAL262194:QAZ262194 QKH262194:QKV262194 QUD262194:QUR262194 RDZ262194:REN262194 RNV262194:ROJ262194 RXR262194:RYF262194 SHN262194:SIB262194 SRJ262194:SRX262194 TBF262194:TBT262194 TLB262194:TLP262194 TUX262194:TVL262194 UET262194:UFH262194 UOP262194:UPD262194 UYL262194:UYZ262194 VIH262194:VIV262194 VSD262194:VSR262194 WBZ262194:WCN262194 WLV262194:WMJ262194 WVR262194:WWF262194 J327730:X327730 JF327730:JT327730 TB327730:TP327730 ACX327730:ADL327730 AMT327730:ANH327730 AWP327730:AXD327730 BGL327730:BGZ327730 BQH327730:BQV327730 CAD327730:CAR327730 CJZ327730:CKN327730 CTV327730:CUJ327730 DDR327730:DEF327730 DNN327730:DOB327730 DXJ327730:DXX327730 EHF327730:EHT327730 ERB327730:ERP327730 FAX327730:FBL327730 FKT327730:FLH327730 FUP327730:FVD327730 GEL327730:GEZ327730 GOH327730:GOV327730 GYD327730:GYR327730 HHZ327730:HIN327730 HRV327730:HSJ327730 IBR327730:ICF327730 ILN327730:IMB327730 IVJ327730:IVX327730 JFF327730:JFT327730 JPB327730:JPP327730 JYX327730:JZL327730 KIT327730:KJH327730 KSP327730:KTD327730 LCL327730:LCZ327730 LMH327730:LMV327730 LWD327730:LWR327730 MFZ327730:MGN327730 MPV327730:MQJ327730 MZR327730:NAF327730 NJN327730:NKB327730 NTJ327730:NTX327730 ODF327730:ODT327730 ONB327730:ONP327730 OWX327730:OXL327730 PGT327730:PHH327730 PQP327730:PRD327730 QAL327730:QAZ327730 QKH327730:QKV327730 QUD327730:QUR327730 RDZ327730:REN327730 RNV327730:ROJ327730 RXR327730:RYF327730 SHN327730:SIB327730 SRJ327730:SRX327730 TBF327730:TBT327730 TLB327730:TLP327730 TUX327730:TVL327730 UET327730:UFH327730 UOP327730:UPD327730 UYL327730:UYZ327730 VIH327730:VIV327730 VSD327730:VSR327730 WBZ327730:WCN327730 WLV327730:WMJ327730 WVR327730:WWF327730 J393266:X393266 JF393266:JT393266 TB393266:TP393266 ACX393266:ADL393266 AMT393266:ANH393266 AWP393266:AXD393266 BGL393266:BGZ393266 BQH393266:BQV393266 CAD393266:CAR393266 CJZ393266:CKN393266 CTV393266:CUJ393266 DDR393266:DEF393266 DNN393266:DOB393266 DXJ393266:DXX393266 EHF393266:EHT393266 ERB393266:ERP393266 FAX393266:FBL393266 FKT393266:FLH393266 FUP393266:FVD393266 GEL393266:GEZ393266 GOH393266:GOV393266 GYD393266:GYR393266 HHZ393266:HIN393266 HRV393266:HSJ393266 IBR393266:ICF393266 ILN393266:IMB393266 IVJ393266:IVX393266 JFF393266:JFT393266 JPB393266:JPP393266 JYX393266:JZL393266 KIT393266:KJH393266 KSP393266:KTD393266 LCL393266:LCZ393266 LMH393266:LMV393266 LWD393266:LWR393266 MFZ393266:MGN393266 MPV393266:MQJ393266 MZR393266:NAF393266 NJN393266:NKB393266 NTJ393266:NTX393266 ODF393266:ODT393266 ONB393266:ONP393266 OWX393266:OXL393266 PGT393266:PHH393266 PQP393266:PRD393266 QAL393266:QAZ393266 QKH393266:QKV393266 QUD393266:QUR393266 RDZ393266:REN393266 RNV393266:ROJ393266 RXR393266:RYF393266 SHN393266:SIB393266 SRJ393266:SRX393266 TBF393266:TBT393266 TLB393266:TLP393266 TUX393266:TVL393266 UET393266:UFH393266 UOP393266:UPD393266 UYL393266:UYZ393266 VIH393266:VIV393266 VSD393266:VSR393266 WBZ393266:WCN393266 WLV393266:WMJ393266 WVR393266:WWF393266 J458802:X458802 JF458802:JT458802 TB458802:TP458802 ACX458802:ADL458802 AMT458802:ANH458802 AWP458802:AXD458802 BGL458802:BGZ458802 BQH458802:BQV458802 CAD458802:CAR458802 CJZ458802:CKN458802 CTV458802:CUJ458802 DDR458802:DEF458802 DNN458802:DOB458802 DXJ458802:DXX458802 EHF458802:EHT458802 ERB458802:ERP458802 FAX458802:FBL458802 FKT458802:FLH458802 FUP458802:FVD458802 GEL458802:GEZ458802 GOH458802:GOV458802 GYD458802:GYR458802 HHZ458802:HIN458802 HRV458802:HSJ458802 IBR458802:ICF458802 ILN458802:IMB458802 IVJ458802:IVX458802 JFF458802:JFT458802 JPB458802:JPP458802 JYX458802:JZL458802 KIT458802:KJH458802 KSP458802:KTD458802 LCL458802:LCZ458802 LMH458802:LMV458802 LWD458802:LWR458802 MFZ458802:MGN458802 MPV458802:MQJ458802 MZR458802:NAF458802 NJN458802:NKB458802 NTJ458802:NTX458802 ODF458802:ODT458802 ONB458802:ONP458802 OWX458802:OXL458802 PGT458802:PHH458802 PQP458802:PRD458802 QAL458802:QAZ458802 QKH458802:QKV458802 QUD458802:QUR458802 RDZ458802:REN458802 RNV458802:ROJ458802 RXR458802:RYF458802 SHN458802:SIB458802 SRJ458802:SRX458802 TBF458802:TBT458802 TLB458802:TLP458802 TUX458802:TVL458802 UET458802:UFH458802 UOP458802:UPD458802 UYL458802:UYZ458802 VIH458802:VIV458802 VSD458802:VSR458802 WBZ458802:WCN458802 WLV458802:WMJ458802 WVR458802:WWF458802 J524338:X524338 JF524338:JT524338 TB524338:TP524338 ACX524338:ADL524338 AMT524338:ANH524338 AWP524338:AXD524338 BGL524338:BGZ524338 BQH524338:BQV524338 CAD524338:CAR524338 CJZ524338:CKN524338 CTV524338:CUJ524338 DDR524338:DEF524338 DNN524338:DOB524338 DXJ524338:DXX524338 EHF524338:EHT524338 ERB524338:ERP524338 FAX524338:FBL524338 FKT524338:FLH524338 FUP524338:FVD524338 GEL524338:GEZ524338 GOH524338:GOV524338 GYD524338:GYR524338 HHZ524338:HIN524338 HRV524338:HSJ524338 IBR524338:ICF524338 ILN524338:IMB524338 IVJ524338:IVX524338 JFF524338:JFT524338 JPB524338:JPP524338 JYX524338:JZL524338 KIT524338:KJH524338 KSP524338:KTD524338 LCL524338:LCZ524338 LMH524338:LMV524338 LWD524338:LWR524338 MFZ524338:MGN524338 MPV524338:MQJ524338 MZR524338:NAF524338 NJN524338:NKB524338 NTJ524338:NTX524338 ODF524338:ODT524338 ONB524338:ONP524338 OWX524338:OXL524338 PGT524338:PHH524338 PQP524338:PRD524338 QAL524338:QAZ524338 QKH524338:QKV524338 QUD524338:QUR524338 RDZ524338:REN524338 RNV524338:ROJ524338 RXR524338:RYF524338 SHN524338:SIB524338 SRJ524338:SRX524338 TBF524338:TBT524338 TLB524338:TLP524338 TUX524338:TVL524338 UET524338:UFH524338 UOP524338:UPD524338 UYL524338:UYZ524338 VIH524338:VIV524338 VSD524338:VSR524338 WBZ524338:WCN524338 WLV524338:WMJ524338 WVR524338:WWF524338 J589874:X589874 JF589874:JT589874 TB589874:TP589874 ACX589874:ADL589874 AMT589874:ANH589874 AWP589874:AXD589874 BGL589874:BGZ589874 BQH589874:BQV589874 CAD589874:CAR589874 CJZ589874:CKN589874 CTV589874:CUJ589874 DDR589874:DEF589874 DNN589874:DOB589874 DXJ589874:DXX589874 EHF589874:EHT589874 ERB589874:ERP589874 FAX589874:FBL589874 FKT589874:FLH589874 FUP589874:FVD589874 GEL589874:GEZ589874 GOH589874:GOV589874 GYD589874:GYR589874 HHZ589874:HIN589874 HRV589874:HSJ589874 IBR589874:ICF589874 ILN589874:IMB589874 IVJ589874:IVX589874 JFF589874:JFT589874 JPB589874:JPP589874 JYX589874:JZL589874 KIT589874:KJH589874 KSP589874:KTD589874 LCL589874:LCZ589874 LMH589874:LMV589874 LWD589874:LWR589874 MFZ589874:MGN589874 MPV589874:MQJ589874 MZR589874:NAF589874 NJN589874:NKB589874 NTJ589874:NTX589874 ODF589874:ODT589874 ONB589874:ONP589874 OWX589874:OXL589874 PGT589874:PHH589874 PQP589874:PRD589874 QAL589874:QAZ589874 QKH589874:QKV589874 QUD589874:QUR589874 RDZ589874:REN589874 RNV589874:ROJ589874 RXR589874:RYF589874 SHN589874:SIB589874 SRJ589874:SRX589874 TBF589874:TBT589874 TLB589874:TLP589874 TUX589874:TVL589874 UET589874:UFH589874 UOP589874:UPD589874 UYL589874:UYZ589874 VIH589874:VIV589874 VSD589874:VSR589874 WBZ589874:WCN589874 WLV589874:WMJ589874 WVR589874:WWF589874 J655410:X655410 JF655410:JT655410 TB655410:TP655410 ACX655410:ADL655410 AMT655410:ANH655410 AWP655410:AXD655410 BGL655410:BGZ655410 BQH655410:BQV655410 CAD655410:CAR655410 CJZ655410:CKN655410 CTV655410:CUJ655410 DDR655410:DEF655410 DNN655410:DOB655410 DXJ655410:DXX655410 EHF655410:EHT655410 ERB655410:ERP655410 FAX655410:FBL655410 FKT655410:FLH655410 FUP655410:FVD655410 GEL655410:GEZ655410 GOH655410:GOV655410 GYD655410:GYR655410 HHZ655410:HIN655410 HRV655410:HSJ655410 IBR655410:ICF655410 ILN655410:IMB655410 IVJ655410:IVX655410 JFF655410:JFT655410 JPB655410:JPP655410 JYX655410:JZL655410 KIT655410:KJH655410 KSP655410:KTD655410 LCL655410:LCZ655410 LMH655410:LMV655410 LWD655410:LWR655410 MFZ655410:MGN655410 MPV655410:MQJ655410 MZR655410:NAF655410 NJN655410:NKB655410 NTJ655410:NTX655410 ODF655410:ODT655410 ONB655410:ONP655410 OWX655410:OXL655410 PGT655410:PHH655410 PQP655410:PRD655410 QAL655410:QAZ655410 QKH655410:QKV655410 QUD655410:QUR655410 RDZ655410:REN655410 RNV655410:ROJ655410 RXR655410:RYF655410 SHN655410:SIB655410 SRJ655410:SRX655410 TBF655410:TBT655410 TLB655410:TLP655410 TUX655410:TVL655410 UET655410:UFH655410 UOP655410:UPD655410 UYL655410:UYZ655410 VIH655410:VIV655410 VSD655410:VSR655410 WBZ655410:WCN655410 WLV655410:WMJ655410 WVR655410:WWF655410 J720946:X720946 JF720946:JT720946 TB720946:TP720946 ACX720946:ADL720946 AMT720946:ANH720946 AWP720946:AXD720946 BGL720946:BGZ720946 BQH720946:BQV720946 CAD720946:CAR720946 CJZ720946:CKN720946 CTV720946:CUJ720946 DDR720946:DEF720946 DNN720946:DOB720946 DXJ720946:DXX720946 EHF720946:EHT720946 ERB720946:ERP720946 FAX720946:FBL720946 FKT720946:FLH720946 FUP720946:FVD720946 GEL720946:GEZ720946 GOH720946:GOV720946 GYD720946:GYR720946 HHZ720946:HIN720946 HRV720946:HSJ720946 IBR720946:ICF720946 ILN720946:IMB720946 IVJ720946:IVX720946 JFF720946:JFT720946 JPB720946:JPP720946 JYX720946:JZL720946 KIT720946:KJH720946 KSP720946:KTD720946 LCL720946:LCZ720946 LMH720946:LMV720946 LWD720946:LWR720946 MFZ720946:MGN720946 MPV720946:MQJ720946 MZR720946:NAF720946 NJN720946:NKB720946 NTJ720946:NTX720946 ODF720946:ODT720946 ONB720946:ONP720946 OWX720946:OXL720946 PGT720946:PHH720946 PQP720946:PRD720946 QAL720946:QAZ720946 QKH720946:QKV720946 QUD720946:QUR720946 RDZ720946:REN720946 RNV720946:ROJ720946 RXR720946:RYF720946 SHN720946:SIB720946 SRJ720946:SRX720946 TBF720946:TBT720946 TLB720946:TLP720946 TUX720946:TVL720946 UET720946:UFH720946 UOP720946:UPD720946 UYL720946:UYZ720946 VIH720946:VIV720946 VSD720946:VSR720946 WBZ720946:WCN720946 WLV720946:WMJ720946 WVR720946:WWF720946 J786482:X786482 JF786482:JT786482 TB786482:TP786482 ACX786482:ADL786482 AMT786482:ANH786482 AWP786482:AXD786482 BGL786482:BGZ786482 BQH786482:BQV786482 CAD786482:CAR786482 CJZ786482:CKN786482 CTV786482:CUJ786482 DDR786482:DEF786482 DNN786482:DOB786482 DXJ786482:DXX786482 EHF786482:EHT786482 ERB786482:ERP786482 FAX786482:FBL786482 FKT786482:FLH786482 FUP786482:FVD786482 GEL786482:GEZ786482 GOH786482:GOV786482 GYD786482:GYR786482 HHZ786482:HIN786482 HRV786482:HSJ786482 IBR786482:ICF786482 ILN786482:IMB786482 IVJ786482:IVX786482 JFF786482:JFT786482 JPB786482:JPP786482 JYX786482:JZL786482 KIT786482:KJH786482 KSP786482:KTD786482 LCL786482:LCZ786482 LMH786482:LMV786482 LWD786482:LWR786482 MFZ786482:MGN786482 MPV786482:MQJ786482 MZR786482:NAF786482 NJN786482:NKB786482 NTJ786482:NTX786482 ODF786482:ODT786482 ONB786482:ONP786482 OWX786482:OXL786482 PGT786482:PHH786482 PQP786482:PRD786482 QAL786482:QAZ786482 QKH786482:QKV786482 QUD786482:QUR786482 RDZ786482:REN786482 RNV786482:ROJ786482 RXR786482:RYF786482 SHN786482:SIB786482 SRJ786482:SRX786482 TBF786482:TBT786482 TLB786482:TLP786482 TUX786482:TVL786482 UET786482:UFH786482 UOP786482:UPD786482 UYL786482:UYZ786482 VIH786482:VIV786482 VSD786482:VSR786482 WBZ786482:WCN786482 WLV786482:WMJ786482 WVR786482:WWF786482 J852018:X852018 JF852018:JT852018 TB852018:TP852018 ACX852018:ADL852018 AMT852018:ANH852018 AWP852018:AXD852018 BGL852018:BGZ852018 BQH852018:BQV852018 CAD852018:CAR852018 CJZ852018:CKN852018 CTV852018:CUJ852018 DDR852018:DEF852018 DNN852018:DOB852018 DXJ852018:DXX852018 EHF852018:EHT852018 ERB852018:ERP852018 FAX852018:FBL852018 FKT852018:FLH852018 FUP852018:FVD852018 GEL852018:GEZ852018 GOH852018:GOV852018 GYD852018:GYR852018 HHZ852018:HIN852018 HRV852018:HSJ852018 IBR852018:ICF852018 ILN852018:IMB852018 IVJ852018:IVX852018 JFF852018:JFT852018 JPB852018:JPP852018 JYX852018:JZL852018 KIT852018:KJH852018 KSP852018:KTD852018 LCL852018:LCZ852018 LMH852018:LMV852018 LWD852018:LWR852018 MFZ852018:MGN852018 MPV852018:MQJ852018 MZR852018:NAF852018 NJN852018:NKB852018 NTJ852018:NTX852018 ODF852018:ODT852018 ONB852018:ONP852018 OWX852018:OXL852018 PGT852018:PHH852018 PQP852018:PRD852018 QAL852018:QAZ852018 QKH852018:QKV852018 QUD852018:QUR852018 RDZ852018:REN852018 RNV852018:ROJ852018 RXR852018:RYF852018 SHN852018:SIB852018 SRJ852018:SRX852018 TBF852018:TBT852018 TLB852018:TLP852018 TUX852018:TVL852018 UET852018:UFH852018 UOP852018:UPD852018 UYL852018:UYZ852018 VIH852018:VIV852018 VSD852018:VSR852018 WBZ852018:WCN852018 WLV852018:WMJ852018 WVR852018:WWF852018 J917554:X917554 JF917554:JT917554 TB917554:TP917554 ACX917554:ADL917554 AMT917554:ANH917554 AWP917554:AXD917554 BGL917554:BGZ917554 BQH917554:BQV917554 CAD917554:CAR917554 CJZ917554:CKN917554 CTV917554:CUJ917554 DDR917554:DEF917554 DNN917554:DOB917554 DXJ917554:DXX917554 EHF917554:EHT917554 ERB917554:ERP917554 FAX917554:FBL917554 FKT917554:FLH917554 FUP917554:FVD917554 GEL917554:GEZ917554 GOH917554:GOV917554 GYD917554:GYR917554 HHZ917554:HIN917554 HRV917554:HSJ917554 IBR917554:ICF917554 ILN917554:IMB917554 IVJ917554:IVX917554 JFF917554:JFT917554 JPB917554:JPP917554 JYX917554:JZL917554 KIT917554:KJH917554 KSP917554:KTD917554 LCL917554:LCZ917554 LMH917554:LMV917554 LWD917554:LWR917554 MFZ917554:MGN917554 MPV917554:MQJ917554 MZR917554:NAF917554 NJN917554:NKB917554 NTJ917554:NTX917554 ODF917554:ODT917554 ONB917554:ONP917554 OWX917554:OXL917554 PGT917554:PHH917554 PQP917554:PRD917554 QAL917554:QAZ917554 QKH917554:QKV917554 QUD917554:QUR917554 RDZ917554:REN917554 RNV917554:ROJ917554 RXR917554:RYF917554 SHN917554:SIB917554 SRJ917554:SRX917554 TBF917554:TBT917554 TLB917554:TLP917554 TUX917554:TVL917554 UET917554:UFH917554 UOP917554:UPD917554 UYL917554:UYZ917554 VIH917554:VIV917554 VSD917554:VSR917554 WBZ917554:WCN917554 WLV917554:WMJ917554 WVR917554:WWF917554 J983090:X983090 JF983090:JT983090 TB983090:TP983090 ACX983090:ADL983090 AMT983090:ANH983090 AWP983090:AXD983090 BGL983090:BGZ983090 BQH983090:BQV983090 CAD983090:CAR983090 CJZ983090:CKN983090 CTV983090:CUJ983090 DDR983090:DEF983090 DNN983090:DOB983090 DXJ983090:DXX983090 EHF983090:EHT983090 ERB983090:ERP983090 FAX983090:FBL983090 FKT983090:FLH983090 FUP983090:FVD983090 GEL983090:GEZ983090 GOH983090:GOV983090 GYD983090:GYR983090 HHZ983090:HIN983090 HRV983090:HSJ983090 IBR983090:ICF983090 ILN983090:IMB983090 IVJ983090:IVX983090 JFF983090:JFT983090 JPB983090:JPP983090 JYX983090:JZL983090 KIT983090:KJH983090 KSP983090:KTD983090 LCL983090:LCZ983090 LMH983090:LMV983090 LWD983090:LWR983090 MFZ983090:MGN983090 MPV983090:MQJ983090 MZR983090:NAF983090 NJN983090:NKB983090 NTJ983090:NTX983090 ODF983090:ODT983090 ONB983090:ONP983090 OWX983090:OXL983090 PGT983090:PHH983090 PQP983090:PRD983090 QAL983090:QAZ983090 QKH983090:QKV983090 QUD983090:QUR983090 RDZ983090:REN983090 RNV983090:ROJ983090 RXR983090:RYF983090 SHN983090:SIB983090 SRJ983090:SRX983090 TBF983090:TBT983090 TLB983090:TLP983090 TUX983090:TVL983090 UET983090:UFH983090 UOP983090:UPD983090 UYL983090:UYZ983090 VIH983090:VIV983090 VSD983090:VSR983090 WBZ983090:WCN983090 WLV983090:WMJ983090 WVR983090:WWF983090 J52:X52 JF52:JT52 TB52:TP52 ACX52:ADL52 AMT52:ANH52 AWP52:AXD52 BGL52:BGZ52 BQH52:BQV52 CAD52:CAR52 CJZ52:CKN52 CTV52:CUJ52 DDR52:DEF52 DNN52:DOB52 DXJ52:DXX52 EHF52:EHT52 ERB52:ERP52 FAX52:FBL52 FKT52:FLH52 FUP52:FVD52 GEL52:GEZ52 GOH52:GOV52 GYD52:GYR52 HHZ52:HIN52 HRV52:HSJ52 IBR52:ICF52 ILN52:IMB52 IVJ52:IVX52 JFF52:JFT52 JPB52:JPP52 JYX52:JZL52 KIT52:KJH52 KSP52:KTD52 LCL52:LCZ52 LMH52:LMV52 LWD52:LWR52 MFZ52:MGN52 MPV52:MQJ52 MZR52:NAF52 NJN52:NKB52 NTJ52:NTX52 ODF52:ODT52 ONB52:ONP52 OWX52:OXL52 PGT52:PHH52 PQP52:PRD52 QAL52:QAZ52 QKH52:QKV52 QUD52:QUR52 RDZ52:REN52 RNV52:ROJ52 RXR52:RYF52 SHN52:SIB52 SRJ52:SRX52 TBF52:TBT52 TLB52:TLP52 TUX52:TVL52 UET52:UFH52 UOP52:UPD52 UYL52:UYZ52 VIH52:VIV52 VSD52:VSR52 WBZ52:WCN52 WLV52:WMJ52 WVR52:WWF52 J65588:X65588 JF65588:JT65588 TB65588:TP65588 ACX65588:ADL65588 AMT65588:ANH65588 AWP65588:AXD65588 BGL65588:BGZ65588 BQH65588:BQV65588 CAD65588:CAR65588 CJZ65588:CKN65588 CTV65588:CUJ65588 DDR65588:DEF65588 DNN65588:DOB65588 DXJ65588:DXX65588 EHF65588:EHT65588 ERB65588:ERP65588 FAX65588:FBL65588 FKT65588:FLH65588 FUP65588:FVD65588 GEL65588:GEZ65588 GOH65588:GOV65588 GYD65588:GYR65588 HHZ65588:HIN65588 HRV65588:HSJ65588 IBR65588:ICF65588 ILN65588:IMB65588 IVJ65588:IVX65588 JFF65588:JFT65588 JPB65588:JPP65588 JYX65588:JZL65588 KIT65588:KJH65588 KSP65588:KTD65588 LCL65588:LCZ65588 LMH65588:LMV65588 LWD65588:LWR65588 MFZ65588:MGN65588 MPV65588:MQJ65588 MZR65588:NAF65588 NJN65588:NKB65588 NTJ65588:NTX65588 ODF65588:ODT65588 ONB65588:ONP65588 OWX65588:OXL65588 PGT65588:PHH65588 PQP65588:PRD65588 QAL65588:QAZ65588 QKH65588:QKV65588 QUD65588:QUR65588 RDZ65588:REN65588 RNV65588:ROJ65588 RXR65588:RYF65588 SHN65588:SIB65588 SRJ65588:SRX65588 TBF65588:TBT65588 TLB65588:TLP65588 TUX65588:TVL65588 UET65588:UFH65588 UOP65588:UPD65588 UYL65588:UYZ65588 VIH65588:VIV65588 VSD65588:VSR65588 WBZ65588:WCN65588 WLV65588:WMJ65588 WVR65588:WWF65588 J131124:X131124 JF131124:JT131124 TB131124:TP131124 ACX131124:ADL131124 AMT131124:ANH131124 AWP131124:AXD131124 BGL131124:BGZ131124 BQH131124:BQV131124 CAD131124:CAR131124 CJZ131124:CKN131124 CTV131124:CUJ131124 DDR131124:DEF131124 DNN131124:DOB131124 DXJ131124:DXX131124 EHF131124:EHT131124 ERB131124:ERP131124 FAX131124:FBL131124 FKT131124:FLH131124 FUP131124:FVD131124 GEL131124:GEZ131124 GOH131124:GOV131124 GYD131124:GYR131124 HHZ131124:HIN131124 HRV131124:HSJ131124 IBR131124:ICF131124 ILN131124:IMB131124 IVJ131124:IVX131124 JFF131124:JFT131124 JPB131124:JPP131124 JYX131124:JZL131124 KIT131124:KJH131124 KSP131124:KTD131124 LCL131124:LCZ131124 LMH131124:LMV131124 LWD131124:LWR131124 MFZ131124:MGN131124 MPV131124:MQJ131124 MZR131124:NAF131124 NJN131124:NKB131124 NTJ131124:NTX131124 ODF131124:ODT131124 ONB131124:ONP131124 OWX131124:OXL131124 PGT131124:PHH131124 PQP131124:PRD131124 QAL131124:QAZ131124 QKH131124:QKV131124 QUD131124:QUR131124 RDZ131124:REN131124 RNV131124:ROJ131124 RXR131124:RYF131124 SHN131124:SIB131124 SRJ131124:SRX131124 TBF131124:TBT131124 TLB131124:TLP131124 TUX131124:TVL131124 UET131124:UFH131124 UOP131124:UPD131124 UYL131124:UYZ131124 VIH131124:VIV131124 VSD131124:VSR131124 WBZ131124:WCN131124 WLV131124:WMJ131124 WVR131124:WWF131124 J196660:X196660 JF196660:JT196660 TB196660:TP196660 ACX196660:ADL196660 AMT196660:ANH196660 AWP196660:AXD196660 BGL196660:BGZ196660 BQH196660:BQV196660 CAD196660:CAR196660 CJZ196660:CKN196660 CTV196660:CUJ196660 DDR196660:DEF196660 DNN196660:DOB196660 DXJ196660:DXX196660 EHF196660:EHT196660 ERB196660:ERP196660 FAX196660:FBL196660 FKT196660:FLH196660 FUP196660:FVD196660 GEL196660:GEZ196660 GOH196660:GOV196660 GYD196660:GYR196660 HHZ196660:HIN196660 HRV196660:HSJ196660 IBR196660:ICF196660 ILN196660:IMB196660 IVJ196660:IVX196660 JFF196660:JFT196660 JPB196660:JPP196660 JYX196660:JZL196660 KIT196660:KJH196660 KSP196660:KTD196660 LCL196660:LCZ196660 LMH196660:LMV196660 LWD196660:LWR196660 MFZ196660:MGN196660 MPV196660:MQJ196660 MZR196660:NAF196660 NJN196660:NKB196660 NTJ196660:NTX196660 ODF196660:ODT196660 ONB196660:ONP196660 OWX196660:OXL196660 PGT196660:PHH196660 PQP196660:PRD196660 QAL196660:QAZ196660 QKH196660:QKV196660 QUD196660:QUR196660 RDZ196660:REN196660 RNV196660:ROJ196660 RXR196660:RYF196660 SHN196660:SIB196660 SRJ196660:SRX196660 TBF196660:TBT196660 TLB196660:TLP196660 TUX196660:TVL196660 UET196660:UFH196660 UOP196660:UPD196660 UYL196660:UYZ196660 VIH196660:VIV196660 VSD196660:VSR196660 WBZ196660:WCN196660 WLV196660:WMJ196660 WVR196660:WWF196660 J262196:X262196 JF262196:JT262196 TB262196:TP262196 ACX262196:ADL262196 AMT262196:ANH262196 AWP262196:AXD262196 BGL262196:BGZ262196 BQH262196:BQV262196 CAD262196:CAR262196 CJZ262196:CKN262196 CTV262196:CUJ262196 DDR262196:DEF262196 DNN262196:DOB262196 DXJ262196:DXX262196 EHF262196:EHT262196 ERB262196:ERP262196 FAX262196:FBL262196 FKT262196:FLH262196 FUP262196:FVD262196 GEL262196:GEZ262196 GOH262196:GOV262196 GYD262196:GYR262196 HHZ262196:HIN262196 HRV262196:HSJ262196 IBR262196:ICF262196 ILN262196:IMB262196 IVJ262196:IVX262196 JFF262196:JFT262196 JPB262196:JPP262196 JYX262196:JZL262196 KIT262196:KJH262196 KSP262196:KTD262196 LCL262196:LCZ262196 LMH262196:LMV262196 LWD262196:LWR262196 MFZ262196:MGN262196 MPV262196:MQJ262196 MZR262196:NAF262196 NJN262196:NKB262196 NTJ262196:NTX262196 ODF262196:ODT262196 ONB262196:ONP262196 OWX262196:OXL262196 PGT262196:PHH262196 PQP262196:PRD262196 QAL262196:QAZ262196 QKH262196:QKV262196 QUD262196:QUR262196 RDZ262196:REN262196 RNV262196:ROJ262196 RXR262196:RYF262196 SHN262196:SIB262196 SRJ262196:SRX262196 TBF262196:TBT262196 TLB262196:TLP262196 TUX262196:TVL262196 UET262196:UFH262196 UOP262196:UPD262196 UYL262196:UYZ262196 VIH262196:VIV262196 VSD262196:VSR262196 WBZ262196:WCN262196 WLV262196:WMJ262196 WVR262196:WWF262196 J327732:X327732 JF327732:JT327732 TB327732:TP327732 ACX327732:ADL327732 AMT327732:ANH327732 AWP327732:AXD327732 BGL327732:BGZ327732 BQH327732:BQV327732 CAD327732:CAR327732 CJZ327732:CKN327732 CTV327732:CUJ327732 DDR327732:DEF327732 DNN327732:DOB327732 DXJ327732:DXX327732 EHF327732:EHT327732 ERB327732:ERP327732 FAX327732:FBL327732 FKT327732:FLH327732 FUP327732:FVD327732 GEL327732:GEZ327732 GOH327732:GOV327732 GYD327732:GYR327732 HHZ327732:HIN327732 HRV327732:HSJ327732 IBR327732:ICF327732 ILN327732:IMB327732 IVJ327732:IVX327732 JFF327732:JFT327732 JPB327732:JPP327732 JYX327732:JZL327732 KIT327732:KJH327732 KSP327732:KTD327732 LCL327732:LCZ327732 LMH327732:LMV327732 LWD327732:LWR327732 MFZ327732:MGN327732 MPV327732:MQJ327732 MZR327732:NAF327732 NJN327732:NKB327732 NTJ327732:NTX327732 ODF327732:ODT327732 ONB327732:ONP327732 OWX327732:OXL327732 PGT327732:PHH327732 PQP327732:PRD327732 QAL327732:QAZ327732 QKH327732:QKV327732 QUD327732:QUR327732 RDZ327732:REN327732 RNV327732:ROJ327732 RXR327732:RYF327732 SHN327732:SIB327732 SRJ327732:SRX327732 TBF327732:TBT327732 TLB327732:TLP327732 TUX327732:TVL327732 UET327732:UFH327732 UOP327732:UPD327732 UYL327732:UYZ327732 VIH327732:VIV327732 VSD327732:VSR327732 WBZ327732:WCN327732 WLV327732:WMJ327732 WVR327732:WWF327732 J393268:X393268 JF393268:JT393268 TB393268:TP393268 ACX393268:ADL393268 AMT393268:ANH393268 AWP393268:AXD393268 BGL393268:BGZ393268 BQH393268:BQV393268 CAD393268:CAR393268 CJZ393268:CKN393268 CTV393268:CUJ393268 DDR393268:DEF393268 DNN393268:DOB393268 DXJ393268:DXX393268 EHF393268:EHT393268 ERB393268:ERP393268 FAX393268:FBL393268 FKT393268:FLH393268 FUP393268:FVD393268 GEL393268:GEZ393268 GOH393268:GOV393268 GYD393268:GYR393268 HHZ393268:HIN393268 HRV393268:HSJ393268 IBR393268:ICF393268 ILN393268:IMB393268 IVJ393268:IVX393268 JFF393268:JFT393268 JPB393268:JPP393268 JYX393268:JZL393268 KIT393268:KJH393268 KSP393268:KTD393268 LCL393268:LCZ393268 LMH393268:LMV393268 LWD393268:LWR393268 MFZ393268:MGN393268 MPV393268:MQJ393268 MZR393268:NAF393268 NJN393268:NKB393268 NTJ393268:NTX393268 ODF393268:ODT393268 ONB393268:ONP393268 OWX393268:OXL393268 PGT393268:PHH393268 PQP393268:PRD393268 QAL393268:QAZ393268 QKH393268:QKV393268 QUD393268:QUR393268 RDZ393268:REN393268 RNV393268:ROJ393268 RXR393268:RYF393268 SHN393268:SIB393268 SRJ393268:SRX393268 TBF393268:TBT393268 TLB393268:TLP393268 TUX393268:TVL393268 UET393268:UFH393268 UOP393268:UPD393268 UYL393268:UYZ393268 VIH393268:VIV393268 VSD393268:VSR393268 WBZ393268:WCN393268 WLV393268:WMJ393268 WVR393268:WWF393268 J458804:X458804 JF458804:JT458804 TB458804:TP458804 ACX458804:ADL458804 AMT458804:ANH458804 AWP458804:AXD458804 BGL458804:BGZ458804 BQH458804:BQV458804 CAD458804:CAR458804 CJZ458804:CKN458804 CTV458804:CUJ458804 DDR458804:DEF458804 DNN458804:DOB458804 DXJ458804:DXX458804 EHF458804:EHT458804 ERB458804:ERP458804 FAX458804:FBL458804 FKT458804:FLH458804 FUP458804:FVD458804 GEL458804:GEZ458804 GOH458804:GOV458804 GYD458804:GYR458804 HHZ458804:HIN458804 HRV458804:HSJ458804 IBR458804:ICF458804 ILN458804:IMB458804 IVJ458804:IVX458804 JFF458804:JFT458804 JPB458804:JPP458804 JYX458804:JZL458804 KIT458804:KJH458804 KSP458804:KTD458804 LCL458804:LCZ458804 LMH458804:LMV458804 LWD458804:LWR458804 MFZ458804:MGN458804 MPV458804:MQJ458804 MZR458804:NAF458804 NJN458804:NKB458804 NTJ458804:NTX458804 ODF458804:ODT458804 ONB458804:ONP458804 OWX458804:OXL458804 PGT458804:PHH458804 PQP458804:PRD458804 QAL458804:QAZ458804 QKH458804:QKV458804 QUD458804:QUR458804 RDZ458804:REN458804 RNV458804:ROJ458804 RXR458804:RYF458804 SHN458804:SIB458804 SRJ458804:SRX458804 TBF458804:TBT458804 TLB458804:TLP458804 TUX458804:TVL458804 UET458804:UFH458804 UOP458804:UPD458804 UYL458804:UYZ458804 VIH458804:VIV458804 VSD458804:VSR458804 WBZ458804:WCN458804 WLV458804:WMJ458804 WVR458804:WWF458804 J524340:X524340 JF524340:JT524340 TB524340:TP524340 ACX524340:ADL524340 AMT524340:ANH524340 AWP524340:AXD524340 BGL524340:BGZ524340 BQH524340:BQV524340 CAD524340:CAR524340 CJZ524340:CKN524340 CTV524340:CUJ524340 DDR524340:DEF524340 DNN524340:DOB524340 DXJ524340:DXX524340 EHF524340:EHT524340 ERB524340:ERP524340 FAX524340:FBL524340 FKT524340:FLH524340 FUP524340:FVD524340 GEL524340:GEZ524340 GOH524340:GOV524340 GYD524340:GYR524340 HHZ524340:HIN524340 HRV524340:HSJ524340 IBR524340:ICF524340 ILN524340:IMB524340 IVJ524340:IVX524340 JFF524340:JFT524340 JPB524340:JPP524340 JYX524340:JZL524340 KIT524340:KJH524340 KSP524340:KTD524340 LCL524340:LCZ524340 LMH524340:LMV524340 LWD524340:LWR524340 MFZ524340:MGN524340 MPV524340:MQJ524340 MZR524340:NAF524340 NJN524340:NKB524340 NTJ524340:NTX524340 ODF524340:ODT524340 ONB524340:ONP524340 OWX524340:OXL524340 PGT524340:PHH524340 PQP524340:PRD524340 QAL524340:QAZ524340 QKH524340:QKV524340 QUD524340:QUR524340 RDZ524340:REN524340 RNV524340:ROJ524340 RXR524340:RYF524340 SHN524340:SIB524340 SRJ524340:SRX524340 TBF524340:TBT524340 TLB524340:TLP524340 TUX524340:TVL524340 UET524340:UFH524340 UOP524340:UPD524340 UYL524340:UYZ524340 VIH524340:VIV524340 VSD524340:VSR524340 WBZ524340:WCN524340 WLV524340:WMJ524340 WVR524340:WWF524340 J589876:X589876 JF589876:JT589876 TB589876:TP589876 ACX589876:ADL589876 AMT589876:ANH589876 AWP589876:AXD589876 BGL589876:BGZ589876 BQH589876:BQV589876 CAD589876:CAR589876 CJZ589876:CKN589876 CTV589876:CUJ589876 DDR589876:DEF589876 DNN589876:DOB589876 DXJ589876:DXX589876 EHF589876:EHT589876 ERB589876:ERP589876 FAX589876:FBL589876 FKT589876:FLH589876 FUP589876:FVD589876 GEL589876:GEZ589876 GOH589876:GOV589876 GYD589876:GYR589876 HHZ589876:HIN589876 HRV589876:HSJ589876 IBR589876:ICF589876 ILN589876:IMB589876 IVJ589876:IVX589876 JFF589876:JFT589876 JPB589876:JPP589876 JYX589876:JZL589876 KIT589876:KJH589876 KSP589876:KTD589876 LCL589876:LCZ589876 LMH589876:LMV589876 LWD589876:LWR589876 MFZ589876:MGN589876 MPV589876:MQJ589876 MZR589876:NAF589876 NJN589876:NKB589876 NTJ589876:NTX589876 ODF589876:ODT589876 ONB589876:ONP589876 OWX589876:OXL589876 PGT589876:PHH589876 PQP589876:PRD589876 QAL589876:QAZ589876 QKH589876:QKV589876 QUD589876:QUR589876 RDZ589876:REN589876 RNV589876:ROJ589876 RXR589876:RYF589876 SHN589876:SIB589876 SRJ589876:SRX589876 TBF589876:TBT589876 TLB589876:TLP589876 TUX589876:TVL589876 UET589876:UFH589876 UOP589876:UPD589876 UYL589876:UYZ589876 VIH589876:VIV589876 VSD589876:VSR589876 WBZ589876:WCN589876 WLV589876:WMJ589876 WVR589876:WWF589876 J655412:X655412 JF655412:JT655412 TB655412:TP655412 ACX655412:ADL655412 AMT655412:ANH655412 AWP655412:AXD655412 BGL655412:BGZ655412 BQH655412:BQV655412 CAD655412:CAR655412 CJZ655412:CKN655412 CTV655412:CUJ655412 DDR655412:DEF655412 DNN655412:DOB655412 DXJ655412:DXX655412 EHF655412:EHT655412 ERB655412:ERP655412 FAX655412:FBL655412 FKT655412:FLH655412 FUP655412:FVD655412 GEL655412:GEZ655412 GOH655412:GOV655412 GYD655412:GYR655412 HHZ655412:HIN655412 HRV655412:HSJ655412 IBR655412:ICF655412 ILN655412:IMB655412 IVJ655412:IVX655412 JFF655412:JFT655412 JPB655412:JPP655412 JYX655412:JZL655412 KIT655412:KJH655412 KSP655412:KTD655412 LCL655412:LCZ655412 LMH655412:LMV655412 LWD655412:LWR655412 MFZ655412:MGN655412 MPV655412:MQJ655412 MZR655412:NAF655412 NJN655412:NKB655412 NTJ655412:NTX655412 ODF655412:ODT655412 ONB655412:ONP655412 OWX655412:OXL655412 PGT655412:PHH655412 PQP655412:PRD655412 QAL655412:QAZ655412 QKH655412:QKV655412 QUD655412:QUR655412 RDZ655412:REN655412 RNV655412:ROJ655412 RXR655412:RYF655412 SHN655412:SIB655412 SRJ655412:SRX655412 TBF655412:TBT655412 TLB655412:TLP655412 TUX655412:TVL655412 UET655412:UFH655412 UOP655412:UPD655412 UYL655412:UYZ655412 VIH655412:VIV655412 VSD655412:VSR655412 WBZ655412:WCN655412 WLV655412:WMJ655412 WVR655412:WWF655412 J720948:X720948 JF720948:JT720948 TB720948:TP720948 ACX720948:ADL720948 AMT720948:ANH720948 AWP720948:AXD720948 BGL720948:BGZ720948 BQH720948:BQV720948 CAD720948:CAR720948 CJZ720948:CKN720948 CTV720948:CUJ720948 DDR720948:DEF720948 DNN720948:DOB720948 DXJ720948:DXX720948 EHF720948:EHT720948 ERB720948:ERP720948 FAX720948:FBL720948 FKT720948:FLH720948 FUP720948:FVD720948 GEL720948:GEZ720948 GOH720948:GOV720948 GYD720948:GYR720948 HHZ720948:HIN720948 HRV720948:HSJ720948 IBR720948:ICF720948 ILN720948:IMB720948 IVJ720948:IVX720948 JFF720948:JFT720948 JPB720948:JPP720948 JYX720948:JZL720948 KIT720948:KJH720948 KSP720948:KTD720948 LCL720948:LCZ720948 LMH720948:LMV720948 LWD720948:LWR720948 MFZ720948:MGN720948 MPV720948:MQJ720948 MZR720948:NAF720948 NJN720948:NKB720948 NTJ720948:NTX720948 ODF720948:ODT720948 ONB720948:ONP720948 OWX720948:OXL720948 PGT720948:PHH720948 PQP720948:PRD720948 QAL720948:QAZ720948 QKH720948:QKV720948 QUD720948:QUR720948 RDZ720948:REN720948 RNV720948:ROJ720948 RXR720948:RYF720948 SHN720948:SIB720948 SRJ720948:SRX720948 TBF720948:TBT720948 TLB720948:TLP720948 TUX720948:TVL720948 UET720948:UFH720948 UOP720948:UPD720948 UYL720948:UYZ720948 VIH720948:VIV720948 VSD720948:VSR720948 WBZ720948:WCN720948 WLV720948:WMJ720948 WVR720948:WWF720948 J786484:X786484 JF786484:JT786484 TB786484:TP786484 ACX786484:ADL786484 AMT786484:ANH786484 AWP786484:AXD786484 BGL786484:BGZ786484 BQH786484:BQV786484 CAD786484:CAR786484 CJZ786484:CKN786484 CTV786484:CUJ786484 DDR786484:DEF786484 DNN786484:DOB786484 DXJ786484:DXX786484 EHF786484:EHT786484 ERB786484:ERP786484 FAX786484:FBL786484 FKT786484:FLH786484 FUP786484:FVD786484 GEL786484:GEZ786484 GOH786484:GOV786484 GYD786484:GYR786484 HHZ786484:HIN786484 HRV786484:HSJ786484 IBR786484:ICF786484 ILN786484:IMB786484 IVJ786484:IVX786484 JFF786484:JFT786484 JPB786484:JPP786484 JYX786484:JZL786484 KIT786484:KJH786484 KSP786484:KTD786484 LCL786484:LCZ786484 LMH786484:LMV786484 LWD786484:LWR786484 MFZ786484:MGN786484 MPV786484:MQJ786484 MZR786484:NAF786484 NJN786484:NKB786484 NTJ786484:NTX786484 ODF786484:ODT786484 ONB786484:ONP786484 OWX786484:OXL786484 PGT786484:PHH786484 PQP786484:PRD786484 QAL786484:QAZ786484 QKH786484:QKV786484 QUD786484:QUR786484 RDZ786484:REN786484 RNV786484:ROJ786484 RXR786484:RYF786484 SHN786484:SIB786484 SRJ786484:SRX786484 TBF786484:TBT786484 TLB786484:TLP786484 TUX786484:TVL786484 UET786484:UFH786484 UOP786484:UPD786484 UYL786484:UYZ786484 VIH786484:VIV786484 VSD786484:VSR786484 WBZ786484:WCN786484 WLV786484:WMJ786484 WVR786484:WWF786484 J852020:X852020 JF852020:JT852020 TB852020:TP852020 ACX852020:ADL852020 AMT852020:ANH852020 AWP852020:AXD852020 BGL852020:BGZ852020 BQH852020:BQV852020 CAD852020:CAR852020 CJZ852020:CKN852020 CTV852020:CUJ852020 DDR852020:DEF852020 DNN852020:DOB852020 DXJ852020:DXX852020 EHF852020:EHT852020 ERB852020:ERP852020 FAX852020:FBL852020 FKT852020:FLH852020 FUP852020:FVD852020 GEL852020:GEZ852020 GOH852020:GOV852020 GYD852020:GYR852020 HHZ852020:HIN852020 HRV852020:HSJ852020 IBR852020:ICF852020 ILN852020:IMB852020 IVJ852020:IVX852020 JFF852020:JFT852020 JPB852020:JPP852020 JYX852020:JZL852020 KIT852020:KJH852020 KSP852020:KTD852020 LCL852020:LCZ852020 LMH852020:LMV852020 LWD852020:LWR852020 MFZ852020:MGN852020 MPV852020:MQJ852020 MZR852020:NAF852020 NJN852020:NKB852020 NTJ852020:NTX852020 ODF852020:ODT852020 ONB852020:ONP852020 OWX852020:OXL852020 PGT852020:PHH852020 PQP852020:PRD852020 QAL852020:QAZ852020 QKH852020:QKV852020 QUD852020:QUR852020 RDZ852020:REN852020 RNV852020:ROJ852020 RXR852020:RYF852020 SHN852020:SIB852020 SRJ852020:SRX852020 TBF852020:TBT852020 TLB852020:TLP852020 TUX852020:TVL852020 UET852020:UFH852020 UOP852020:UPD852020 UYL852020:UYZ852020 VIH852020:VIV852020 VSD852020:VSR852020 WBZ852020:WCN852020 WLV852020:WMJ852020 WVR852020:WWF852020 J917556:X917556 JF917556:JT917556 TB917556:TP917556 ACX917556:ADL917556 AMT917556:ANH917556 AWP917556:AXD917556 BGL917556:BGZ917556 BQH917556:BQV917556 CAD917556:CAR917556 CJZ917556:CKN917556 CTV917556:CUJ917556 DDR917556:DEF917556 DNN917556:DOB917556 DXJ917556:DXX917556 EHF917556:EHT917556 ERB917556:ERP917556 FAX917556:FBL917556 FKT917556:FLH917556 FUP917556:FVD917556 GEL917556:GEZ917556 GOH917556:GOV917556 GYD917556:GYR917556 HHZ917556:HIN917556 HRV917556:HSJ917556 IBR917556:ICF917556 ILN917556:IMB917556 IVJ917556:IVX917556 JFF917556:JFT917556 JPB917556:JPP917556 JYX917556:JZL917556 KIT917556:KJH917556 KSP917556:KTD917556 LCL917556:LCZ917556 LMH917556:LMV917556 LWD917556:LWR917556 MFZ917556:MGN917556 MPV917556:MQJ917556 MZR917556:NAF917556 NJN917556:NKB917556 NTJ917556:NTX917556 ODF917556:ODT917556 ONB917556:ONP917556 OWX917556:OXL917556 PGT917556:PHH917556 PQP917556:PRD917556 QAL917556:QAZ917556 QKH917556:QKV917556 QUD917556:QUR917556 RDZ917556:REN917556 RNV917556:ROJ917556 RXR917556:RYF917556 SHN917556:SIB917556 SRJ917556:SRX917556 TBF917556:TBT917556 TLB917556:TLP917556 TUX917556:TVL917556 UET917556:UFH917556 UOP917556:UPD917556 UYL917556:UYZ917556 VIH917556:VIV917556 VSD917556:VSR917556 WBZ917556:WCN917556 WLV917556:WMJ917556 WVR917556:WWF917556 J983092:X983092 JF983092:JT983092 TB983092:TP983092 ACX983092:ADL983092 AMT983092:ANH983092 AWP983092:AXD983092 BGL983092:BGZ983092 BQH983092:BQV983092 CAD983092:CAR983092 CJZ983092:CKN983092 CTV983092:CUJ983092 DDR983092:DEF983092 DNN983092:DOB983092 DXJ983092:DXX983092 EHF983092:EHT983092 ERB983092:ERP983092 FAX983092:FBL983092 FKT983092:FLH983092 FUP983092:FVD983092 GEL983092:GEZ983092 GOH983092:GOV983092 GYD983092:GYR983092 HHZ983092:HIN983092 HRV983092:HSJ983092 IBR983092:ICF983092 ILN983092:IMB983092 IVJ983092:IVX983092 JFF983092:JFT983092 JPB983092:JPP983092 JYX983092:JZL983092 KIT983092:KJH983092 KSP983092:KTD983092 LCL983092:LCZ983092 LMH983092:LMV983092 LWD983092:LWR983092 MFZ983092:MGN983092 MPV983092:MQJ983092 MZR983092:NAF983092 NJN983092:NKB983092 NTJ983092:NTX983092 ODF983092:ODT983092 ONB983092:ONP983092 OWX983092:OXL983092 PGT983092:PHH983092 PQP983092:PRD983092 QAL983092:QAZ983092 QKH983092:QKV983092 QUD983092:QUR983092 RDZ983092:REN983092 RNV983092:ROJ983092 RXR983092:RYF983092 SHN983092:SIB983092 SRJ983092:SRX983092 TBF983092:TBT983092 TLB983092:TLP983092 TUX983092:TVL983092 UET983092:UFH983092 UOP983092:UPD983092 UYL983092:UYZ983092 VIH983092:VIV983092 VSD983092:VSR983092 WBZ983092:WCN983092 WLV983092:WMJ983092 WVR983092:WWF983092 J54:X54 JF54:JT54 TB54:TP54 ACX54:ADL54 AMT54:ANH54 AWP54:AXD54 BGL54:BGZ54 BQH54:BQV54 CAD54:CAR54 CJZ54:CKN54 CTV54:CUJ54 DDR54:DEF54 DNN54:DOB54 DXJ54:DXX54 EHF54:EHT54 ERB54:ERP54 FAX54:FBL54 FKT54:FLH54 FUP54:FVD54 GEL54:GEZ54 GOH54:GOV54 GYD54:GYR54 HHZ54:HIN54 HRV54:HSJ54 IBR54:ICF54 ILN54:IMB54 IVJ54:IVX54 JFF54:JFT54 JPB54:JPP54 JYX54:JZL54 KIT54:KJH54 KSP54:KTD54 LCL54:LCZ54 LMH54:LMV54 LWD54:LWR54 MFZ54:MGN54 MPV54:MQJ54 MZR54:NAF54 NJN54:NKB54 NTJ54:NTX54 ODF54:ODT54 ONB54:ONP54 OWX54:OXL54 PGT54:PHH54 PQP54:PRD54 QAL54:QAZ54 QKH54:QKV54 QUD54:QUR54 RDZ54:REN54 RNV54:ROJ54 RXR54:RYF54 SHN54:SIB54 SRJ54:SRX54 TBF54:TBT54 TLB54:TLP54 TUX54:TVL54 UET54:UFH54 UOP54:UPD54 UYL54:UYZ54 VIH54:VIV54 VSD54:VSR54 WBZ54:WCN54 WLV54:WMJ54 WVR54:WWF54 J65590:X65590 JF65590:JT65590 TB65590:TP65590 ACX65590:ADL65590 AMT65590:ANH65590 AWP65590:AXD65590 BGL65590:BGZ65590 BQH65590:BQV65590 CAD65590:CAR65590 CJZ65590:CKN65590 CTV65590:CUJ65590 DDR65590:DEF65590 DNN65590:DOB65590 DXJ65590:DXX65590 EHF65590:EHT65590 ERB65590:ERP65590 FAX65590:FBL65590 FKT65590:FLH65590 FUP65590:FVD65590 GEL65590:GEZ65590 GOH65590:GOV65590 GYD65590:GYR65590 HHZ65590:HIN65590 HRV65590:HSJ65590 IBR65590:ICF65590 ILN65590:IMB65590 IVJ65590:IVX65590 JFF65590:JFT65590 JPB65590:JPP65590 JYX65590:JZL65590 KIT65590:KJH65590 KSP65590:KTD65590 LCL65590:LCZ65590 LMH65590:LMV65590 LWD65590:LWR65590 MFZ65590:MGN65590 MPV65590:MQJ65590 MZR65590:NAF65590 NJN65590:NKB65590 NTJ65590:NTX65590 ODF65590:ODT65590 ONB65590:ONP65590 OWX65590:OXL65590 PGT65590:PHH65590 PQP65590:PRD65590 QAL65590:QAZ65590 QKH65590:QKV65590 QUD65590:QUR65590 RDZ65590:REN65590 RNV65590:ROJ65590 RXR65590:RYF65590 SHN65590:SIB65590 SRJ65590:SRX65590 TBF65590:TBT65590 TLB65590:TLP65590 TUX65590:TVL65590 UET65590:UFH65590 UOP65590:UPD65590 UYL65590:UYZ65590 VIH65590:VIV65590 VSD65590:VSR65590 WBZ65590:WCN65590 WLV65590:WMJ65590 WVR65590:WWF65590 J131126:X131126 JF131126:JT131126 TB131126:TP131126 ACX131126:ADL131126 AMT131126:ANH131126 AWP131126:AXD131126 BGL131126:BGZ131126 BQH131126:BQV131126 CAD131126:CAR131126 CJZ131126:CKN131126 CTV131126:CUJ131126 DDR131126:DEF131126 DNN131126:DOB131126 DXJ131126:DXX131126 EHF131126:EHT131126 ERB131126:ERP131126 FAX131126:FBL131126 FKT131126:FLH131126 FUP131126:FVD131126 GEL131126:GEZ131126 GOH131126:GOV131126 GYD131126:GYR131126 HHZ131126:HIN131126 HRV131126:HSJ131126 IBR131126:ICF131126 ILN131126:IMB131126 IVJ131126:IVX131126 JFF131126:JFT131126 JPB131126:JPP131126 JYX131126:JZL131126 KIT131126:KJH131126 KSP131126:KTD131126 LCL131126:LCZ131126 LMH131126:LMV131126 LWD131126:LWR131126 MFZ131126:MGN131126 MPV131126:MQJ131126 MZR131126:NAF131126 NJN131126:NKB131126 NTJ131126:NTX131126 ODF131126:ODT131126 ONB131126:ONP131126 OWX131126:OXL131126 PGT131126:PHH131126 PQP131126:PRD131126 QAL131126:QAZ131126 QKH131126:QKV131126 QUD131126:QUR131126 RDZ131126:REN131126 RNV131126:ROJ131126 RXR131126:RYF131126 SHN131126:SIB131126 SRJ131126:SRX131126 TBF131126:TBT131126 TLB131126:TLP131126 TUX131126:TVL131126 UET131126:UFH131126 UOP131126:UPD131126 UYL131126:UYZ131126 VIH131126:VIV131126 VSD131126:VSR131126 WBZ131126:WCN131126 WLV131126:WMJ131126 WVR131126:WWF131126 J196662:X196662 JF196662:JT196662 TB196662:TP196662 ACX196662:ADL196662 AMT196662:ANH196662 AWP196662:AXD196662 BGL196662:BGZ196662 BQH196662:BQV196662 CAD196662:CAR196662 CJZ196662:CKN196662 CTV196662:CUJ196662 DDR196662:DEF196662 DNN196662:DOB196662 DXJ196662:DXX196662 EHF196662:EHT196662 ERB196662:ERP196662 FAX196662:FBL196662 FKT196662:FLH196662 FUP196662:FVD196662 GEL196662:GEZ196662 GOH196662:GOV196662 GYD196662:GYR196662 HHZ196662:HIN196662 HRV196662:HSJ196662 IBR196662:ICF196662 ILN196662:IMB196662 IVJ196662:IVX196662 JFF196662:JFT196662 JPB196662:JPP196662 JYX196662:JZL196662 KIT196662:KJH196662 KSP196662:KTD196662 LCL196662:LCZ196662 LMH196662:LMV196662 LWD196662:LWR196662 MFZ196662:MGN196662 MPV196662:MQJ196662 MZR196662:NAF196662 NJN196662:NKB196662 NTJ196662:NTX196662 ODF196662:ODT196662 ONB196662:ONP196662 OWX196662:OXL196662 PGT196662:PHH196662 PQP196662:PRD196662 QAL196662:QAZ196662 QKH196662:QKV196662 QUD196662:QUR196662 RDZ196662:REN196662 RNV196662:ROJ196662 RXR196662:RYF196662 SHN196662:SIB196662 SRJ196662:SRX196662 TBF196662:TBT196662 TLB196662:TLP196662 TUX196662:TVL196662 UET196662:UFH196662 UOP196662:UPD196662 UYL196662:UYZ196662 VIH196662:VIV196662 VSD196662:VSR196662 WBZ196662:WCN196662 WLV196662:WMJ196662 WVR196662:WWF196662 J262198:X262198 JF262198:JT262198 TB262198:TP262198 ACX262198:ADL262198 AMT262198:ANH262198 AWP262198:AXD262198 BGL262198:BGZ262198 BQH262198:BQV262198 CAD262198:CAR262198 CJZ262198:CKN262198 CTV262198:CUJ262198 DDR262198:DEF262198 DNN262198:DOB262198 DXJ262198:DXX262198 EHF262198:EHT262198 ERB262198:ERP262198 FAX262198:FBL262198 FKT262198:FLH262198 FUP262198:FVD262198 GEL262198:GEZ262198 GOH262198:GOV262198 GYD262198:GYR262198 HHZ262198:HIN262198 HRV262198:HSJ262198 IBR262198:ICF262198 ILN262198:IMB262198 IVJ262198:IVX262198 JFF262198:JFT262198 JPB262198:JPP262198 JYX262198:JZL262198 KIT262198:KJH262198 KSP262198:KTD262198 LCL262198:LCZ262198 LMH262198:LMV262198 LWD262198:LWR262198 MFZ262198:MGN262198 MPV262198:MQJ262198 MZR262198:NAF262198 NJN262198:NKB262198 NTJ262198:NTX262198 ODF262198:ODT262198 ONB262198:ONP262198 OWX262198:OXL262198 PGT262198:PHH262198 PQP262198:PRD262198 QAL262198:QAZ262198 QKH262198:QKV262198 QUD262198:QUR262198 RDZ262198:REN262198 RNV262198:ROJ262198 RXR262198:RYF262198 SHN262198:SIB262198 SRJ262198:SRX262198 TBF262198:TBT262198 TLB262198:TLP262198 TUX262198:TVL262198 UET262198:UFH262198 UOP262198:UPD262198 UYL262198:UYZ262198 VIH262198:VIV262198 VSD262198:VSR262198 WBZ262198:WCN262198 WLV262198:WMJ262198 WVR262198:WWF262198 J327734:X327734 JF327734:JT327734 TB327734:TP327734 ACX327734:ADL327734 AMT327734:ANH327734 AWP327734:AXD327734 BGL327734:BGZ327734 BQH327734:BQV327734 CAD327734:CAR327734 CJZ327734:CKN327734 CTV327734:CUJ327734 DDR327734:DEF327734 DNN327734:DOB327734 DXJ327734:DXX327734 EHF327734:EHT327734 ERB327734:ERP327734 FAX327734:FBL327734 FKT327734:FLH327734 FUP327734:FVD327734 GEL327734:GEZ327734 GOH327734:GOV327734 GYD327734:GYR327734 HHZ327734:HIN327734 HRV327734:HSJ327734 IBR327734:ICF327734 ILN327734:IMB327734 IVJ327734:IVX327734 JFF327734:JFT327734 JPB327734:JPP327734 JYX327734:JZL327734 KIT327734:KJH327734 KSP327734:KTD327734 LCL327734:LCZ327734 LMH327734:LMV327734 LWD327734:LWR327734 MFZ327734:MGN327734 MPV327734:MQJ327734 MZR327734:NAF327734 NJN327734:NKB327734 NTJ327734:NTX327734 ODF327734:ODT327734 ONB327734:ONP327734 OWX327734:OXL327734 PGT327734:PHH327734 PQP327734:PRD327734 QAL327734:QAZ327734 QKH327734:QKV327734 QUD327734:QUR327734 RDZ327734:REN327734 RNV327734:ROJ327734 RXR327734:RYF327734 SHN327734:SIB327734 SRJ327734:SRX327734 TBF327734:TBT327734 TLB327734:TLP327734 TUX327734:TVL327734 UET327734:UFH327734 UOP327734:UPD327734 UYL327734:UYZ327734 VIH327734:VIV327734 VSD327734:VSR327734 WBZ327734:WCN327734 WLV327734:WMJ327734 WVR327734:WWF327734 J393270:X393270 JF393270:JT393270 TB393270:TP393270 ACX393270:ADL393270 AMT393270:ANH393270 AWP393270:AXD393270 BGL393270:BGZ393270 BQH393270:BQV393270 CAD393270:CAR393270 CJZ393270:CKN393270 CTV393270:CUJ393270 DDR393270:DEF393270 DNN393270:DOB393270 DXJ393270:DXX393270 EHF393270:EHT393270 ERB393270:ERP393270 FAX393270:FBL393270 FKT393270:FLH393270 FUP393270:FVD393270 GEL393270:GEZ393270 GOH393270:GOV393270 GYD393270:GYR393270 HHZ393270:HIN393270 HRV393270:HSJ393270 IBR393270:ICF393270 ILN393270:IMB393270 IVJ393270:IVX393270 JFF393270:JFT393270 JPB393270:JPP393270 JYX393270:JZL393270 KIT393270:KJH393270 KSP393270:KTD393270 LCL393270:LCZ393270 LMH393270:LMV393270 LWD393270:LWR393270 MFZ393270:MGN393270 MPV393270:MQJ393270 MZR393270:NAF393270 NJN393270:NKB393270 NTJ393270:NTX393270 ODF393270:ODT393270 ONB393270:ONP393270 OWX393270:OXL393270 PGT393270:PHH393270 PQP393270:PRD393270 QAL393270:QAZ393270 QKH393270:QKV393270 QUD393270:QUR393270 RDZ393270:REN393270 RNV393270:ROJ393270 RXR393270:RYF393270 SHN393270:SIB393270 SRJ393270:SRX393270 TBF393270:TBT393270 TLB393270:TLP393270 TUX393270:TVL393270 UET393270:UFH393270 UOP393270:UPD393270 UYL393270:UYZ393270 VIH393270:VIV393270 VSD393270:VSR393270 WBZ393270:WCN393270 WLV393270:WMJ393270 WVR393270:WWF393270 J458806:X458806 JF458806:JT458806 TB458806:TP458806 ACX458806:ADL458806 AMT458806:ANH458806 AWP458806:AXD458806 BGL458806:BGZ458806 BQH458806:BQV458806 CAD458806:CAR458806 CJZ458806:CKN458806 CTV458806:CUJ458806 DDR458806:DEF458806 DNN458806:DOB458806 DXJ458806:DXX458806 EHF458806:EHT458806 ERB458806:ERP458806 FAX458806:FBL458806 FKT458806:FLH458806 FUP458806:FVD458806 GEL458806:GEZ458806 GOH458806:GOV458806 GYD458806:GYR458806 HHZ458806:HIN458806 HRV458806:HSJ458806 IBR458806:ICF458806 ILN458806:IMB458806 IVJ458806:IVX458806 JFF458806:JFT458806 JPB458806:JPP458806 JYX458806:JZL458806 KIT458806:KJH458806 KSP458806:KTD458806 LCL458806:LCZ458806 LMH458806:LMV458806 LWD458806:LWR458806 MFZ458806:MGN458806 MPV458806:MQJ458806 MZR458806:NAF458806 NJN458806:NKB458806 NTJ458806:NTX458806 ODF458806:ODT458806 ONB458806:ONP458806 OWX458806:OXL458806 PGT458806:PHH458806 PQP458806:PRD458806 QAL458806:QAZ458806 QKH458806:QKV458806 QUD458806:QUR458806 RDZ458806:REN458806 RNV458806:ROJ458806 RXR458806:RYF458806 SHN458806:SIB458806 SRJ458806:SRX458806 TBF458806:TBT458806 TLB458806:TLP458806 TUX458806:TVL458806 UET458806:UFH458806 UOP458806:UPD458806 UYL458806:UYZ458806 VIH458806:VIV458806 VSD458806:VSR458806 WBZ458806:WCN458806 WLV458806:WMJ458806 WVR458806:WWF458806 J524342:X524342 JF524342:JT524342 TB524342:TP524342 ACX524342:ADL524342 AMT524342:ANH524342 AWP524342:AXD524342 BGL524342:BGZ524342 BQH524342:BQV524342 CAD524342:CAR524342 CJZ524342:CKN524342 CTV524342:CUJ524342 DDR524342:DEF524342 DNN524342:DOB524342 DXJ524342:DXX524342 EHF524342:EHT524342 ERB524342:ERP524342 FAX524342:FBL524342 FKT524342:FLH524342 FUP524342:FVD524342 GEL524342:GEZ524342 GOH524342:GOV524342 GYD524342:GYR524342 HHZ524342:HIN524342 HRV524342:HSJ524342 IBR524342:ICF524342 ILN524342:IMB524342 IVJ524342:IVX524342 JFF524342:JFT524342 JPB524342:JPP524342 JYX524342:JZL524342 KIT524342:KJH524342 KSP524342:KTD524342 LCL524342:LCZ524342 LMH524342:LMV524342 LWD524342:LWR524342 MFZ524342:MGN524342 MPV524342:MQJ524342 MZR524342:NAF524342 NJN524342:NKB524342 NTJ524342:NTX524342 ODF524342:ODT524342 ONB524342:ONP524342 OWX524342:OXL524342 PGT524342:PHH524342 PQP524342:PRD524342 QAL524342:QAZ524342 QKH524342:QKV524342 QUD524342:QUR524342 RDZ524342:REN524342 RNV524342:ROJ524342 RXR524342:RYF524342 SHN524342:SIB524342 SRJ524342:SRX524342 TBF524342:TBT524342 TLB524342:TLP524342 TUX524342:TVL524342 UET524342:UFH524342 UOP524342:UPD524342 UYL524342:UYZ524342 VIH524342:VIV524342 VSD524342:VSR524342 WBZ524342:WCN524342 WLV524342:WMJ524342 WVR524342:WWF524342 J589878:X589878 JF589878:JT589878 TB589878:TP589878 ACX589878:ADL589878 AMT589878:ANH589878 AWP589878:AXD589878 BGL589878:BGZ589878 BQH589878:BQV589878 CAD589878:CAR589878 CJZ589878:CKN589878 CTV589878:CUJ589878 DDR589878:DEF589878 DNN589878:DOB589878 DXJ589878:DXX589878 EHF589878:EHT589878 ERB589878:ERP589878 FAX589878:FBL589878 FKT589878:FLH589878 FUP589878:FVD589878 GEL589878:GEZ589878 GOH589878:GOV589878 GYD589878:GYR589878 HHZ589878:HIN589878 HRV589878:HSJ589878 IBR589878:ICF589878 ILN589878:IMB589878 IVJ589878:IVX589878 JFF589878:JFT589878 JPB589878:JPP589878 JYX589878:JZL589878 KIT589878:KJH589878 KSP589878:KTD589878 LCL589878:LCZ589878 LMH589878:LMV589878 LWD589878:LWR589878 MFZ589878:MGN589878 MPV589878:MQJ589878 MZR589878:NAF589878 NJN589878:NKB589878 NTJ589878:NTX589878 ODF589878:ODT589878 ONB589878:ONP589878 OWX589878:OXL589878 PGT589878:PHH589878 PQP589878:PRD589878 QAL589878:QAZ589878 QKH589878:QKV589878 QUD589878:QUR589878 RDZ589878:REN589878 RNV589878:ROJ589878 RXR589878:RYF589878 SHN589878:SIB589878 SRJ589878:SRX589878 TBF589878:TBT589878 TLB589878:TLP589878 TUX589878:TVL589878 UET589878:UFH589878 UOP589878:UPD589878 UYL589878:UYZ589878 VIH589878:VIV589878 VSD589878:VSR589878 WBZ589878:WCN589878 WLV589878:WMJ589878 WVR589878:WWF589878 J655414:X655414 JF655414:JT655414 TB655414:TP655414 ACX655414:ADL655414 AMT655414:ANH655414 AWP655414:AXD655414 BGL655414:BGZ655414 BQH655414:BQV655414 CAD655414:CAR655414 CJZ655414:CKN655414 CTV655414:CUJ655414 DDR655414:DEF655414 DNN655414:DOB655414 DXJ655414:DXX655414 EHF655414:EHT655414 ERB655414:ERP655414 FAX655414:FBL655414 FKT655414:FLH655414 FUP655414:FVD655414 GEL655414:GEZ655414 GOH655414:GOV655414 GYD655414:GYR655414 HHZ655414:HIN655414 HRV655414:HSJ655414 IBR655414:ICF655414 ILN655414:IMB655414 IVJ655414:IVX655414 JFF655414:JFT655414 JPB655414:JPP655414 JYX655414:JZL655414 KIT655414:KJH655414 KSP655414:KTD655414 LCL655414:LCZ655414 LMH655414:LMV655414 LWD655414:LWR655414 MFZ655414:MGN655414 MPV655414:MQJ655414 MZR655414:NAF655414 NJN655414:NKB655414 NTJ655414:NTX655414 ODF655414:ODT655414 ONB655414:ONP655414 OWX655414:OXL655414 PGT655414:PHH655414 PQP655414:PRD655414 QAL655414:QAZ655414 QKH655414:QKV655414 QUD655414:QUR655414 RDZ655414:REN655414 RNV655414:ROJ655414 RXR655414:RYF655414 SHN655414:SIB655414 SRJ655414:SRX655414 TBF655414:TBT655414 TLB655414:TLP655414 TUX655414:TVL655414 UET655414:UFH655414 UOP655414:UPD655414 UYL655414:UYZ655414 VIH655414:VIV655414 VSD655414:VSR655414 WBZ655414:WCN655414 WLV655414:WMJ655414 WVR655414:WWF655414 J720950:X720950 JF720950:JT720950 TB720950:TP720950 ACX720950:ADL720950 AMT720950:ANH720950 AWP720950:AXD720950 BGL720950:BGZ720950 BQH720950:BQV720950 CAD720950:CAR720950 CJZ720950:CKN720950 CTV720950:CUJ720950 DDR720950:DEF720950 DNN720950:DOB720950 DXJ720950:DXX720950 EHF720950:EHT720950 ERB720950:ERP720950 FAX720950:FBL720950 FKT720950:FLH720950 FUP720950:FVD720950 GEL720950:GEZ720950 GOH720950:GOV720950 GYD720950:GYR720950 HHZ720950:HIN720950 HRV720950:HSJ720950 IBR720950:ICF720950 ILN720950:IMB720950 IVJ720950:IVX720950 JFF720950:JFT720950 JPB720950:JPP720950 JYX720950:JZL720950 KIT720950:KJH720950 KSP720950:KTD720950 LCL720950:LCZ720950 LMH720950:LMV720950 LWD720950:LWR720950 MFZ720950:MGN720950 MPV720950:MQJ720950 MZR720950:NAF720950 NJN720950:NKB720950 NTJ720950:NTX720950 ODF720950:ODT720950 ONB720950:ONP720950 OWX720950:OXL720950 PGT720950:PHH720950 PQP720950:PRD720950 QAL720950:QAZ720950 QKH720950:QKV720950 QUD720950:QUR720950 RDZ720950:REN720950 RNV720950:ROJ720950 RXR720950:RYF720950 SHN720950:SIB720950 SRJ720950:SRX720950 TBF720950:TBT720950 TLB720950:TLP720950 TUX720950:TVL720950 UET720950:UFH720950 UOP720950:UPD720950 UYL720950:UYZ720950 VIH720950:VIV720950 VSD720950:VSR720950 WBZ720950:WCN720950 WLV720950:WMJ720950 WVR720950:WWF720950 J786486:X786486 JF786486:JT786486 TB786486:TP786486 ACX786486:ADL786486 AMT786486:ANH786486 AWP786486:AXD786486 BGL786486:BGZ786486 BQH786486:BQV786486 CAD786486:CAR786486 CJZ786486:CKN786486 CTV786486:CUJ786486 DDR786486:DEF786486 DNN786486:DOB786486 DXJ786486:DXX786486 EHF786486:EHT786486 ERB786486:ERP786486 FAX786486:FBL786486 FKT786486:FLH786486 FUP786486:FVD786486 GEL786486:GEZ786486 GOH786486:GOV786486 GYD786486:GYR786486 HHZ786486:HIN786486 HRV786486:HSJ786486 IBR786486:ICF786486 ILN786486:IMB786486 IVJ786486:IVX786486 JFF786486:JFT786486 JPB786486:JPP786486 JYX786486:JZL786486 KIT786486:KJH786486 KSP786486:KTD786486 LCL786486:LCZ786486 LMH786486:LMV786486 LWD786486:LWR786486 MFZ786486:MGN786486 MPV786486:MQJ786486 MZR786486:NAF786486 NJN786486:NKB786486 NTJ786486:NTX786486 ODF786486:ODT786486 ONB786486:ONP786486 OWX786486:OXL786486 PGT786486:PHH786486 PQP786486:PRD786486 QAL786486:QAZ786486 QKH786486:QKV786486 QUD786486:QUR786486 RDZ786486:REN786486 RNV786486:ROJ786486 RXR786486:RYF786486 SHN786486:SIB786486 SRJ786486:SRX786486 TBF786486:TBT786486 TLB786486:TLP786486 TUX786486:TVL786486 UET786486:UFH786486 UOP786486:UPD786486 UYL786486:UYZ786486 VIH786486:VIV786486 VSD786486:VSR786486 WBZ786486:WCN786486 WLV786486:WMJ786486 WVR786486:WWF786486 J852022:X852022 JF852022:JT852022 TB852022:TP852022 ACX852022:ADL852022 AMT852022:ANH852022 AWP852022:AXD852022 BGL852022:BGZ852022 BQH852022:BQV852022 CAD852022:CAR852022 CJZ852022:CKN852022 CTV852022:CUJ852022 DDR852022:DEF852022 DNN852022:DOB852022 DXJ852022:DXX852022 EHF852022:EHT852022 ERB852022:ERP852022 FAX852022:FBL852022 FKT852022:FLH852022 FUP852022:FVD852022 GEL852022:GEZ852022 GOH852022:GOV852022 GYD852022:GYR852022 HHZ852022:HIN852022 HRV852022:HSJ852022 IBR852022:ICF852022 ILN852022:IMB852022 IVJ852022:IVX852022 JFF852022:JFT852022 JPB852022:JPP852022 JYX852022:JZL852022 KIT852022:KJH852022 KSP852022:KTD852022 LCL852022:LCZ852022 LMH852022:LMV852022 LWD852022:LWR852022 MFZ852022:MGN852022 MPV852022:MQJ852022 MZR852022:NAF852022 NJN852022:NKB852022 NTJ852022:NTX852022 ODF852022:ODT852022 ONB852022:ONP852022 OWX852022:OXL852022 PGT852022:PHH852022 PQP852022:PRD852022 QAL852022:QAZ852022 QKH852022:QKV852022 QUD852022:QUR852022 RDZ852022:REN852022 RNV852022:ROJ852022 RXR852022:RYF852022 SHN852022:SIB852022 SRJ852022:SRX852022 TBF852022:TBT852022 TLB852022:TLP852022 TUX852022:TVL852022 UET852022:UFH852022 UOP852022:UPD852022 UYL852022:UYZ852022 VIH852022:VIV852022 VSD852022:VSR852022 WBZ852022:WCN852022 WLV852022:WMJ852022 WVR852022:WWF852022 J917558:X917558 JF917558:JT917558 TB917558:TP917558 ACX917558:ADL917558 AMT917558:ANH917558 AWP917558:AXD917558 BGL917558:BGZ917558 BQH917558:BQV917558 CAD917558:CAR917558 CJZ917558:CKN917558 CTV917558:CUJ917558 DDR917558:DEF917558 DNN917558:DOB917558 DXJ917558:DXX917558 EHF917558:EHT917558 ERB917558:ERP917558 FAX917558:FBL917558 FKT917558:FLH917558 FUP917558:FVD917558 GEL917558:GEZ917558 GOH917558:GOV917558 GYD917558:GYR917558 HHZ917558:HIN917558 HRV917558:HSJ917558 IBR917558:ICF917558 ILN917558:IMB917558 IVJ917558:IVX917558 JFF917558:JFT917558 JPB917558:JPP917558 JYX917558:JZL917558 KIT917558:KJH917558 KSP917558:KTD917558 LCL917558:LCZ917558 LMH917558:LMV917558 LWD917558:LWR917558 MFZ917558:MGN917558 MPV917558:MQJ917558 MZR917558:NAF917558 NJN917558:NKB917558 NTJ917558:NTX917558 ODF917558:ODT917558 ONB917558:ONP917558 OWX917558:OXL917558 PGT917558:PHH917558 PQP917558:PRD917558 QAL917558:QAZ917558 QKH917558:QKV917558 QUD917558:QUR917558 RDZ917558:REN917558 RNV917558:ROJ917558 RXR917558:RYF917558 SHN917558:SIB917558 SRJ917558:SRX917558 TBF917558:TBT917558 TLB917558:TLP917558 TUX917558:TVL917558 UET917558:UFH917558 UOP917558:UPD917558 UYL917558:UYZ917558 VIH917558:VIV917558 VSD917558:VSR917558 WBZ917558:WCN917558 WLV917558:WMJ917558 WVR917558:WWF917558 J983094:X983094 JF983094:JT983094 TB983094:TP983094 ACX983094:ADL983094 AMT983094:ANH983094 AWP983094:AXD983094 BGL983094:BGZ983094 BQH983094:BQV983094 CAD983094:CAR983094 CJZ983094:CKN983094 CTV983094:CUJ983094 DDR983094:DEF983094 DNN983094:DOB983094 DXJ983094:DXX983094 EHF983094:EHT983094 ERB983094:ERP983094 FAX983094:FBL983094 FKT983094:FLH983094 FUP983094:FVD983094 GEL983094:GEZ983094 GOH983094:GOV983094 GYD983094:GYR983094 HHZ983094:HIN983094 HRV983094:HSJ983094 IBR983094:ICF983094 ILN983094:IMB983094 IVJ983094:IVX983094 JFF983094:JFT983094 JPB983094:JPP983094 JYX983094:JZL983094 KIT983094:KJH983094 KSP983094:KTD983094 LCL983094:LCZ983094 LMH983094:LMV983094 LWD983094:LWR983094 MFZ983094:MGN983094 MPV983094:MQJ983094 MZR983094:NAF983094 NJN983094:NKB983094 NTJ983094:NTX983094 ODF983094:ODT983094 ONB983094:ONP983094 OWX983094:OXL983094 PGT983094:PHH983094 PQP983094:PRD983094 QAL983094:QAZ983094 QKH983094:QKV983094 QUD983094:QUR983094 RDZ983094:REN983094 RNV983094:ROJ983094 RXR983094:RYF983094 SHN983094:SIB983094 SRJ983094:SRX983094 TBF983094:TBT983094 TLB983094:TLP983094 TUX983094:TVL983094 UET983094:UFH983094 UOP983094:UPD983094 UYL983094:UYZ983094 VIH983094:VIV983094 VSD983094:VSR983094 WBZ983094:WCN983094 WLV983094:WMJ983094 WVR983094:WWF983094 J56:X56 JF56:JT56 TB56:TP56 ACX56:ADL56 AMT56:ANH56 AWP56:AXD56 BGL56:BGZ56 BQH56:BQV56 CAD56:CAR56 CJZ56:CKN56 CTV56:CUJ56 DDR56:DEF56 DNN56:DOB56 DXJ56:DXX56 EHF56:EHT56 ERB56:ERP56 FAX56:FBL56 FKT56:FLH56 FUP56:FVD56 GEL56:GEZ56 GOH56:GOV56 GYD56:GYR56 HHZ56:HIN56 HRV56:HSJ56 IBR56:ICF56 ILN56:IMB56 IVJ56:IVX56 JFF56:JFT56 JPB56:JPP56 JYX56:JZL56 KIT56:KJH56 KSP56:KTD56 LCL56:LCZ56 LMH56:LMV56 LWD56:LWR56 MFZ56:MGN56 MPV56:MQJ56 MZR56:NAF56 NJN56:NKB56 NTJ56:NTX56 ODF56:ODT56 ONB56:ONP56 OWX56:OXL56 PGT56:PHH56 PQP56:PRD56 QAL56:QAZ56 QKH56:QKV56 QUD56:QUR56 RDZ56:REN56 RNV56:ROJ56 RXR56:RYF56 SHN56:SIB56 SRJ56:SRX56 TBF56:TBT56 TLB56:TLP56 TUX56:TVL56 UET56:UFH56 UOP56:UPD56 UYL56:UYZ56 VIH56:VIV56 VSD56:VSR56 WBZ56:WCN56 WLV56:WMJ56 WVR56:WWF56 J65592:X65592 JF65592:JT65592 TB65592:TP65592 ACX65592:ADL65592 AMT65592:ANH65592 AWP65592:AXD65592 BGL65592:BGZ65592 BQH65592:BQV65592 CAD65592:CAR65592 CJZ65592:CKN65592 CTV65592:CUJ65592 DDR65592:DEF65592 DNN65592:DOB65592 DXJ65592:DXX65592 EHF65592:EHT65592 ERB65592:ERP65592 FAX65592:FBL65592 FKT65592:FLH65592 FUP65592:FVD65592 GEL65592:GEZ65592 GOH65592:GOV65592 GYD65592:GYR65592 HHZ65592:HIN65592 HRV65592:HSJ65592 IBR65592:ICF65592 ILN65592:IMB65592 IVJ65592:IVX65592 JFF65592:JFT65592 JPB65592:JPP65592 JYX65592:JZL65592 KIT65592:KJH65592 KSP65592:KTD65592 LCL65592:LCZ65592 LMH65592:LMV65592 LWD65592:LWR65592 MFZ65592:MGN65592 MPV65592:MQJ65592 MZR65592:NAF65592 NJN65592:NKB65592 NTJ65592:NTX65592 ODF65592:ODT65592 ONB65592:ONP65592 OWX65592:OXL65592 PGT65592:PHH65592 PQP65592:PRD65592 QAL65592:QAZ65592 QKH65592:QKV65592 QUD65592:QUR65592 RDZ65592:REN65592 RNV65592:ROJ65592 RXR65592:RYF65592 SHN65592:SIB65592 SRJ65592:SRX65592 TBF65592:TBT65592 TLB65592:TLP65592 TUX65592:TVL65592 UET65592:UFH65592 UOP65592:UPD65592 UYL65592:UYZ65592 VIH65592:VIV65592 VSD65592:VSR65592 WBZ65592:WCN65592 WLV65592:WMJ65592 WVR65592:WWF65592 J131128:X131128 JF131128:JT131128 TB131128:TP131128 ACX131128:ADL131128 AMT131128:ANH131128 AWP131128:AXD131128 BGL131128:BGZ131128 BQH131128:BQV131128 CAD131128:CAR131128 CJZ131128:CKN131128 CTV131128:CUJ131128 DDR131128:DEF131128 DNN131128:DOB131128 DXJ131128:DXX131128 EHF131128:EHT131128 ERB131128:ERP131128 FAX131128:FBL131128 FKT131128:FLH131128 FUP131128:FVD131128 GEL131128:GEZ131128 GOH131128:GOV131128 GYD131128:GYR131128 HHZ131128:HIN131128 HRV131128:HSJ131128 IBR131128:ICF131128 ILN131128:IMB131128 IVJ131128:IVX131128 JFF131128:JFT131128 JPB131128:JPP131128 JYX131128:JZL131128 KIT131128:KJH131128 KSP131128:KTD131128 LCL131128:LCZ131128 LMH131128:LMV131128 LWD131128:LWR131128 MFZ131128:MGN131128 MPV131128:MQJ131128 MZR131128:NAF131128 NJN131128:NKB131128 NTJ131128:NTX131128 ODF131128:ODT131128 ONB131128:ONP131128 OWX131128:OXL131128 PGT131128:PHH131128 PQP131128:PRD131128 QAL131128:QAZ131128 QKH131128:QKV131128 QUD131128:QUR131128 RDZ131128:REN131128 RNV131128:ROJ131128 RXR131128:RYF131128 SHN131128:SIB131128 SRJ131128:SRX131128 TBF131128:TBT131128 TLB131128:TLP131128 TUX131128:TVL131128 UET131128:UFH131128 UOP131128:UPD131128 UYL131128:UYZ131128 VIH131128:VIV131128 VSD131128:VSR131128 WBZ131128:WCN131128 WLV131128:WMJ131128 WVR131128:WWF131128 J196664:X196664 JF196664:JT196664 TB196664:TP196664 ACX196664:ADL196664 AMT196664:ANH196664 AWP196664:AXD196664 BGL196664:BGZ196664 BQH196664:BQV196664 CAD196664:CAR196664 CJZ196664:CKN196664 CTV196664:CUJ196664 DDR196664:DEF196664 DNN196664:DOB196664 DXJ196664:DXX196664 EHF196664:EHT196664 ERB196664:ERP196664 FAX196664:FBL196664 FKT196664:FLH196664 FUP196664:FVD196664 GEL196664:GEZ196664 GOH196664:GOV196664 GYD196664:GYR196664 HHZ196664:HIN196664 HRV196664:HSJ196664 IBR196664:ICF196664 ILN196664:IMB196664 IVJ196664:IVX196664 JFF196664:JFT196664 JPB196664:JPP196664 JYX196664:JZL196664 KIT196664:KJH196664 KSP196664:KTD196664 LCL196664:LCZ196664 LMH196664:LMV196664 LWD196664:LWR196664 MFZ196664:MGN196664 MPV196664:MQJ196664 MZR196664:NAF196664 NJN196664:NKB196664 NTJ196664:NTX196664 ODF196664:ODT196664 ONB196664:ONP196664 OWX196664:OXL196664 PGT196664:PHH196664 PQP196664:PRD196664 QAL196664:QAZ196664 QKH196664:QKV196664 QUD196664:QUR196664 RDZ196664:REN196664 RNV196664:ROJ196664 RXR196664:RYF196664 SHN196664:SIB196664 SRJ196664:SRX196664 TBF196664:TBT196664 TLB196664:TLP196664 TUX196664:TVL196664 UET196664:UFH196664 UOP196664:UPD196664 UYL196664:UYZ196664 VIH196664:VIV196664 VSD196664:VSR196664 WBZ196664:WCN196664 WLV196664:WMJ196664 WVR196664:WWF196664 J262200:X262200 JF262200:JT262200 TB262200:TP262200 ACX262200:ADL262200 AMT262200:ANH262200 AWP262200:AXD262200 BGL262200:BGZ262200 BQH262200:BQV262200 CAD262200:CAR262200 CJZ262200:CKN262200 CTV262200:CUJ262200 DDR262200:DEF262200 DNN262200:DOB262200 DXJ262200:DXX262200 EHF262200:EHT262200 ERB262200:ERP262200 FAX262200:FBL262200 FKT262200:FLH262200 FUP262200:FVD262200 GEL262200:GEZ262200 GOH262200:GOV262200 GYD262200:GYR262200 HHZ262200:HIN262200 HRV262200:HSJ262200 IBR262200:ICF262200 ILN262200:IMB262200 IVJ262200:IVX262200 JFF262200:JFT262200 JPB262200:JPP262200 JYX262200:JZL262200 KIT262200:KJH262200 KSP262200:KTD262200 LCL262200:LCZ262200 LMH262200:LMV262200 LWD262200:LWR262200 MFZ262200:MGN262200 MPV262200:MQJ262200 MZR262200:NAF262200 NJN262200:NKB262200 NTJ262200:NTX262200 ODF262200:ODT262200 ONB262200:ONP262200 OWX262200:OXL262200 PGT262200:PHH262200 PQP262200:PRD262200 QAL262200:QAZ262200 QKH262200:QKV262200 QUD262200:QUR262200 RDZ262200:REN262200 RNV262200:ROJ262200 RXR262200:RYF262200 SHN262200:SIB262200 SRJ262200:SRX262200 TBF262200:TBT262200 TLB262200:TLP262200 TUX262200:TVL262200 UET262200:UFH262200 UOP262200:UPD262200 UYL262200:UYZ262200 VIH262200:VIV262200 VSD262200:VSR262200 WBZ262200:WCN262200 WLV262200:WMJ262200 WVR262200:WWF262200 J327736:X327736 JF327736:JT327736 TB327736:TP327736 ACX327736:ADL327736 AMT327736:ANH327736 AWP327736:AXD327736 BGL327736:BGZ327736 BQH327736:BQV327736 CAD327736:CAR327736 CJZ327736:CKN327736 CTV327736:CUJ327736 DDR327736:DEF327736 DNN327736:DOB327736 DXJ327736:DXX327736 EHF327736:EHT327736 ERB327736:ERP327736 FAX327736:FBL327736 FKT327736:FLH327736 FUP327736:FVD327736 GEL327736:GEZ327736 GOH327736:GOV327736 GYD327736:GYR327736 HHZ327736:HIN327736 HRV327736:HSJ327736 IBR327736:ICF327736 ILN327736:IMB327736 IVJ327736:IVX327736 JFF327736:JFT327736 JPB327736:JPP327736 JYX327736:JZL327736 KIT327736:KJH327736 KSP327736:KTD327736 LCL327736:LCZ327736 LMH327736:LMV327736 LWD327736:LWR327736 MFZ327736:MGN327736 MPV327736:MQJ327736 MZR327736:NAF327736 NJN327736:NKB327736 NTJ327736:NTX327736 ODF327736:ODT327736 ONB327736:ONP327736 OWX327736:OXL327736 PGT327736:PHH327736 PQP327736:PRD327736 QAL327736:QAZ327736 QKH327736:QKV327736 QUD327736:QUR327736 RDZ327736:REN327736 RNV327736:ROJ327736 RXR327736:RYF327736 SHN327736:SIB327736 SRJ327736:SRX327736 TBF327736:TBT327736 TLB327736:TLP327736 TUX327736:TVL327736 UET327736:UFH327736 UOP327736:UPD327736 UYL327736:UYZ327736 VIH327736:VIV327736 VSD327736:VSR327736 WBZ327736:WCN327736 WLV327736:WMJ327736 WVR327736:WWF327736 J393272:X393272 JF393272:JT393272 TB393272:TP393272 ACX393272:ADL393272 AMT393272:ANH393272 AWP393272:AXD393272 BGL393272:BGZ393272 BQH393272:BQV393272 CAD393272:CAR393272 CJZ393272:CKN393272 CTV393272:CUJ393272 DDR393272:DEF393272 DNN393272:DOB393272 DXJ393272:DXX393272 EHF393272:EHT393272 ERB393272:ERP393272 FAX393272:FBL393272 FKT393272:FLH393272 FUP393272:FVD393272 GEL393272:GEZ393272 GOH393272:GOV393272 GYD393272:GYR393272 HHZ393272:HIN393272 HRV393272:HSJ393272 IBR393272:ICF393272 ILN393272:IMB393272 IVJ393272:IVX393272 JFF393272:JFT393272 JPB393272:JPP393272 JYX393272:JZL393272 KIT393272:KJH393272 KSP393272:KTD393272 LCL393272:LCZ393272 LMH393272:LMV393272 LWD393272:LWR393272 MFZ393272:MGN393272 MPV393272:MQJ393272 MZR393272:NAF393272 NJN393272:NKB393272 NTJ393272:NTX393272 ODF393272:ODT393272 ONB393272:ONP393272 OWX393272:OXL393272 PGT393272:PHH393272 PQP393272:PRD393272 QAL393272:QAZ393272 QKH393272:QKV393272 QUD393272:QUR393272 RDZ393272:REN393272 RNV393272:ROJ393272 RXR393272:RYF393272 SHN393272:SIB393272 SRJ393272:SRX393272 TBF393272:TBT393272 TLB393272:TLP393272 TUX393272:TVL393272 UET393272:UFH393272 UOP393272:UPD393272 UYL393272:UYZ393272 VIH393272:VIV393272 VSD393272:VSR393272 WBZ393272:WCN393272 WLV393272:WMJ393272 WVR393272:WWF393272 J458808:X458808 JF458808:JT458808 TB458808:TP458808 ACX458808:ADL458808 AMT458808:ANH458808 AWP458808:AXD458808 BGL458808:BGZ458808 BQH458808:BQV458808 CAD458808:CAR458808 CJZ458808:CKN458808 CTV458808:CUJ458808 DDR458808:DEF458808 DNN458808:DOB458808 DXJ458808:DXX458808 EHF458808:EHT458808 ERB458808:ERP458808 FAX458808:FBL458808 FKT458808:FLH458808 FUP458808:FVD458808 GEL458808:GEZ458808 GOH458808:GOV458808 GYD458808:GYR458808 HHZ458808:HIN458808 HRV458808:HSJ458808 IBR458808:ICF458808 ILN458808:IMB458808 IVJ458808:IVX458808 JFF458808:JFT458808 JPB458808:JPP458808 JYX458808:JZL458808 KIT458808:KJH458808 KSP458808:KTD458808 LCL458808:LCZ458808 LMH458808:LMV458808 LWD458808:LWR458808 MFZ458808:MGN458808 MPV458808:MQJ458808 MZR458808:NAF458808 NJN458808:NKB458808 NTJ458808:NTX458808 ODF458808:ODT458808 ONB458808:ONP458808 OWX458808:OXL458808 PGT458808:PHH458808 PQP458808:PRD458808 QAL458808:QAZ458808 QKH458808:QKV458808 QUD458808:QUR458808 RDZ458808:REN458808 RNV458808:ROJ458808 RXR458808:RYF458808 SHN458808:SIB458808 SRJ458808:SRX458808 TBF458808:TBT458808 TLB458808:TLP458808 TUX458808:TVL458808 UET458808:UFH458808 UOP458808:UPD458808 UYL458808:UYZ458808 VIH458808:VIV458808 VSD458808:VSR458808 WBZ458808:WCN458808 WLV458808:WMJ458808 WVR458808:WWF458808 J524344:X524344 JF524344:JT524344 TB524344:TP524344 ACX524344:ADL524344 AMT524344:ANH524344 AWP524344:AXD524344 BGL524344:BGZ524344 BQH524344:BQV524344 CAD524344:CAR524344 CJZ524344:CKN524344 CTV524344:CUJ524344 DDR524344:DEF524344 DNN524344:DOB524344 DXJ524344:DXX524344 EHF524344:EHT524344 ERB524344:ERP524344 FAX524344:FBL524344 FKT524344:FLH524344 FUP524344:FVD524344 GEL524344:GEZ524344 GOH524344:GOV524344 GYD524344:GYR524344 HHZ524344:HIN524344 HRV524344:HSJ524344 IBR524344:ICF524344 ILN524344:IMB524344 IVJ524344:IVX524344 JFF524344:JFT524344 JPB524344:JPP524344 JYX524344:JZL524344 KIT524344:KJH524344 KSP524344:KTD524344 LCL524344:LCZ524344 LMH524344:LMV524344 LWD524344:LWR524344 MFZ524344:MGN524344 MPV524344:MQJ524344 MZR524344:NAF524344 NJN524344:NKB524344 NTJ524344:NTX524344 ODF524344:ODT524344 ONB524344:ONP524344 OWX524344:OXL524344 PGT524344:PHH524344 PQP524344:PRD524344 QAL524344:QAZ524344 QKH524344:QKV524344 QUD524344:QUR524344 RDZ524344:REN524344 RNV524344:ROJ524344 RXR524344:RYF524344 SHN524344:SIB524344 SRJ524344:SRX524344 TBF524344:TBT524344 TLB524344:TLP524344 TUX524344:TVL524344 UET524344:UFH524344 UOP524344:UPD524344 UYL524344:UYZ524344 VIH524344:VIV524344 VSD524344:VSR524344 WBZ524344:WCN524344 WLV524344:WMJ524344 WVR524344:WWF524344 J589880:X589880 JF589880:JT589880 TB589880:TP589880 ACX589880:ADL589880 AMT589880:ANH589880 AWP589880:AXD589880 BGL589880:BGZ589880 BQH589880:BQV589880 CAD589880:CAR589880 CJZ589880:CKN589880 CTV589880:CUJ589880 DDR589880:DEF589880 DNN589880:DOB589880 DXJ589880:DXX589880 EHF589880:EHT589880 ERB589880:ERP589880 FAX589880:FBL589880 FKT589880:FLH589880 FUP589880:FVD589880 GEL589880:GEZ589880 GOH589880:GOV589880 GYD589880:GYR589880 HHZ589880:HIN589880 HRV589880:HSJ589880 IBR589880:ICF589880 ILN589880:IMB589880 IVJ589880:IVX589880 JFF589880:JFT589880 JPB589880:JPP589880 JYX589880:JZL589880 KIT589880:KJH589880 KSP589880:KTD589880 LCL589880:LCZ589880 LMH589880:LMV589880 LWD589880:LWR589880 MFZ589880:MGN589880 MPV589880:MQJ589880 MZR589880:NAF589880 NJN589880:NKB589880 NTJ589880:NTX589880 ODF589880:ODT589880 ONB589880:ONP589880 OWX589880:OXL589880 PGT589880:PHH589880 PQP589880:PRD589880 QAL589880:QAZ589880 QKH589880:QKV589880 QUD589880:QUR589880 RDZ589880:REN589880 RNV589880:ROJ589880 RXR589880:RYF589880 SHN589880:SIB589880 SRJ589880:SRX589880 TBF589880:TBT589880 TLB589880:TLP589880 TUX589880:TVL589880 UET589880:UFH589880 UOP589880:UPD589880 UYL589880:UYZ589880 VIH589880:VIV589880 VSD589880:VSR589880 WBZ589880:WCN589880 WLV589880:WMJ589880 WVR589880:WWF589880 J655416:X655416 JF655416:JT655416 TB655416:TP655416 ACX655416:ADL655416 AMT655416:ANH655416 AWP655416:AXD655416 BGL655416:BGZ655416 BQH655416:BQV655416 CAD655416:CAR655416 CJZ655416:CKN655416 CTV655416:CUJ655416 DDR655416:DEF655416 DNN655416:DOB655416 DXJ655416:DXX655416 EHF655416:EHT655416 ERB655416:ERP655416 FAX655416:FBL655416 FKT655416:FLH655416 FUP655416:FVD655416 GEL655416:GEZ655416 GOH655416:GOV655416 GYD655416:GYR655416 HHZ655416:HIN655416 HRV655416:HSJ655416 IBR655416:ICF655416 ILN655416:IMB655416 IVJ655416:IVX655416 JFF655416:JFT655416 JPB655416:JPP655416 JYX655416:JZL655416 KIT655416:KJH655416 KSP655416:KTD655416 LCL655416:LCZ655416 LMH655416:LMV655416 LWD655416:LWR655416 MFZ655416:MGN655416 MPV655416:MQJ655416 MZR655416:NAF655416 NJN655416:NKB655416 NTJ655416:NTX655416 ODF655416:ODT655416 ONB655416:ONP655416 OWX655416:OXL655416 PGT655416:PHH655416 PQP655416:PRD655416 QAL655416:QAZ655416 QKH655416:QKV655416 QUD655416:QUR655416 RDZ655416:REN655416 RNV655416:ROJ655416 RXR655416:RYF655416 SHN655416:SIB655416 SRJ655416:SRX655416 TBF655416:TBT655416 TLB655416:TLP655416 TUX655416:TVL655416 UET655416:UFH655416 UOP655416:UPD655416 UYL655416:UYZ655416 VIH655416:VIV655416 VSD655416:VSR655416 WBZ655416:WCN655416 WLV655416:WMJ655416 WVR655416:WWF655416 J720952:X720952 JF720952:JT720952 TB720952:TP720952 ACX720952:ADL720952 AMT720952:ANH720952 AWP720952:AXD720952 BGL720952:BGZ720952 BQH720952:BQV720952 CAD720952:CAR720952 CJZ720952:CKN720952 CTV720952:CUJ720952 DDR720952:DEF720952 DNN720952:DOB720952 DXJ720952:DXX720952 EHF720952:EHT720952 ERB720952:ERP720952 FAX720952:FBL720952 FKT720952:FLH720952 FUP720952:FVD720952 GEL720952:GEZ720952 GOH720952:GOV720952 GYD720952:GYR720952 HHZ720952:HIN720952 HRV720952:HSJ720952 IBR720952:ICF720952 ILN720952:IMB720952 IVJ720952:IVX720952 JFF720952:JFT720952 JPB720952:JPP720952 JYX720952:JZL720952 KIT720952:KJH720952 KSP720952:KTD720952 LCL720952:LCZ720952 LMH720952:LMV720952 LWD720952:LWR720952 MFZ720952:MGN720952 MPV720952:MQJ720952 MZR720952:NAF720952 NJN720952:NKB720952 NTJ720952:NTX720952 ODF720952:ODT720952 ONB720952:ONP720952 OWX720952:OXL720952 PGT720952:PHH720952 PQP720952:PRD720952 QAL720952:QAZ720952 QKH720952:QKV720952 QUD720952:QUR720952 RDZ720952:REN720952 RNV720952:ROJ720952 RXR720952:RYF720952 SHN720952:SIB720952 SRJ720952:SRX720952 TBF720952:TBT720952 TLB720952:TLP720952 TUX720952:TVL720952 UET720952:UFH720952 UOP720952:UPD720952 UYL720952:UYZ720952 VIH720952:VIV720952 VSD720952:VSR720952 WBZ720952:WCN720952 WLV720952:WMJ720952 WVR720952:WWF720952 J786488:X786488 JF786488:JT786488 TB786488:TP786488 ACX786488:ADL786488 AMT786488:ANH786488 AWP786488:AXD786488 BGL786488:BGZ786488 BQH786488:BQV786488 CAD786488:CAR786488 CJZ786488:CKN786488 CTV786488:CUJ786488 DDR786488:DEF786488 DNN786488:DOB786488 DXJ786488:DXX786488 EHF786488:EHT786488 ERB786488:ERP786488 FAX786488:FBL786488 FKT786488:FLH786488 FUP786488:FVD786488 GEL786488:GEZ786488 GOH786488:GOV786488 GYD786488:GYR786488 HHZ786488:HIN786488 HRV786488:HSJ786488 IBR786488:ICF786488 ILN786488:IMB786488 IVJ786488:IVX786488 JFF786488:JFT786488 JPB786488:JPP786488 JYX786488:JZL786488 KIT786488:KJH786488 KSP786488:KTD786488 LCL786488:LCZ786488 LMH786488:LMV786488 LWD786488:LWR786488 MFZ786488:MGN786488 MPV786488:MQJ786488 MZR786488:NAF786488 NJN786488:NKB786488 NTJ786488:NTX786488 ODF786488:ODT786488 ONB786488:ONP786488 OWX786488:OXL786488 PGT786488:PHH786488 PQP786488:PRD786488 QAL786488:QAZ786488 QKH786488:QKV786488 QUD786488:QUR786488 RDZ786488:REN786488 RNV786488:ROJ786488 RXR786488:RYF786488 SHN786488:SIB786488 SRJ786488:SRX786488 TBF786488:TBT786488 TLB786488:TLP786488 TUX786488:TVL786488 UET786488:UFH786488 UOP786488:UPD786488 UYL786488:UYZ786488 VIH786488:VIV786488 VSD786488:VSR786488 WBZ786488:WCN786488 WLV786488:WMJ786488 WVR786488:WWF786488 J852024:X852024 JF852024:JT852024 TB852024:TP852024 ACX852024:ADL852024 AMT852024:ANH852024 AWP852024:AXD852024 BGL852024:BGZ852024 BQH852024:BQV852024 CAD852024:CAR852024 CJZ852024:CKN852024 CTV852024:CUJ852024 DDR852024:DEF852024 DNN852024:DOB852024 DXJ852024:DXX852024 EHF852024:EHT852024 ERB852024:ERP852024 FAX852024:FBL852024 FKT852024:FLH852024 FUP852024:FVD852024 GEL852024:GEZ852024 GOH852024:GOV852024 GYD852024:GYR852024 HHZ852024:HIN852024 HRV852024:HSJ852024 IBR852024:ICF852024 ILN852024:IMB852024 IVJ852024:IVX852024 JFF852024:JFT852024 JPB852024:JPP852024 JYX852024:JZL852024 KIT852024:KJH852024 KSP852024:KTD852024 LCL852024:LCZ852024 LMH852024:LMV852024 LWD852024:LWR852024 MFZ852024:MGN852024 MPV852024:MQJ852024 MZR852024:NAF852024 NJN852024:NKB852024 NTJ852024:NTX852024 ODF852024:ODT852024 ONB852024:ONP852024 OWX852024:OXL852024 PGT852024:PHH852024 PQP852024:PRD852024 QAL852024:QAZ852024 QKH852024:QKV852024 QUD852024:QUR852024 RDZ852024:REN852024 RNV852024:ROJ852024 RXR852024:RYF852024 SHN852024:SIB852024 SRJ852024:SRX852024 TBF852024:TBT852024 TLB852024:TLP852024 TUX852024:TVL852024 UET852024:UFH852024 UOP852024:UPD852024 UYL852024:UYZ852024 VIH852024:VIV852024 VSD852024:VSR852024 WBZ852024:WCN852024 WLV852024:WMJ852024 WVR852024:WWF852024 J917560:X917560 JF917560:JT917560 TB917560:TP917560 ACX917560:ADL917560 AMT917560:ANH917560 AWP917560:AXD917560 BGL917560:BGZ917560 BQH917560:BQV917560 CAD917560:CAR917560 CJZ917560:CKN917560 CTV917560:CUJ917560 DDR917560:DEF917560 DNN917560:DOB917560 DXJ917560:DXX917560 EHF917560:EHT917560 ERB917560:ERP917560 FAX917560:FBL917560 FKT917560:FLH917560 FUP917560:FVD917560 GEL917560:GEZ917560 GOH917560:GOV917560 GYD917560:GYR917560 HHZ917560:HIN917560 HRV917560:HSJ917560 IBR917560:ICF917560 ILN917560:IMB917560 IVJ917560:IVX917560 JFF917560:JFT917560 JPB917560:JPP917560 JYX917560:JZL917560 KIT917560:KJH917560 KSP917560:KTD917560 LCL917560:LCZ917560 LMH917560:LMV917560 LWD917560:LWR917560 MFZ917560:MGN917560 MPV917560:MQJ917560 MZR917560:NAF917560 NJN917560:NKB917560 NTJ917560:NTX917560 ODF917560:ODT917560 ONB917560:ONP917560 OWX917560:OXL917560 PGT917560:PHH917560 PQP917560:PRD917560 QAL917560:QAZ917560 QKH917560:QKV917560 QUD917560:QUR917560 RDZ917560:REN917560 RNV917560:ROJ917560 RXR917560:RYF917560 SHN917560:SIB917560 SRJ917560:SRX917560 TBF917560:TBT917560 TLB917560:TLP917560 TUX917560:TVL917560 UET917560:UFH917560 UOP917560:UPD917560 UYL917560:UYZ917560 VIH917560:VIV917560 VSD917560:VSR917560 WBZ917560:WCN917560 WLV917560:WMJ917560 WVR917560:WWF917560 J983096:X983096 JF983096:JT983096 TB983096:TP983096 ACX983096:ADL983096 AMT983096:ANH983096 AWP983096:AXD983096 BGL983096:BGZ983096 BQH983096:BQV983096 CAD983096:CAR983096 CJZ983096:CKN983096 CTV983096:CUJ983096 DDR983096:DEF983096 DNN983096:DOB983096 DXJ983096:DXX983096 EHF983096:EHT983096 ERB983096:ERP983096 FAX983096:FBL983096 FKT983096:FLH983096 FUP983096:FVD983096 GEL983096:GEZ983096 GOH983096:GOV983096 GYD983096:GYR983096 HHZ983096:HIN983096 HRV983096:HSJ983096 IBR983096:ICF983096 ILN983096:IMB983096 IVJ983096:IVX983096 JFF983096:JFT983096 JPB983096:JPP983096 JYX983096:JZL983096 KIT983096:KJH983096 KSP983096:KTD983096 LCL983096:LCZ983096 LMH983096:LMV983096 LWD983096:LWR983096 MFZ983096:MGN983096 MPV983096:MQJ983096 MZR983096:NAF983096 NJN983096:NKB983096 NTJ983096:NTX983096 ODF983096:ODT983096 ONB983096:ONP983096 OWX983096:OXL983096 PGT983096:PHH983096 PQP983096:PRD983096 QAL983096:QAZ983096 QKH983096:QKV983096 QUD983096:QUR983096 RDZ983096:REN983096 RNV983096:ROJ983096 RXR983096:RYF983096 SHN983096:SIB983096 SRJ983096:SRX983096 TBF983096:TBT983096 TLB983096:TLP983096 TUX983096:TVL983096 UET983096:UFH983096 UOP983096:UPD983096 UYL983096:UYZ983096 VIH983096:VIV983096 VSD983096:VSR983096 WBZ983096:WCN983096 WLV983096:WMJ983096 WVR983096:WWF983096 J58:X58 JF58:JT58 TB58:TP58 ACX58:ADL58 AMT58:ANH58 AWP58:AXD58 BGL58:BGZ58 BQH58:BQV58 CAD58:CAR58 CJZ58:CKN58 CTV58:CUJ58 DDR58:DEF58 DNN58:DOB58 DXJ58:DXX58 EHF58:EHT58 ERB58:ERP58 FAX58:FBL58 FKT58:FLH58 FUP58:FVD58 GEL58:GEZ58 GOH58:GOV58 GYD58:GYR58 HHZ58:HIN58 HRV58:HSJ58 IBR58:ICF58 ILN58:IMB58 IVJ58:IVX58 JFF58:JFT58 JPB58:JPP58 JYX58:JZL58 KIT58:KJH58 KSP58:KTD58 LCL58:LCZ58 LMH58:LMV58 LWD58:LWR58 MFZ58:MGN58 MPV58:MQJ58 MZR58:NAF58 NJN58:NKB58 NTJ58:NTX58 ODF58:ODT58 ONB58:ONP58 OWX58:OXL58 PGT58:PHH58 PQP58:PRD58 QAL58:QAZ58 QKH58:QKV58 QUD58:QUR58 RDZ58:REN58 RNV58:ROJ58 RXR58:RYF58 SHN58:SIB58 SRJ58:SRX58 TBF58:TBT58 TLB58:TLP58 TUX58:TVL58 UET58:UFH58 UOP58:UPD58 UYL58:UYZ58 VIH58:VIV58 VSD58:VSR58 WBZ58:WCN58 WLV58:WMJ58 WVR58:WWF58 J65594:X65594 JF65594:JT65594 TB65594:TP65594 ACX65594:ADL65594 AMT65594:ANH65594 AWP65594:AXD65594 BGL65594:BGZ65594 BQH65594:BQV65594 CAD65594:CAR65594 CJZ65594:CKN65594 CTV65594:CUJ65594 DDR65594:DEF65594 DNN65594:DOB65594 DXJ65594:DXX65594 EHF65594:EHT65594 ERB65594:ERP65594 FAX65594:FBL65594 FKT65594:FLH65594 FUP65594:FVD65594 GEL65594:GEZ65594 GOH65594:GOV65594 GYD65594:GYR65594 HHZ65594:HIN65594 HRV65594:HSJ65594 IBR65594:ICF65594 ILN65594:IMB65594 IVJ65594:IVX65594 JFF65594:JFT65594 JPB65594:JPP65594 JYX65594:JZL65594 KIT65594:KJH65594 KSP65594:KTD65594 LCL65594:LCZ65594 LMH65594:LMV65594 LWD65594:LWR65594 MFZ65594:MGN65594 MPV65594:MQJ65594 MZR65594:NAF65594 NJN65594:NKB65594 NTJ65594:NTX65594 ODF65594:ODT65594 ONB65594:ONP65594 OWX65594:OXL65594 PGT65594:PHH65594 PQP65594:PRD65594 QAL65594:QAZ65594 QKH65594:QKV65594 QUD65594:QUR65594 RDZ65594:REN65594 RNV65594:ROJ65594 RXR65594:RYF65594 SHN65594:SIB65594 SRJ65594:SRX65594 TBF65594:TBT65594 TLB65594:TLP65594 TUX65594:TVL65594 UET65594:UFH65594 UOP65594:UPD65594 UYL65594:UYZ65594 VIH65594:VIV65594 VSD65594:VSR65594 WBZ65594:WCN65594 WLV65594:WMJ65594 WVR65594:WWF65594 J131130:X131130 JF131130:JT131130 TB131130:TP131130 ACX131130:ADL131130 AMT131130:ANH131130 AWP131130:AXD131130 BGL131130:BGZ131130 BQH131130:BQV131130 CAD131130:CAR131130 CJZ131130:CKN131130 CTV131130:CUJ131130 DDR131130:DEF131130 DNN131130:DOB131130 DXJ131130:DXX131130 EHF131130:EHT131130 ERB131130:ERP131130 FAX131130:FBL131130 FKT131130:FLH131130 FUP131130:FVD131130 GEL131130:GEZ131130 GOH131130:GOV131130 GYD131130:GYR131130 HHZ131130:HIN131130 HRV131130:HSJ131130 IBR131130:ICF131130 ILN131130:IMB131130 IVJ131130:IVX131130 JFF131130:JFT131130 JPB131130:JPP131130 JYX131130:JZL131130 KIT131130:KJH131130 KSP131130:KTD131130 LCL131130:LCZ131130 LMH131130:LMV131130 LWD131130:LWR131130 MFZ131130:MGN131130 MPV131130:MQJ131130 MZR131130:NAF131130 NJN131130:NKB131130 NTJ131130:NTX131130 ODF131130:ODT131130 ONB131130:ONP131130 OWX131130:OXL131130 PGT131130:PHH131130 PQP131130:PRD131130 QAL131130:QAZ131130 QKH131130:QKV131130 QUD131130:QUR131130 RDZ131130:REN131130 RNV131130:ROJ131130 RXR131130:RYF131130 SHN131130:SIB131130 SRJ131130:SRX131130 TBF131130:TBT131130 TLB131130:TLP131130 TUX131130:TVL131130 UET131130:UFH131130 UOP131130:UPD131130 UYL131130:UYZ131130 VIH131130:VIV131130 VSD131130:VSR131130 WBZ131130:WCN131130 WLV131130:WMJ131130 WVR131130:WWF131130 J196666:X196666 JF196666:JT196666 TB196666:TP196666 ACX196666:ADL196666 AMT196666:ANH196666 AWP196666:AXD196666 BGL196666:BGZ196666 BQH196666:BQV196666 CAD196666:CAR196666 CJZ196666:CKN196666 CTV196666:CUJ196666 DDR196666:DEF196666 DNN196666:DOB196666 DXJ196666:DXX196666 EHF196666:EHT196666 ERB196666:ERP196666 FAX196666:FBL196666 FKT196666:FLH196666 FUP196666:FVD196666 GEL196666:GEZ196666 GOH196666:GOV196666 GYD196666:GYR196666 HHZ196666:HIN196666 HRV196666:HSJ196666 IBR196666:ICF196666 ILN196666:IMB196666 IVJ196666:IVX196666 JFF196666:JFT196666 JPB196666:JPP196666 JYX196666:JZL196666 KIT196666:KJH196666 KSP196666:KTD196666 LCL196666:LCZ196666 LMH196666:LMV196666 LWD196666:LWR196666 MFZ196666:MGN196666 MPV196666:MQJ196666 MZR196666:NAF196666 NJN196666:NKB196666 NTJ196666:NTX196666 ODF196666:ODT196666 ONB196666:ONP196666 OWX196666:OXL196666 PGT196666:PHH196666 PQP196666:PRD196666 QAL196666:QAZ196666 QKH196666:QKV196666 QUD196666:QUR196666 RDZ196666:REN196666 RNV196666:ROJ196666 RXR196666:RYF196666 SHN196666:SIB196666 SRJ196666:SRX196666 TBF196666:TBT196666 TLB196666:TLP196666 TUX196666:TVL196666 UET196666:UFH196666 UOP196666:UPD196666 UYL196666:UYZ196666 VIH196666:VIV196666 VSD196666:VSR196666 WBZ196666:WCN196666 WLV196666:WMJ196666 WVR196666:WWF196666 J262202:X262202 JF262202:JT262202 TB262202:TP262202 ACX262202:ADL262202 AMT262202:ANH262202 AWP262202:AXD262202 BGL262202:BGZ262202 BQH262202:BQV262202 CAD262202:CAR262202 CJZ262202:CKN262202 CTV262202:CUJ262202 DDR262202:DEF262202 DNN262202:DOB262202 DXJ262202:DXX262202 EHF262202:EHT262202 ERB262202:ERP262202 FAX262202:FBL262202 FKT262202:FLH262202 FUP262202:FVD262202 GEL262202:GEZ262202 GOH262202:GOV262202 GYD262202:GYR262202 HHZ262202:HIN262202 HRV262202:HSJ262202 IBR262202:ICF262202 ILN262202:IMB262202 IVJ262202:IVX262202 JFF262202:JFT262202 JPB262202:JPP262202 JYX262202:JZL262202 KIT262202:KJH262202 KSP262202:KTD262202 LCL262202:LCZ262202 LMH262202:LMV262202 LWD262202:LWR262202 MFZ262202:MGN262202 MPV262202:MQJ262202 MZR262202:NAF262202 NJN262202:NKB262202 NTJ262202:NTX262202 ODF262202:ODT262202 ONB262202:ONP262202 OWX262202:OXL262202 PGT262202:PHH262202 PQP262202:PRD262202 QAL262202:QAZ262202 QKH262202:QKV262202 QUD262202:QUR262202 RDZ262202:REN262202 RNV262202:ROJ262202 RXR262202:RYF262202 SHN262202:SIB262202 SRJ262202:SRX262202 TBF262202:TBT262202 TLB262202:TLP262202 TUX262202:TVL262202 UET262202:UFH262202 UOP262202:UPD262202 UYL262202:UYZ262202 VIH262202:VIV262202 VSD262202:VSR262202 WBZ262202:WCN262202 WLV262202:WMJ262202 WVR262202:WWF262202 J327738:X327738 JF327738:JT327738 TB327738:TP327738 ACX327738:ADL327738 AMT327738:ANH327738 AWP327738:AXD327738 BGL327738:BGZ327738 BQH327738:BQV327738 CAD327738:CAR327738 CJZ327738:CKN327738 CTV327738:CUJ327738 DDR327738:DEF327738 DNN327738:DOB327738 DXJ327738:DXX327738 EHF327738:EHT327738 ERB327738:ERP327738 FAX327738:FBL327738 FKT327738:FLH327738 FUP327738:FVD327738 GEL327738:GEZ327738 GOH327738:GOV327738 GYD327738:GYR327738 HHZ327738:HIN327738 HRV327738:HSJ327738 IBR327738:ICF327738 ILN327738:IMB327738 IVJ327738:IVX327738 JFF327738:JFT327738 JPB327738:JPP327738 JYX327738:JZL327738 KIT327738:KJH327738 KSP327738:KTD327738 LCL327738:LCZ327738 LMH327738:LMV327738 LWD327738:LWR327738 MFZ327738:MGN327738 MPV327738:MQJ327738 MZR327738:NAF327738 NJN327738:NKB327738 NTJ327738:NTX327738 ODF327738:ODT327738 ONB327738:ONP327738 OWX327738:OXL327738 PGT327738:PHH327738 PQP327738:PRD327738 QAL327738:QAZ327738 QKH327738:QKV327738 QUD327738:QUR327738 RDZ327738:REN327738 RNV327738:ROJ327738 RXR327738:RYF327738 SHN327738:SIB327738 SRJ327738:SRX327738 TBF327738:TBT327738 TLB327738:TLP327738 TUX327738:TVL327738 UET327738:UFH327738 UOP327738:UPD327738 UYL327738:UYZ327738 VIH327738:VIV327738 VSD327738:VSR327738 WBZ327738:WCN327738 WLV327738:WMJ327738 WVR327738:WWF327738 J393274:X393274 JF393274:JT393274 TB393274:TP393274 ACX393274:ADL393274 AMT393274:ANH393274 AWP393274:AXD393274 BGL393274:BGZ393274 BQH393274:BQV393274 CAD393274:CAR393274 CJZ393274:CKN393274 CTV393274:CUJ393274 DDR393274:DEF393274 DNN393274:DOB393274 DXJ393274:DXX393274 EHF393274:EHT393274 ERB393274:ERP393274 FAX393274:FBL393274 FKT393274:FLH393274 FUP393274:FVD393274 GEL393274:GEZ393274 GOH393274:GOV393274 GYD393274:GYR393274 HHZ393274:HIN393274 HRV393274:HSJ393274 IBR393274:ICF393274 ILN393274:IMB393274 IVJ393274:IVX393274 JFF393274:JFT393274 JPB393274:JPP393274 JYX393274:JZL393274 KIT393274:KJH393274 KSP393274:KTD393274 LCL393274:LCZ393274 LMH393274:LMV393274 LWD393274:LWR393274 MFZ393274:MGN393274 MPV393274:MQJ393274 MZR393274:NAF393274 NJN393274:NKB393274 NTJ393274:NTX393274 ODF393274:ODT393274 ONB393274:ONP393274 OWX393274:OXL393274 PGT393274:PHH393274 PQP393274:PRD393274 QAL393274:QAZ393274 QKH393274:QKV393274 QUD393274:QUR393274 RDZ393274:REN393274 RNV393274:ROJ393274 RXR393274:RYF393274 SHN393274:SIB393274 SRJ393274:SRX393274 TBF393274:TBT393274 TLB393274:TLP393274 TUX393274:TVL393274 UET393274:UFH393274 UOP393274:UPD393274 UYL393274:UYZ393274 VIH393274:VIV393274 VSD393274:VSR393274 WBZ393274:WCN393274 WLV393274:WMJ393274 WVR393274:WWF393274 J458810:X458810 JF458810:JT458810 TB458810:TP458810 ACX458810:ADL458810 AMT458810:ANH458810 AWP458810:AXD458810 BGL458810:BGZ458810 BQH458810:BQV458810 CAD458810:CAR458810 CJZ458810:CKN458810 CTV458810:CUJ458810 DDR458810:DEF458810 DNN458810:DOB458810 DXJ458810:DXX458810 EHF458810:EHT458810 ERB458810:ERP458810 FAX458810:FBL458810 FKT458810:FLH458810 FUP458810:FVD458810 GEL458810:GEZ458810 GOH458810:GOV458810 GYD458810:GYR458810 HHZ458810:HIN458810 HRV458810:HSJ458810 IBR458810:ICF458810 ILN458810:IMB458810 IVJ458810:IVX458810 JFF458810:JFT458810 JPB458810:JPP458810 JYX458810:JZL458810 KIT458810:KJH458810 KSP458810:KTD458810 LCL458810:LCZ458810 LMH458810:LMV458810 LWD458810:LWR458810 MFZ458810:MGN458810 MPV458810:MQJ458810 MZR458810:NAF458810 NJN458810:NKB458810 NTJ458810:NTX458810 ODF458810:ODT458810 ONB458810:ONP458810 OWX458810:OXL458810 PGT458810:PHH458810 PQP458810:PRD458810 QAL458810:QAZ458810 QKH458810:QKV458810 QUD458810:QUR458810 RDZ458810:REN458810 RNV458810:ROJ458810 RXR458810:RYF458810 SHN458810:SIB458810 SRJ458810:SRX458810 TBF458810:TBT458810 TLB458810:TLP458810 TUX458810:TVL458810 UET458810:UFH458810 UOP458810:UPD458810 UYL458810:UYZ458810 VIH458810:VIV458810 VSD458810:VSR458810 WBZ458810:WCN458810 WLV458810:WMJ458810 WVR458810:WWF458810 J524346:X524346 JF524346:JT524346 TB524346:TP524346 ACX524346:ADL524346 AMT524346:ANH524346 AWP524346:AXD524346 BGL524346:BGZ524346 BQH524346:BQV524346 CAD524346:CAR524346 CJZ524346:CKN524346 CTV524346:CUJ524346 DDR524346:DEF524346 DNN524346:DOB524346 DXJ524346:DXX524346 EHF524346:EHT524346 ERB524346:ERP524346 FAX524346:FBL524346 FKT524346:FLH524346 FUP524346:FVD524346 GEL524346:GEZ524346 GOH524346:GOV524346 GYD524346:GYR524346 HHZ524346:HIN524346 HRV524346:HSJ524346 IBR524346:ICF524346 ILN524346:IMB524346 IVJ524346:IVX524346 JFF524346:JFT524346 JPB524346:JPP524346 JYX524346:JZL524346 KIT524346:KJH524346 KSP524346:KTD524346 LCL524346:LCZ524346 LMH524346:LMV524346 LWD524346:LWR524346 MFZ524346:MGN524346 MPV524346:MQJ524346 MZR524346:NAF524346 NJN524346:NKB524346 NTJ524346:NTX524346 ODF524346:ODT524346 ONB524346:ONP524346 OWX524346:OXL524346 PGT524346:PHH524346 PQP524346:PRD524346 QAL524346:QAZ524346 QKH524346:QKV524346 QUD524346:QUR524346 RDZ524346:REN524346 RNV524346:ROJ524346 RXR524346:RYF524346 SHN524346:SIB524346 SRJ524346:SRX524346 TBF524346:TBT524346 TLB524346:TLP524346 TUX524346:TVL524346 UET524346:UFH524346 UOP524346:UPD524346 UYL524346:UYZ524346 VIH524346:VIV524346 VSD524346:VSR524346 WBZ524346:WCN524346 WLV524346:WMJ524346 WVR524346:WWF524346 J589882:X589882 JF589882:JT589882 TB589882:TP589882 ACX589882:ADL589882 AMT589882:ANH589882 AWP589882:AXD589882 BGL589882:BGZ589882 BQH589882:BQV589882 CAD589882:CAR589882 CJZ589882:CKN589882 CTV589882:CUJ589882 DDR589882:DEF589882 DNN589882:DOB589882 DXJ589882:DXX589882 EHF589882:EHT589882 ERB589882:ERP589882 FAX589882:FBL589882 FKT589882:FLH589882 FUP589882:FVD589882 GEL589882:GEZ589882 GOH589882:GOV589882 GYD589882:GYR589882 HHZ589882:HIN589882 HRV589882:HSJ589882 IBR589882:ICF589882 ILN589882:IMB589882 IVJ589882:IVX589882 JFF589882:JFT589882 JPB589882:JPP589882 JYX589882:JZL589882 KIT589882:KJH589882 KSP589882:KTD589882 LCL589882:LCZ589882 LMH589882:LMV589882 LWD589882:LWR589882 MFZ589882:MGN589882 MPV589882:MQJ589882 MZR589882:NAF589882 NJN589882:NKB589882 NTJ589882:NTX589882 ODF589882:ODT589882 ONB589882:ONP589882 OWX589882:OXL589882 PGT589882:PHH589882 PQP589882:PRD589882 QAL589882:QAZ589882 QKH589882:QKV589882 QUD589882:QUR589882 RDZ589882:REN589882 RNV589882:ROJ589882 RXR589882:RYF589882 SHN589882:SIB589882 SRJ589882:SRX589882 TBF589882:TBT589882 TLB589882:TLP589882 TUX589882:TVL589882 UET589882:UFH589882 UOP589882:UPD589882 UYL589882:UYZ589882 VIH589882:VIV589882 VSD589882:VSR589882 WBZ589882:WCN589882 WLV589882:WMJ589882 WVR589882:WWF589882 J655418:X655418 JF655418:JT655418 TB655418:TP655418 ACX655418:ADL655418 AMT655418:ANH655418 AWP655418:AXD655418 BGL655418:BGZ655418 BQH655418:BQV655418 CAD655418:CAR655418 CJZ655418:CKN655418 CTV655418:CUJ655418 DDR655418:DEF655418 DNN655418:DOB655418 DXJ655418:DXX655418 EHF655418:EHT655418 ERB655418:ERP655418 FAX655418:FBL655418 FKT655418:FLH655418 FUP655418:FVD655418 GEL655418:GEZ655418 GOH655418:GOV655418 GYD655418:GYR655418 HHZ655418:HIN655418 HRV655418:HSJ655418 IBR655418:ICF655418 ILN655418:IMB655418 IVJ655418:IVX655418 JFF655418:JFT655418 JPB655418:JPP655418 JYX655418:JZL655418 KIT655418:KJH655418 KSP655418:KTD655418 LCL655418:LCZ655418 LMH655418:LMV655418 LWD655418:LWR655418 MFZ655418:MGN655418 MPV655418:MQJ655418 MZR655418:NAF655418 NJN655418:NKB655418 NTJ655418:NTX655418 ODF655418:ODT655418 ONB655418:ONP655418 OWX655418:OXL655418 PGT655418:PHH655418 PQP655418:PRD655418 QAL655418:QAZ655418 QKH655418:QKV655418 QUD655418:QUR655418 RDZ655418:REN655418 RNV655418:ROJ655418 RXR655418:RYF655418 SHN655418:SIB655418 SRJ655418:SRX655418 TBF655418:TBT655418 TLB655418:TLP655418 TUX655418:TVL655418 UET655418:UFH655418 UOP655418:UPD655418 UYL655418:UYZ655418 VIH655418:VIV655418 VSD655418:VSR655418 WBZ655418:WCN655418 WLV655418:WMJ655418 WVR655418:WWF655418 J720954:X720954 JF720954:JT720954 TB720954:TP720954 ACX720954:ADL720954 AMT720954:ANH720954 AWP720954:AXD720954 BGL720954:BGZ720954 BQH720954:BQV720954 CAD720954:CAR720954 CJZ720954:CKN720954 CTV720954:CUJ720954 DDR720954:DEF720954 DNN720954:DOB720954 DXJ720954:DXX720954 EHF720954:EHT720954 ERB720954:ERP720954 FAX720954:FBL720954 FKT720954:FLH720954 FUP720954:FVD720954 GEL720954:GEZ720954 GOH720954:GOV720954 GYD720954:GYR720954 HHZ720954:HIN720954 HRV720954:HSJ720954 IBR720954:ICF720954 ILN720954:IMB720954 IVJ720954:IVX720954 JFF720954:JFT720954 JPB720954:JPP720954 JYX720954:JZL720954 KIT720954:KJH720954 KSP720954:KTD720954 LCL720954:LCZ720954 LMH720954:LMV720954 LWD720954:LWR720954 MFZ720954:MGN720954 MPV720954:MQJ720954 MZR720954:NAF720954 NJN720954:NKB720954 NTJ720954:NTX720954 ODF720954:ODT720954 ONB720954:ONP720954 OWX720954:OXL720954 PGT720954:PHH720954 PQP720954:PRD720954 QAL720954:QAZ720954 QKH720954:QKV720954 QUD720954:QUR720954 RDZ720954:REN720954 RNV720954:ROJ720954 RXR720954:RYF720954 SHN720954:SIB720954 SRJ720954:SRX720954 TBF720954:TBT720954 TLB720954:TLP720954 TUX720954:TVL720954 UET720954:UFH720954 UOP720954:UPD720954 UYL720954:UYZ720954 VIH720954:VIV720954 VSD720954:VSR720954 WBZ720954:WCN720954 WLV720954:WMJ720954 WVR720954:WWF720954 J786490:X786490 JF786490:JT786490 TB786490:TP786490 ACX786490:ADL786490 AMT786490:ANH786490 AWP786490:AXD786490 BGL786490:BGZ786490 BQH786490:BQV786490 CAD786490:CAR786490 CJZ786490:CKN786490 CTV786490:CUJ786490 DDR786490:DEF786490 DNN786490:DOB786490 DXJ786490:DXX786490 EHF786490:EHT786490 ERB786490:ERP786490 FAX786490:FBL786490 FKT786490:FLH786490 FUP786490:FVD786490 GEL786490:GEZ786490 GOH786490:GOV786490 GYD786490:GYR786490 HHZ786490:HIN786490 HRV786490:HSJ786490 IBR786490:ICF786490 ILN786490:IMB786490 IVJ786490:IVX786490 JFF786490:JFT786490 JPB786490:JPP786490 JYX786490:JZL786490 KIT786490:KJH786490 KSP786490:KTD786490 LCL786490:LCZ786490 LMH786490:LMV786490 LWD786490:LWR786490 MFZ786490:MGN786490 MPV786490:MQJ786490 MZR786490:NAF786490 NJN786490:NKB786490 NTJ786490:NTX786490 ODF786490:ODT786490 ONB786490:ONP786490 OWX786490:OXL786490 PGT786490:PHH786490 PQP786490:PRD786490 QAL786490:QAZ786490 QKH786490:QKV786490 QUD786490:QUR786490 RDZ786490:REN786490 RNV786490:ROJ786490 RXR786490:RYF786490 SHN786490:SIB786490 SRJ786490:SRX786490 TBF786490:TBT786490 TLB786490:TLP786490 TUX786490:TVL786490 UET786490:UFH786490 UOP786490:UPD786490 UYL786490:UYZ786490 VIH786490:VIV786490 VSD786490:VSR786490 WBZ786490:WCN786490 WLV786490:WMJ786490 WVR786490:WWF786490 J852026:X852026 JF852026:JT852026 TB852026:TP852026 ACX852026:ADL852026 AMT852026:ANH852026 AWP852026:AXD852026 BGL852026:BGZ852026 BQH852026:BQV852026 CAD852026:CAR852026 CJZ852026:CKN852026 CTV852026:CUJ852026 DDR852026:DEF852026 DNN852026:DOB852026 DXJ852026:DXX852026 EHF852026:EHT852026 ERB852026:ERP852026 FAX852026:FBL852026 FKT852026:FLH852026 FUP852026:FVD852026 GEL852026:GEZ852026 GOH852026:GOV852026 GYD852026:GYR852026 HHZ852026:HIN852026 HRV852026:HSJ852026 IBR852026:ICF852026 ILN852026:IMB852026 IVJ852026:IVX852026 JFF852026:JFT852026 JPB852026:JPP852026 JYX852026:JZL852026 KIT852026:KJH852026 KSP852026:KTD852026 LCL852026:LCZ852026 LMH852026:LMV852026 LWD852026:LWR852026 MFZ852026:MGN852026 MPV852026:MQJ852026 MZR852026:NAF852026 NJN852026:NKB852026 NTJ852026:NTX852026 ODF852026:ODT852026 ONB852026:ONP852026 OWX852026:OXL852026 PGT852026:PHH852026 PQP852026:PRD852026 QAL852026:QAZ852026 QKH852026:QKV852026 QUD852026:QUR852026 RDZ852026:REN852026 RNV852026:ROJ852026 RXR852026:RYF852026 SHN852026:SIB852026 SRJ852026:SRX852026 TBF852026:TBT852026 TLB852026:TLP852026 TUX852026:TVL852026 UET852026:UFH852026 UOP852026:UPD852026 UYL852026:UYZ852026 VIH852026:VIV852026 VSD852026:VSR852026 WBZ852026:WCN852026 WLV852026:WMJ852026 WVR852026:WWF852026 J917562:X917562 JF917562:JT917562 TB917562:TP917562 ACX917562:ADL917562 AMT917562:ANH917562 AWP917562:AXD917562 BGL917562:BGZ917562 BQH917562:BQV917562 CAD917562:CAR917562 CJZ917562:CKN917562 CTV917562:CUJ917562 DDR917562:DEF917562 DNN917562:DOB917562 DXJ917562:DXX917562 EHF917562:EHT917562 ERB917562:ERP917562 FAX917562:FBL917562 FKT917562:FLH917562 FUP917562:FVD917562 GEL917562:GEZ917562 GOH917562:GOV917562 GYD917562:GYR917562 HHZ917562:HIN917562 HRV917562:HSJ917562 IBR917562:ICF917562 ILN917562:IMB917562 IVJ917562:IVX917562 JFF917562:JFT917562 JPB917562:JPP917562 JYX917562:JZL917562 KIT917562:KJH917562 KSP917562:KTD917562 LCL917562:LCZ917562 LMH917562:LMV917562 LWD917562:LWR917562 MFZ917562:MGN917562 MPV917562:MQJ917562 MZR917562:NAF917562 NJN917562:NKB917562 NTJ917562:NTX917562 ODF917562:ODT917562 ONB917562:ONP917562 OWX917562:OXL917562 PGT917562:PHH917562 PQP917562:PRD917562 QAL917562:QAZ917562 QKH917562:QKV917562 QUD917562:QUR917562 RDZ917562:REN917562 RNV917562:ROJ917562 RXR917562:RYF917562 SHN917562:SIB917562 SRJ917562:SRX917562 TBF917562:TBT917562 TLB917562:TLP917562 TUX917562:TVL917562 UET917562:UFH917562 UOP917562:UPD917562 UYL917562:UYZ917562 VIH917562:VIV917562 VSD917562:VSR917562 WBZ917562:WCN917562 WLV917562:WMJ917562 WVR917562:WWF917562 J983098:X983098 JF983098:JT983098 TB983098:TP983098 ACX983098:ADL983098 AMT983098:ANH983098 AWP983098:AXD983098 BGL983098:BGZ983098 BQH983098:BQV983098 CAD983098:CAR983098 CJZ983098:CKN983098 CTV983098:CUJ983098 DDR983098:DEF983098 DNN983098:DOB983098 DXJ983098:DXX983098 EHF983098:EHT983098 ERB983098:ERP983098 FAX983098:FBL983098 FKT983098:FLH983098 FUP983098:FVD983098 GEL983098:GEZ983098 GOH983098:GOV983098 GYD983098:GYR983098 HHZ983098:HIN983098 HRV983098:HSJ983098 IBR983098:ICF983098 ILN983098:IMB983098 IVJ983098:IVX983098 JFF983098:JFT983098 JPB983098:JPP983098 JYX983098:JZL983098 KIT983098:KJH983098 KSP983098:KTD983098 LCL983098:LCZ983098 LMH983098:LMV983098 LWD983098:LWR983098 MFZ983098:MGN983098 MPV983098:MQJ983098 MZR983098:NAF983098 NJN983098:NKB983098 NTJ983098:NTX983098 ODF983098:ODT983098 ONB983098:ONP983098 OWX983098:OXL983098 PGT983098:PHH983098 PQP983098:PRD983098 QAL983098:QAZ983098 QKH983098:QKV983098 QUD983098:QUR983098 RDZ983098:REN983098 RNV983098:ROJ983098 RXR983098:RYF983098 SHN983098:SIB983098 SRJ983098:SRX983098 TBF983098:TBT983098 TLB983098:TLP983098 TUX983098:TVL983098 UET983098:UFH983098 UOP983098:UPD983098 UYL983098:UYZ983098 VIH983098:VIV983098 VSD983098:VSR983098 WBZ983098:WCN983098 WLV983098:WMJ983098 WVR983098:WWF983098 J60:X60 JF60:JT60 TB60:TP60 ACX60:ADL60 AMT60:ANH60 AWP60:AXD60 BGL60:BGZ60 BQH60:BQV60 CAD60:CAR60 CJZ60:CKN60 CTV60:CUJ60 DDR60:DEF60 DNN60:DOB60 DXJ60:DXX60 EHF60:EHT60 ERB60:ERP60 FAX60:FBL60 FKT60:FLH60 FUP60:FVD60 GEL60:GEZ60 GOH60:GOV60 GYD60:GYR60 HHZ60:HIN60 HRV60:HSJ60 IBR60:ICF60 ILN60:IMB60 IVJ60:IVX60 JFF60:JFT60 JPB60:JPP60 JYX60:JZL60 KIT60:KJH60 KSP60:KTD60 LCL60:LCZ60 LMH60:LMV60 LWD60:LWR60 MFZ60:MGN60 MPV60:MQJ60 MZR60:NAF60 NJN60:NKB60 NTJ60:NTX60 ODF60:ODT60 ONB60:ONP60 OWX60:OXL60 PGT60:PHH60 PQP60:PRD60 QAL60:QAZ60 QKH60:QKV60 QUD60:QUR60 RDZ60:REN60 RNV60:ROJ60 RXR60:RYF60 SHN60:SIB60 SRJ60:SRX60 TBF60:TBT60 TLB60:TLP60 TUX60:TVL60 UET60:UFH60 UOP60:UPD60 UYL60:UYZ60 VIH60:VIV60 VSD60:VSR60 WBZ60:WCN60 WLV60:WMJ60 WVR60:WWF60 J65596:X65596 JF65596:JT65596 TB65596:TP65596 ACX65596:ADL65596 AMT65596:ANH65596 AWP65596:AXD65596 BGL65596:BGZ65596 BQH65596:BQV65596 CAD65596:CAR65596 CJZ65596:CKN65596 CTV65596:CUJ65596 DDR65596:DEF65596 DNN65596:DOB65596 DXJ65596:DXX65596 EHF65596:EHT65596 ERB65596:ERP65596 FAX65596:FBL65596 FKT65596:FLH65596 FUP65596:FVD65596 GEL65596:GEZ65596 GOH65596:GOV65596 GYD65596:GYR65596 HHZ65596:HIN65596 HRV65596:HSJ65596 IBR65596:ICF65596 ILN65596:IMB65596 IVJ65596:IVX65596 JFF65596:JFT65596 JPB65596:JPP65596 JYX65596:JZL65596 KIT65596:KJH65596 KSP65596:KTD65596 LCL65596:LCZ65596 LMH65596:LMV65596 LWD65596:LWR65596 MFZ65596:MGN65596 MPV65596:MQJ65596 MZR65596:NAF65596 NJN65596:NKB65596 NTJ65596:NTX65596 ODF65596:ODT65596 ONB65596:ONP65596 OWX65596:OXL65596 PGT65596:PHH65596 PQP65596:PRD65596 QAL65596:QAZ65596 QKH65596:QKV65596 QUD65596:QUR65596 RDZ65596:REN65596 RNV65596:ROJ65596 RXR65596:RYF65596 SHN65596:SIB65596 SRJ65596:SRX65596 TBF65596:TBT65596 TLB65596:TLP65596 TUX65596:TVL65596 UET65596:UFH65596 UOP65596:UPD65596 UYL65596:UYZ65596 VIH65596:VIV65596 VSD65596:VSR65596 WBZ65596:WCN65596 WLV65596:WMJ65596 WVR65596:WWF65596 J131132:X131132 JF131132:JT131132 TB131132:TP131132 ACX131132:ADL131132 AMT131132:ANH131132 AWP131132:AXD131132 BGL131132:BGZ131132 BQH131132:BQV131132 CAD131132:CAR131132 CJZ131132:CKN131132 CTV131132:CUJ131132 DDR131132:DEF131132 DNN131132:DOB131132 DXJ131132:DXX131132 EHF131132:EHT131132 ERB131132:ERP131132 FAX131132:FBL131132 FKT131132:FLH131132 FUP131132:FVD131132 GEL131132:GEZ131132 GOH131132:GOV131132 GYD131132:GYR131132 HHZ131132:HIN131132 HRV131132:HSJ131132 IBR131132:ICF131132 ILN131132:IMB131132 IVJ131132:IVX131132 JFF131132:JFT131132 JPB131132:JPP131132 JYX131132:JZL131132 KIT131132:KJH131132 KSP131132:KTD131132 LCL131132:LCZ131132 LMH131132:LMV131132 LWD131132:LWR131132 MFZ131132:MGN131132 MPV131132:MQJ131132 MZR131132:NAF131132 NJN131132:NKB131132 NTJ131132:NTX131132 ODF131132:ODT131132 ONB131132:ONP131132 OWX131132:OXL131132 PGT131132:PHH131132 PQP131132:PRD131132 QAL131132:QAZ131132 QKH131132:QKV131132 QUD131132:QUR131132 RDZ131132:REN131132 RNV131132:ROJ131132 RXR131132:RYF131132 SHN131132:SIB131132 SRJ131132:SRX131132 TBF131132:TBT131132 TLB131132:TLP131132 TUX131132:TVL131132 UET131132:UFH131132 UOP131132:UPD131132 UYL131132:UYZ131132 VIH131132:VIV131132 VSD131132:VSR131132 WBZ131132:WCN131132 WLV131132:WMJ131132 WVR131132:WWF131132 J196668:X196668 JF196668:JT196668 TB196668:TP196668 ACX196668:ADL196668 AMT196668:ANH196668 AWP196668:AXD196668 BGL196668:BGZ196668 BQH196668:BQV196668 CAD196668:CAR196668 CJZ196668:CKN196668 CTV196668:CUJ196668 DDR196668:DEF196668 DNN196668:DOB196668 DXJ196668:DXX196668 EHF196668:EHT196668 ERB196668:ERP196668 FAX196668:FBL196668 FKT196668:FLH196668 FUP196668:FVD196668 GEL196668:GEZ196668 GOH196668:GOV196668 GYD196668:GYR196668 HHZ196668:HIN196668 HRV196668:HSJ196668 IBR196668:ICF196668 ILN196668:IMB196668 IVJ196668:IVX196668 JFF196668:JFT196668 JPB196668:JPP196668 JYX196668:JZL196668 KIT196668:KJH196668 KSP196668:KTD196668 LCL196668:LCZ196668 LMH196668:LMV196668 LWD196668:LWR196668 MFZ196668:MGN196668 MPV196668:MQJ196668 MZR196668:NAF196668 NJN196668:NKB196668 NTJ196668:NTX196668 ODF196668:ODT196668 ONB196668:ONP196668 OWX196668:OXL196668 PGT196668:PHH196668 PQP196668:PRD196668 QAL196668:QAZ196668 QKH196668:QKV196668 QUD196668:QUR196668 RDZ196668:REN196668 RNV196668:ROJ196668 RXR196668:RYF196668 SHN196668:SIB196668 SRJ196668:SRX196668 TBF196668:TBT196668 TLB196668:TLP196668 TUX196668:TVL196668 UET196668:UFH196668 UOP196668:UPD196668 UYL196668:UYZ196668 VIH196668:VIV196668 VSD196668:VSR196668 WBZ196668:WCN196668 WLV196668:WMJ196668 WVR196668:WWF196668 J262204:X262204 JF262204:JT262204 TB262204:TP262204 ACX262204:ADL262204 AMT262204:ANH262204 AWP262204:AXD262204 BGL262204:BGZ262204 BQH262204:BQV262204 CAD262204:CAR262204 CJZ262204:CKN262204 CTV262204:CUJ262204 DDR262204:DEF262204 DNN262204:DOB262204 DXJ262204:DXX262204 EHF262204:EHT262204 ERB262204:ERP262204 FAX262204:FBL262204 FKT262204:FLH262204 FUP262204:FVD262204 GEL262204:GEZ262204 GOH262204:GOV262204 GYD262204:GYR262204 HHZ262204:HIN262204 HRV262204:HSJ262204 IBR262204:ICF262204 ILN262204:IMB262204 IVJ262204:IVX262204 JFF262204:JFT262204 JPB262204:JPP262204 JYX262204:JZL262204 KIT262204:KJH262204 KSP262204:KTD262204 LCL262204:LCZ262204 LMH262204:LMV262204 LWD262204:LWR262204 MFZ262204:MGN262204 MPV262204:MQJ262204 MZR262204:NAF262204 NJN262204:NKB262204 NTJ262204:NTX262204 ODF262204:ODT262204 ONB262204:ONP262204 OWX262204:OXL262204 PGT262204:PHH262204 PQP262204:PRD262204 QAL262204:QAZ262204 QKH262204:QKV262204 QUD262204:QUR262204 RDZ262204:REN262204 RNV262204:ROJ262204 RXR262204:RYF262204 SHN262204:SIB262204 SRJ262204:SRX262204 TBF262204:TBT262204 TLB262204:TLP262204 TUX262204:TVL262204 UET262204:UFH262204 UOP262204:UPD262204 UYL262204:UYZ262204 VIH262204:VIV262204 VSD262204:VSR262204 WBZ262204:WCN262204 WLV262204:WMJ262204 WVR262204:WWF262204 J327740:X327740 JF327740:JT327740 TB327740:TP327740 ACX327740:ADL327740 AMT327740:ANH327740 AWP327740:AXD327740 BGL327740:BGZ327740 BQH327740:BQV327740 CAD327740:CAR327740 CJZ327740:CKN327740 CTV327740:CUJ327740 DDR327740:DEF327740 DNN327740:DOB327740 DXJ327740:DXX327740 EHF327740:EHT327740 ERB327740:ERP327740 FAX327740:FBL327740 FKT327740:FLH327740 FUP327740:FVD327740 GEL327740:GEZ327740 GOH327740:GOV327740 GYD327740:GYR327740 HHZ327740:HIN327740 HRV327740:HSJ327740 IBR327740:ICF327740 ILN327740:IMB327740 IVJ327740:IVX327740 JFF327740:JFT327740 JPB327740:JPP327740 JYX327740:JZL327740 KIT327740:KJH327740 KSP327740:KTD327740 LCL327740:LCZ327740 LMH327740:LMV327740 LWD327740:LWR327740 MFZ327740:MGN327740 MPV327740:MQJ327740 MZR327740:NAF327740 NJN327740:NKB327740 NTJ327740:NTX327740 ODF327740:ODT327740 ONB327740:ONP327740 OWX327740:OXL327740 PGT327740:PHH327740 PQP327740:PRD327740 QAL327740:QAZ327740 QKH327740:QKV327740 QUD327740:QUR327740 RDZ327740:REN327740 RNV327740:ROJ327740 RXR327740:RYF327740 SHN327740:SIB327740 SRJ327740:SRX327740 TBF327740:TBT327740 TLB327740:TLP327740 TUX327740:TVL327740 UET327740:UFH327740 UOP327740:UPD327740 UYL327740:UYZ327740 VIH327740:VIV327740 VSD327740:VSR327740 WBZ327740:WCN327740 WLV327740:WMJ327740 WVR327740:WWF327740 J393276:X393276 JF393276:JT393276 TB393276:TP393276 ACX393276:ADL393276 AMT393276:ANH393276 AWP393276:AXD393276 BGL393276:BGZ393276 BQH393276:BQV393276 CAD393276:CAR393276 CJZ393276:CKN393276 CTV393276:CUJ393276 DDR393276:DEF393276 DNN393276:DOB393276 DXJ393276:DXX393276 EHF393276:EHT393276 ERB393276:ERP393276 FAX393276:FBL393276 FKT393276:FLH393276 FUP393276:FVD393276 GEL393276:GEZ393276 GOH393276:GOV393276 GYD393276:GYR393276 HHZ393276:HIN393276 HRV393276:HSJ393276 IBR393276:ICF393276 ILN393276:IMB393276 IVJ393276:IVX393276 JFF393276:JFT393276 JPB393276:JPP393276 JYX393276:JZL393276 KIT393276:KJH393276 KSP393276:KTD393276 LCL393276:LCZ393276 LMH393276:LMV393276 LWD393276:LWR393276 MFZ393276:MGN393276 MPV393276:MQJ393276 MZR393276:NAF393276 NJN393276:NKB393276 NTJ393276:NTX393276 ODF393276:ODT393276 ONB393276:ONP393276 OWX393276:OXL393276 PGT393276:PHH393276 PQP393276:PRD393276 QAL393276:QAZ393276 QKH393276:QKV393276 QUD393276:QUR393276 RDZ393276:REN393276 RNV393276:ROJ393276 RXR393276:RYF393276 SHN393276:SIB393276 SRJ393276:SRX393276 TBF393276:TBT393276 TLB393276:TLP393276 TUX393276:TVL393276 UET393276:UFH393276 UOP393276:UPD393276 UYL393276:UYZ393276 VIH393276:VIV393276 VSD393276:VSR393276 WBZ393276:WCN393276 WLV393276:WMJ393276 WVR393276:WWF393276 J458812:X458812 JF458812:JT458812 TB458812:TP458812 ACX458812:ADL458812 AMT458812:ANH458812 AWP458812:AXD458812 BGL458812:BGZ458812 BQH458812:BQV458812 CAD458812:CAR458812 CJZ458812:CKN458812 CTV458812:CUJ458812 DDR458812:DEF458812 DNN458812:DOB458812 DXJ458812:DXX458812 EHF458812:EHT458812 ERB458812:ERP458812 FAX458812:FBL458812 FKT458812:FLH458812 FUP458812:FVD458812 GEL458812:GEZ458812 GOH458812:GOV458812 GYD458812:GYR458812 HHZ458812:HIN458812 HRV458812:HSJ458812 IBR458812:ICF458812 ILN458812:IMB458812 IVJ458812:IVX458812 JFF458812:JFT458812 JPB458812:JPP458812 JYX458812:JZL458812 KIT458812:KJH458812 KSP458812:KTD458812 LCL458812:LCZ458812 LMH458812:LMV458812 LWD458812:LWR458812 MFZ458812:MGN458812 MPV458812:MQJ458812 MZR458812:NAF458812 NJN458812:NKB458812 NTJ458812:NTX458812 ODF458812:ODT458812 ONB458812:ONP458812 OWX458812:OXL458812 PGT458812:PHH458812 PQP458812:PRD458812 QAL458812:QAZ458812 QKH458812:QKV458812 QUD458812:QUR458812 RDZ458812:REN458812 RNV458812:ROJ458812 RXR458812:RYF458812 SHN458812:SIB458812 SRJ458812:SRX458812 TBF458812:TBT458812 TLB458812:TLP458812 TUX458812:TVL458812 UET458812:UFH458812 UOP458812:UPD458812 UYL458812:UYZ458812 VIH458812:VIV458812 VSD458812:VSR458812 WBZ458812:WCN458812 WLV458812:WMJ458812 WVR458812:WWF458812 J524348:X524348 JF524348:JT524348 TB524348:TP524348 ACX524348:ADL524348 AMT524348:ANH524348 AWP524348:AXD524348 BGL524348:BGZ524348 BQH524348:BQV524348 CAD524348:CAR524348 CJZ524348:CKN524348 CTV524348:CUJ524348 DDR524348:DEF524348 DNN524348:DOB524348 DXJ524348:DXX524348 EHF524348:EHT524348 ERB524348:ERP524348 FAX524348:FBL524348 FKT524348:FLH524348 FUP524348:FVD524348 GEL524348:GEZ524348 GOH524348:GOV524348 GYD524348:GYR524348 HHZ524348:HIN524348 HRV524348:HSJ524348 IBR524348:ICF524348 ILN524348:IMB524348 IVJ524348:IVX524348 JFF524348:JFT524348 JPB524348:JPP524348 JYX524348:JZL524348 KIT524348:KJH524348 KSP524348:KTD524348 LCL524348:LCZ524348 LMH524348:LMV524348 LWD524348:LWR524348 MFZ524348:MGN524348 MPV524348:MQJ524348 MZR524348:NAF524348 NJN524348:NKB524348 NTJ524348:NTX524348 ODF524348:ODT524348 ONB524348:ONP524348 OWX524348:OXL524348 PGT524348:PHH524348 PQP524348:PRD524348 QAL524348:QAZ524348 QKH524348:QKV524348 QUD524348:QUR524348 RDZ524348:REN524348 RNV524348:ROJ524348 RXR524348:RYF524348 SHN524348:SIB524348 SRJ524348:SRX524348 TBF524348:TBT524348 TLB524348:TLP524348 TUX524348:TVL524348 UET524348:UFH524348 UOP524348:UPD524348 UYL524348:UYZ524348 VIH524348:VIV524348 VSD524348:VSR524348 WBZ524348:WCN524348 WLV524348:WMJ524348 WVR524348:WWF524348 J589884:X589884 JF589884:JT589884 TB589884:TP589884 ACX589884:ADL589884 AMT589884:ANH589884 AWP589884:AXD589884 BGL589884:BGZ589884 BQH589884:BQV589884 CAD589884:CAR589884 CJZ589884:CKN589884 CTV589884:CUJ589884 DDR589884:DEF589884 DNN589884:DOB589884 DXJ589884:DXX589884 EHF589884:EHT589884 ERB589884:ERP589884 FAX589884:FBL589884 FKT589884:FLH589884 FUP589884:FVD589884 GEL589884:GEZ589884 GOH589884:GOV589884 GYD589884:GYR589884 HHZ589884:HIN589884 HRV589884:HSJ589884 IBR589884:ICF589884 ILN589884:IMB589884 IVJ589884:IVX589884 JFF589884:JFT589884 JPB589884:JPP589884 JYX589884:JZL589884 KIT589884:KJH589884 KSP589884:KTD589884 LCL589884:LCZ589884 LMH589884:LMV589884 LWD589884:LWR589884 MFZ589884:MGN589884 MPV589884:MQJ589884 MZR589884:NAF589884 NJN589884:NKB589884 NTJ589884:NTX589884 ODF589884:ODT589884 ONB589884:ONP589884 OWX589884:OXL589884 PGT589884:PHH589884 PQP589884:PRD589884 QAL589884:QAZ589884 QKH589884:QKV589884 QUD589884:QUR589884 RDZ589884:REN589884 RNV589884:ROJ589884 RXR589884:RYF589884 SHN589884:SIB589884 SRJ589884:SRX589884 TBF589884:TBT589884 TLB589884:TLP589884 TUX589884:TVL589884 UET589884:UFH589884 UOP589884:UPD589884 UYL589884:UYZ589884 VIH589884:VIV589884 VSD589884:VSR589884 WBZ589884:WCN589884 WLV589884:WMJ589884 WVR589884:WWF589884 J655420:X655420 JF655420:JT655420 TB655420:TP655420 ACX655420:ADL655420 AMT655420:ANH655420 AWP655420:AXD655420 BGL655420:BGZ655420 BQH655420:BQV655420 CAD655420:CAR655420 CJZ655420:CKN655420 CTV655420:CUJ655420 DDR655420:DEF655420 DNN655420:DOB655420 DXJ655420:DXX655420 EHF655420:EHT655420 ERB655420:ERP655420 FAX655420:FBL655420 FKT655420:FLH655420 FUP655420:FVD655420 GEL655420:GEZ655420 GOH655420:GOV655420 GYD655420:GYR655420 HHZ655420:HIN655420 HRV655420:HSJ655420 IBR655420:ICF655420 ILN655420:IMB655420 IVJ655420:IVX655420 JFF655420:JFT655420 JPB655420:JPP655420 JYX655420:JZL655420 KIT655420:KJH655420 KSP655420:KTD655420 LCL655420:LCZ655420 LMH655420:LMV655420 LWD655420:LWR655420 MFZ655420:MGN655420 MPV655420:MQJ655420 MZR655420:NAF655420 NJN655420:NKB655420 NTJ655420:NTX655420 ODF655420:ODT655420 ONB655420:ONP655420 OWX655420:OXL655420 PGT655420:PHH655420 PQP655420:PRD655420 QAL655420:QAZ655420 QKH655420:QKV655420 QUD655420:QUR655420 RDZ655420:REN655420 RNV655420:ROJ655420 RXR655420:RYF655420 SHN655420:SIB655420 SRJ655420:SRX655420 TBF655420:TBT655420 TLB655420:TLP655420 TUX655420:TVL655420 UET655420:UFH655420 UOP655420:UPD655420 UYL655420:UYZ655420 VIH655420:VIV655420 VSD655420:VSR655420 WBZ655420:WCN655420 WLV655420:WMJ655420 WVR655420:WWF655420 J720956:X720956 JF720956:JT720956 TB720956:TP720956 ACX720956:ADL720956 AMT720956:ANH720956 AWP720956:AXD720956 BGL720956:BGZ720956 BQH720956:BQV720956 CAD720956:CAR720956 CJZ720956:CKN720956 CTV720956:CUJ720956 DDR720956:DEF720956 DNN720956:DOB720956 DXJ720956:DXX720956 EHF720956:EHT720956 ERB720956:ERP720956 FAX720956:FBL720956 FKT720956:FLH720956 FUP720956:FVD720956 GEL720956:GEZ720956 GOH720956:GOV720956 GYD720956:GYR720956 HHZ720956:HIN720956 HRV720956:HSJ720956 IBR720956:ICF720956 ILN720956:IMB720956 IVJ720956:IVX720956 JFF720956:JFT720956 JPB720956:JPP720956 JYX720956:JZL720956 KIT720956:KJH720956 KSP720956:KTD720956 LCL720956:LCZ720956 LMH720956:LMV720956 LWD720956:LWR720956 MFZ720956:MGN720956 MPV720956:MQJ720956 MZR720956:NAF720956 NJN720956:NKB720956 NTJ720956:NTX720956 ODF720956:ODT720956 ONB720956:ONP720956 OWX720956:OXL720956 PGT720956:PHH720956 PQP720956:PRD720956 QAL720956:QAZ720956 QKH720956:QKV720956 QUD720956:QUR720956 RDZ720956:REN720956 RNV720956:ROJ720956 RXR720956:RYF720956 SHN720956:SIB720956 SRJ720956:SRX720956 TBF720956:TBT720956 TLB720956:TLP720956 TUX720956:TVL720956 UET720956:UFH720956 UOP720956:UPD720956 UYL720956:UYZ720956 VIH720956:VIV720956 VSD720956:VSR720956 WBZ720956:WCN720956 WLV720956:WMJ720956 WVR720956:WWF720956 J786492:X786492 JF786492:JT786492 TB786492:TP786492 ACX786492:ADL786492 AMT786492:ANH786492 AWP786492:AXD786492 BGL786492:BGZ786492 BQH786492:BQV786492 CAD786492:CAR786492 CJZ786492:CKN786492 CTV786492:CUJ786492 DDR786492:DEF786492 DNN786492:DOB786492 DXJ786492:DXX786492 EHF786492:EHT786492 ERB786492:ERP786492 FAX786492:FBL786492 FKT786492:FLH786492 FUP786492:FVD786492 GEL786492:GEZ786492 GOH786492:GOV786492 GYD786492:GYR786492 HHZ786492:HIN786492 HRV786492:HSJ786492 IBR786492:ICF786492 ILN786492:IMB786492 IVJ786492:IVX786492 JFF786492:JFT786492 JPB786492:JPP786492 JYX786492:JZL786492 KIT786492:KJH786492 KSP786492:KTD786492 LCL786492:LCZ786492 LMH786492:LMV786492 LWD786492:LWR786492 MFZ786492:MGN786492 MPV786492:MQJ786492 MZR786492:NAF786492 NJN786492:NKB786492 NTJ786492:NTX786492 ODF786492:ODT786492 ONB786492:ONP786492 OWX786492:OXL786492 PGT786492:PHH786492 PQP786492:PRD786492 QAL786492:QAZ786492 QKH786492:QKV786492 QUD786492:QUR786492 RDZ786492:REN786492 RNV786492:ROJ786492 RXR786492:RYF786492 SHN786492:SIB786492 SRJ786492:SRX786492 TBF786492:TBT786492 TLB786492:TLP786492 TUX786492:TVL786492 UET786492:UFH786492 UOP786492:UPD786492 UYL786492:UYZ786492 VIH786492:VIV786492 VSD786492:VSR786492 WBZ786492:WCN786492 WLV786492:WMJ786492 WVR786492:WWF786492 J852028:X852028 JF852028:JT852028 TB852028:TP852028 ACX852028:ADL852028 AMT852028:ANH852028 AWP852028:AXD852028 BGL852028:BGZ852028 BQH852028:BQV852028 CAD852028:CAR852028 CJZ852028:CKN852028 CTV852028:CUJ852028 DDR852028:DEF852028 DNN852028:DOB852028 DXJ852028:DXX852028 EHF852028:EHT852028 ERB852028:ERP852028 FAX852028:FBL852028 FKT852028:FLH852028 FUP852028:FVD852028 GEL852028:GEZ852028 GOH852028:GOV852028 GYD852028:GYR852028 HHZ852028:HIN852028 HRV852028:HSJ852028 IBR852028:ICF852028 ILN852028:IMB852028 IVJ852028:IVX852028 JFF852028:JFT852028 JPB852028:JPP852028 JYX852028:JZL852028 KIT852028:KJH852028 KSP852028:KTD852028 LCL852028:LCZ852028 LMH852028:LMV852028 LWD852028:LWR852028 MFZ852028:MGN852028 MPV852028:MQJ852028 MZR852028:NAF852028 NJN852028:NKB852028 NTJ852028:NTX852028 ODF852028:ODT852028 ONB852028:ONP852028 OWX852028:OXL852028 PGT852028:PHH852028 PQP852028:PRD852028 QAL852028:QAZ852028 QKH852028:QKV852028 QUD852028:QUR852028 RDZ852028:REN852028 RNV852028:ROJ852028 RXR852028:RYF852028 SHN852028:SIB852028 SRJ852028:SRX852028 TBF852028:TBT852028 TLB852028:TLP852028 TUX852028:TVL852028 UET852028:UFH852028 UOP852028:UPD852028 UYL852028:UYZ852028 VIH852028:VIV852028 VSD852028:VSR852028 WBZ852028:WCN852028 WLV852028:WMJ852028 WVR852028:WWF852028 J917564:X917564 JF917564:JT917564 TB917564:TP917564 ACX917564:ADL917564 AMT917564:ANH917564 AWP917564:AXD917564 BGL917564:BGZ917564 BQH917564:BQV917564 CAD917564:CAR917564 CJZ917564:CKN917564 CTV917564:CUJ917564 DDR917564:DEF917564 DNN917564:DOB917564 DXJ917564:DXX917564 EHF917564:EHT917564 ERB917564:ERP917564 FAX917564:FBL917564 FKT917564:FLH917564 FUP917564:FVD917564 GEL917564:GEZ917564 GOH917564:GOV917564 GYD917564:GYR917564 HHZ917564:HIN917564 HRV917564:HSJ917564 IBR917564:ICF917564 ILN917564:IMB917564 IVJ917564:IVX917564 JFF917564:JFT917564 JPB917564:JPP917564 JYX917564:JZL917564 KIT917564:KJH917564 KSP917564:KTD917564 LCL917564:LCZ917564 LMH917564:LMV917564 LWD917564:LWR917564 MFZ917564:MGN917564 MPV917564:MQJ917564 MZR917564:NAF917564 NJN917564:NKB917564 NTJ917564:NTX917564 ODF917564:ODT917564 ONB917564:ONP917564 OWX917564:OXL917564 PGT917564:PHH917564 PQP917564:PRD917564 QAL917564:QAZ917564 QKH917564:QKV917564 QUD917564:QUR917564 RDZ917564:REN917564 RNV917564:ROJ917564 RXR917564:RYF917564 SHN917564:SIB917564 SRJ917564:SRX917564 TBF917564:TBT917564 TLB917564:TLP917564 TUX917564:TVL917564 UET917564:UFH917564 UOP917564:UPD917564 UYL917564:UYZ917564 VIH917564:VIV917564 VSD917564:VSR917564 WBZ917564:WCN917564 WLV917564:WMJ917564 WVR917564:WWF917564 J983100:X983100 JF983100:JT983100 TB983100:TP983100 ACX983100:ADL983100 AMT983100:ANH983100 AWP983100:AXD983100 BGL983100:BGZ983100 BQH983100:BQV983100 CAD983100:CAR983100 CJZ983100:CKN983100 CTV983100:CUJ983100 DDR983100:DEF983100 DNN983100:DOB983100 DXJ983100:DXX983100 EHF983100:EHT983100 ERB983100:ERP983100 FAX983100:FBL983100 FKT983100:FLH983100 FUP983100:FVD983100 GEL983100:GEZ983100 GOH983100:GOV983100 GYD983100:GYR983100 HHZ983100:HIN983100 HRV983100:HSJ983100 IBR983100:ICF983100 ILN983100:IMB983100 IVJ983100:IVX983100 JFF983100:JFT983100 JPB983100:JPP983100 JYX983100:JZL983100 KIT983100:KJH983100 KSP983100:KTD983100 LCL983100:LCZ983100 LMH983100:LMV983100 LWD983100:LWR983100 MFZ983100:MGN983100 MPV983100:MQJ983100 MZR983100:NAF983100 NJN983100:NKB983100 NTJ983100:NTX983100 ODF983100:ODT983100 ONB983100:ONP983100 OWX983100:OXL983100 PGT983100:PHH983100 PQP983100:PRD983100 QAL983100:QAZ983100 QKH983100:QKV983100 QUD983100:QUR983100 RDZ983100:REN983100 RNV983100:ROJ983100 RXR983100:RYF983100 SHN983100:SIB983100 SRJ983100:SRX983100 TBF983100:TBT983100 TLB983100:TLP983100 TUX983100:TVL983100 UET983100:UFH983100 UOP983100:UPD983100 UYL983100:UYZ983100 VIH983100:VIV983100 VSD983100:VSR983100 WBZ983100:WCN983100 WLV983100:WMJ983100 WVR983100:WWF983100 J62:X62 JF62:JT62 TB62:TP62 ACX62:ADL62 AMT62:ANH62 AWP62:AXD62 BGL62:BGZ62 BQH62:BQV62 CAD62:CAR62 CJZ62:CKN62 CTV62:CUJ62 DDR62:DEF62 DNN62:DOB62 DXJ62:DXX62 EHF62:EHT62 ERB62:ERP62 FAX62:FBL62 FKT62:FLH62 FUP62:FVD62 GEL62:GEZ62 GOH62:GOV62 GYD62:GYR62 HHZ62:HIN62 HRV62:HSJ62 IBR62:ICF62 ILN62:IMB62 IVJ62:IVX62 JFF62:JFT62 JPB62:JPP62 JYX62:JZL62 KIT62:KJH62 KSP62:KTD62 LCL62:LCZ62 LMH62:LMV62 LWD62:LWR62 MFZ62:MGN62 MPV62:MQJ62 MZR62:NAF62 NJN62:NKB62 NTJ62:NTX62 ODF62:ODT62 ONB62:ONP62 OWX62:OXL62 PGT62:PHH62 PQP62:PRD62 QAL62:QAZ62 QKH62:QKV62 QUD62:QUR62 RDZ62:REN62 RNV62:ROJ62 RXR62:RYF62 SHN62:SIB62 SRJ62:SRX62 TBF62:TBT62 TLB62:TLP62 TUX62:TVL62 UET62:UFH62 UOP62:UPD62 UYL62:UYZ62 VIH62:VIV62 VSD62:VSR62 WBZ62:WCN62 WLV62:WMJ62 WVR62:WWF62 J65598:X65598 JF65598:JT65598 TB65598:TP65598 ACX65598:ADL65598 AMT65598:ANH65598 AWP65598:AXD65598 BGL65598:BGZ65598 BQH65598:BQV65598 CAD65598:CAR65598 CJZ65598:CKN65598 CTV65598:CUJ65598 DDR65598:DEF65598 DNN65598:DOB65598 DXJ65598:DXX65598 EHF65598:EHT65598 ERB65598:ERP65598 FAX65598:FBL65598 FKT65598:FLH65598 FUP65598:FVD65598 GEL65598:GEZ65598 GOH65598:GOV65598 GYD65598:GYR65598 HHZ65598:HIN65598 HRV65598:HSJ65598 IBR65598:ICF65598 ILN65598:IMB65598 IVJ65598:IVX65598 JFF65598:JFT65598 JPB65598:JPP65598 JYX65598:JZL65598 KIT65598:KJH65598 KSP65598:KTD65598 LCL65598:LCZ65598 LMH65598:LMV65598 LWD65598:LWR65598 MFZ65598:MGN65598 MPV65598:MQJ65598 MZR65598:NAF65598 NJN65598:NKB65598 NTJ65598:NTX65598 ODF65598:ODT65598 ONB65598:ONP65598 OWX65598:OXL65598 PGT65598:PHH65598 PQP65598:PRD65598 QAL65598:QAZ65598 QKH65598:QKV65598 QUD65598:QUR65598 RDZ65598:REN65598 RNV65598:ROJ65598 RXR65598:RYF65598 SHN65598:SIB65598 SRJ65598:SRX65598 TBF65598:TBT65598 TLB65598:TLP65598 TUX65598:TVL65598 UET65598:UFH65598 UOP65598:UPD65598 UYL65598:UYZ65598 VIH65598:VIV65598 VSD65598:VSR65598 WBZ65598:WCN65598 WLV65598:WMJ65598 WVR65598:WWF65598 J131134:X131134 JF131134:JT131134 TB131134:TP131134 ACX131134:ADL131134 AMT131134:ANH131134 AWP131134:AXD131134 BGL131134:BGZ131134 BQH131134:BQV131134 CAD131134:CAR131134 CJZ131134:CKN131134 CTV131134:CUJ131134 DDR131134:DEF131134 DNN131134:DOB131134 DXJ131134:DXX131134 EHF131134:EHT131134 ERB131134:ERP131134 FAX131134:FBL131134 FKT131134:FLH131134 FUP131134:FVD131134 GEL131134:GEZ131134 GOH131134:GOV131134 GYD131134:GYR131134 HHZ131134:HIN131134 HRV131134:HSJ131134 IBR131134:ICF131134 ILN131134:IMB131134 IVJ131134:IVX131134 JFF131134:JFT131134 JPB131134:JPP131134 JYX131134:JZL131134 KIT131134:KJH131134 KSP131134:KTD131134 LCL131134:LCZ131134 LMH131134:LMV131134 LWD131134:LWR131134 MFZ131134:MGN131134 MPV131134:MQJ131134 MZR131134:NAF131134 NJN131134:NKB131134 NTJ131134:NTX131134 ODF131134:ODT131134 ONB131134:ONP131134 OWX131134:OXL131134 PGT131134:PHH131134 PQP131134:PRD131134 QAL131134:QAZ131134 QKH131134:QKV131134 QUD131134:QUR131134 RDZ131134:REN131134 RNV131134:ROJ131134 RXR131134:RYF131134 SHN131134:SIB131134 SRJ131134:SRX131134 TBF131134:TBT131134 TLB131134:TLP131134 TUX131134:TVL131134 UET131134:UFH131134 UOP131134:UPD131134 UYL131134:UYZ131134 VIH131134:VIV131134 VSD131134:VSR131134 WBZ131134:WCN131134 WLV131134:WMJ131134 WVR131134:WWF131134 J196670:X196670 JF196670:JT196670 TB196670:TP196670 ACX196670:ADL196670 AMT196670:ANH196670 AWP196670:AXD196670 BGL196670:BGZ196670 BQH196670:BQV196670 CAD196670:CAR196670 CJZ196670:CKN196670 CTV196670:CUJ196670 DDR196670:DEF196670 DNN196670:DOB196670 DXJ196670:DXX196670 EHF196670:EHT196670 ERB196670:ERP196670 FAX196670:FBL196670 FKT196670:FLH196670 FUP196670:FVD196670 GEL196670:GEZ196670 GOH196670:GOV196670 GYD196670:GYR196670 HHZ196670:HIN196670 HRV196670:HSJ196670 IBR196670:ICF196670 ILN196670:IMB196670 IVJ196670:IVX196670 JFF196670:JFT196670 JPB196670:JPP196670 JYX196670:JZL196670 KIT196670:KJH196670 KSP196670:KTD196670 LCL196670:LCZ196670 LMH196670:LMV196670 LWD196670:LWR196670 MFZ196670:MGN196670 MPV196670:MQJ196670 MZR196670:NAF196670 NJN196670:NKB196670 NTJ196670:NTX196670 ODF196670:ODT196670 ONB196670:ONP196670 OWX196670:OXL196670 PGT196670:PHH196670 PQP196670:PRD196670 QAL196670:QAZ196670 QKH196670:QKV196670 QUD196670:QUR196670 RDZ196670:REN196670 RNV196670:ROJ196670 RXR196670:RYF196670 SHN196670:SIB196670 SRJ196670:SRX196670 TBF196670:TBT196670 TLB196670:TLP196670 TUX196670:TVL196670 UET196670:UFH196670 UOP196670:UPD196670 UYL196670:UYZ196670 VIH196670:VIV196670 VSD196670:VSR196670 WBZ196670:WCN196670 WLV196670:WMJ196670 WVR196670:WWF196670 J262206:X262206 JF262206:JT262206 TB262206:TP262206 ACX262206:ADL262206 AMT262206:ANH262206 AWP262206:AXD262206 BGL262206:BGZ262206 BQH262206:BQV262206 CAD262206:CAR262206 CJZ262206:CKN262206 CTV262206:CUJ262206 DDR262206:DEF262206 DNN262206:DOB262206 DXJ262206:DXX262206 EHF262206:EHT262206 ERB262206:ERP262206 FAX262206:FBL262206 FKT262206:FLH262206 FUP262206:FVD262206 GEL262206:GEZ262206 GOH262206:GOV262206 GYD262206:GYR262206 HHZ262206:HIN262206 HRV262206:HSJ262206 IBR262206:ICF262206 ILN262206:IMB262206 IVJ262206:IVX262206 JFF262206:JFT262206 JPB262206:JPP262206 JYX262206:JZL262206 KIT262206:KJH262206 KSP262206:KTD262206 LCL262206:LCZ262206 LMH262206:LMV262206 LWD262206:LWR262206 MFZ262206:MGN262206 MPV262206:MQJ262206 MZR262206:NAF262206 NJN262206:NKB262206 NTJ262206:NTX262206 ODF262206:ODT262206 ONB262206:ONP262206 OWX262206:OXL262206 PGT262206:PHH262206 PQP262206:PRD262206 QAL262206:QAZ262206 QKH262206:QKV262206 QUD262206:QUR262206 RDZ262206:REN262206 RNV262206:ROJ262206 RXR262206:RYF262206 SHN262206:SIB262206 SRJ262206:SRX262206 TBF262206:TBT262206 TLB262206:TLP262206 TUX262206:TVL262206 UET262206:UFH262206 UOP262206:UPD262206 UYL262206:UYZ262206 VIH262206:VIV262206 VSD262206:VSR262206 WBZ262206:WCN262206 WLV262206:WMJ262206 WVR262206:WWF262206 J327742:X327742 JF327742:JT327742 TB327742:TP327742 ACX327742:ADL327742 AMT327742:ANH327742 AWP327742:AXD327742 BGL327742:BGZ327742 BQH327742:BQV327742 CAD327742:CAR327742 CJZ327742:CKN327742 CTV327742:CUJ327742 DDR327742:DEF327742 DNN327742:DOB327742 DXJ327742:DXX327742 EHF327742:EHT327742 ERB327742:ERP327742 FAX327742:FBL327742 FKT327742:FLH327742 FUP327742:FVD327742 GEL327742:GEZ327742 GOH327742:GOV327742 GYD327742:GYR327742 HHZ327742:HIN327742 HRV327742:HSJ327742 IBR327742:ICF327742 ILN327742:IMB327742 IVJ327742:IVX327742 JFF327742:JFT327742 JPB327742:JPP327742 JYX327742:JZL327742 KIT327742:KJH327742 KSP327742:KTD327742 LCL327742:LCZ327742 LMH327742:LMV327742 LWD327742:LWR327742 MFZ327742:MGN327742 MPV327742:MQJ327742 MZR327742:NAF327742 NJN327742:NKB327742 NTJ327742:NTX327742 ODF327742:ODT327742 ONB327742:ONP327742 OWX327742:OXL327742 PGT327742:PHH327742 PQP327742:PRD327742 QAL327742:QAZ327742 QKH327742:QKV327742 QUD327742:QUR327742 RDZ327742:REN327742 RNV327742:ROJ327742 RXR327742:RYF327742 SHN327742:SIB327742 SRJ327742:SRX327742 TBF327742:TBT327742 TLB327742:TLP327742 TUX327742:TVL327742 UET327742:UFH327742 UOP327742:UPD327742 UYL327742:UYZ327742 VIH327742:VIV327742 VSD327742:VSR327742 WBZ327742:WCN327742 WLV327742:WMJ327742 WVR327742:WWF327742 J393278:X393278 JF393278:JT393278 TB393278:TP393278 ACX393278:ADL393278 AMT393278:ANH393278 AWP393278:AXD393278 BGL393278:BGZ393278 BQH393278:BQV393278 CAD393278:CAR393278 CJZ393278:CKN393278 CTV393278:CUJ393278 DDR393278:DEF393278 DNN393278:DOB393278 DXJ393278:DXX393278 EHF393278:EHT393278 ERB393278:ERP393278 FAX393278:FBL393278 FKT393278:FLH393278 FUP393278:FVD393278 GEL393278:GEZ393278 GOH393278:GOV393278 GYD393278:GYR393278 HHZ393278:HIN393278 HRV393278:HSJ393278 IBR393278:ICF393278 ILN393278:IMB393278 IVJ393278:IVX393278 JFF393278:JFT393278 JPB393278:JPP393278 JYX393278:JZL393278 KIT393278:KJH393278 KSP393278:KTD393278 LCL393278:LCZ393278 LMH393278:LMV393278 LWD393278:LWR393278 MFZ393278:MGN393278 MPV393278:MQJ393278 MZR393278:NAF393278 NJN393278:NKB393278 NTJ393278:NTX393278 ODF393278:ODT393278 ONB393278:ONP393278 OWX393278:OXL393278 PGT393278:PHH393278 PQP393278:PRD393278 QAL393278:QAZ393278 QKH393278:QKV393278 QUD393278:QUR393278 RDZ393278:REN393278 RNV393278:ROJ393278 RXR393278:RYF393278 SHN393278:SIB393278 SRJ393278:SRX393278 TBF393278:TBT393278 TLB393278:TLP393278 TUX393278:TVL393278 UET393278:UFH393278 UOP393278:UPD393278 UYL393278:UYZ393278 VIH393278:VIV393278 VSD393278:VSR393278 WBZ393278:WCN393278 WLV393278:WMJ393278 WVR393278:WWF393278 J458814:X458814 JF458814:JT458814 TB458814:TP458814 ACX458814:ADL458814 AMT458814:ANH458814 AWP458814:AXD458814 BGL458814:BGZ458814 BQH458814:BQV458814 CAD458814:CAR458814 CJZ458814:CKN458814 CTV458814:CUJ458814 DDR458814:DEF458814 DNN458814:DOB458814 DXJ458814:DXX458814 EHF458814:EHT458814 ERB458814:ERP458814 FAX458814:FBL458814 FKT458814:FLH458814 FUP458814:FVD458814 GEL458814:GEZ458814 GOH458814:GOV458814 GYD458814:GYR458814 HHZ458814:HIN458814 HRV458814:HSJ458814 IBR458814:ICF458814 ILN458814:IMB458814 IVJ458814:IVX458814 JFF458814:JFT458814 JPB458814:JPP458814 JYX458814:JZL458814 KIT458814:KJH458814 KSP458814:KTD458814 LCL458814:LCZ458814 LMH458814:LMV458814 LWD458814:LWR458814 MFZ458814:MGN458814 MPV458814:MQJ458814 MZR458814:NAF458814 NJN458814:NKB458814 NTJ458814:NTX458814 ODF458814:ODT458814 ONB458814:ONP458814 OWX458814:OXL458814 PGT458814:PHH458814 PQP458814:PRD458814 QAL458814:QAZ458814 QKH458814:QKV458814 QUD458814:QUR458814 RDZ458814:REN458814 RNV458814:ROJ458814 RXR458814:RYF458814 SHN458814:SIB458814 SRJ458814:SRX458814 TBF458814:TBT458814 TLB458814:TLP458814 TUX458814:TVL458814 UET458814:UFH458814 UOP458814:UPD458814 UYL458814:UYZ458814 VIH458814:VIV458814 VSD458814:VSR458814 WBZ458814:WCN458814 WLV458814:WMJ458814 WVR458814:WWF458814 J524350:X524350 JF524350:JT524350 TB524350:TP524350 ACX524350:ADL524350 AMT524350:ANH524350 AWP524350:AXD524350 BGL524350:BGZ524350 BQH524350:BQV524350 CAD524350:CAR524350 CJZ524350:CKN524350 CTV524350:CUJ524350 DDR524350:DEF524350 DNN524350:DOB524350 DXJ524350:DXX524350 EHF524350:EHT524350 ERB524350:ERP524350 FAX524350:FBL524350 FKT524350:FLH524350 FUP524350:FVD524350 GEL524350:GEZ524350 GOH524350:GOV524350 GYD524350:GYR524350 HHZ524350:HIN524350 HRV524350:HSJ524350 IBR524350:ICF524350 ILN524350:IMB524350 IVJ524350:IVX524350 JFF524350:JFT524350 JPB524350:JPP524350 JYX524350:JZL524350 KIT524350:KJH524350 KSP524350:KTD524350 LCL524350:LCZ524350 LMH524350:LMV524350 LWD524350:LWR524350 MFZ524350:MGN524350 MPV524350:MQJ524350 MZR524350:NAF524350 NJN524350:NKB524350 NTJ524350:NTX524350 ODF524350:ODT524350 ONB524350:ONP524350 OWX524350:OXL524350 PGT524350:PHH524350 PQP524350:PRD524350 QAL524350:QAZ524350 QKH524350:QKV524350 QUD524350:QUR524350 RDZ524350:REN524350 RNV524350:ROJ524350 RXR524350:RYF524350 SHN524350:SIB524350 SRJ524350:SRX524350 TBF524350:TBT524350 TLB524350:TLP524350 TUX524350:TVL524350 UET524350:UFH524350 UOP524350:UPD524350 UYL524350:UYZ524350 VIH524350:VIV524350 VSD524350:VSR524350 WBZ524350:WCN524350 WLV524350:WMJ524350 WVR524350:WWF524350 J589886:X589886 JF589886:JT589886 TB589886:TP589886 ACX589886:ADL589886 AMT589886:ANH589886 AWP589886:AXD589886 BGL589886:BGZ589886 BQH589886:BQV589886 CAD589886:CAR589886 CJZ589886:CKN589886 CTV589886:CUJ589886 DDR589886:DEF589886 DNN589886:DOB589886 DXJ589886:DXX589886 EHF589886:EHT589886 ERB589886:ERP589886 FAX589886:FBL589886 FKT589886:FLH589886 FUP589886:FVD589886 GEL589886:GEZ589886 GOH589886:GOV589886 GYD589886:GYR589886 HHZ589886:HIN589886 HRV589886:HSJ589886 IBR589886:ICF589886 ILN589886:IMB589886 IVJ589886:IVX589886 JFF589886:JFT589886 JPB589886:JPP589886 JYX589886:JZL589886 KIT589886:KJH589886 KSP589886:KTD589886 LCL589886:LCZ589886 LMH589886:LMV589886 LWD589886:LWR589886 MFZ589886:MGN589886 MPV589886:MQJ589886 MZR589886:NAF589886 NJN589886:NKB589886 NTJ589886:NTX589886 ODF589886:ODT589886 ONB589886:ONP589886 OWX589886:OXL589886 PGT589886:PHH589886 PQP589886:PRD589886 QAL589886:QAZ589886 QKH589886:QKV589886 QUD589886:QUR589886 RDZ589886:REN589886 RNV589886:ROJ589886 RXR589886:RYF589886 SHN589886:SIB589886 SRJ589886:SRX589886 TBF589886:TBT589886 TLB589886:TLP589886 TUX589886:TVL589886 UET589886:UFH589886 UOP589886:UPD589886 UYL589886:UYZ589886 VIH589886:VIV589886 VSD589886:VSR589886 WBZ589886:WCN589886 WLV589886:WMJ589886 WVR589886:WWF589886 J655422:X655422 JF655422:JT655422 TB655422:TP655422 ACX655422:ADL655422 AMT655422:ANH655422 AWP655422:AXD655422 BGL655422:BGZ655422 BQH655422:BQV655422 CAD655422:CAR655422 CJZ655422:CKN655422 CTV655422:CUJ655422 DDR655422:DEF655422 DNN655422:DOB655422 DXJ655422:DXX655422 EHF655422:EHT655422 ERB655422:ERP655422 FAX655422:FBL655422 FKT655422:FLH655422 FUP655422:FVD655422 GEL655422:GEZ655422 GOH655422:GOV655422 GYD655422:GYR655422 HHZ655422:HIN655422 HRV655422:HSJ655422 IBR655422:ICF655422 ILN655422:IMB655422 IVJ655422:IVX655422 JFF655422:JFT655422 JPB655422:JPP655422 JYX655422:JZL655422 KIT655422:KJH655422 KSP655422:KTD655422 LCL655422:LCZ655422 LMH655422:LMV655422 LWD655422:LWR655422 MFZ655422:MGN655422 MPV655422:MQJ655422 MZR655422:NAF655422 NJN655422:NKB655422 NTJ655422:NTX655422 ODF655422:ODT655422 ONB655422:ONP655422 OWX655422:OXL655422 PGT655422:PHH655422 PQP655422:PRD655422 QAL655422:QAZ655422 QKH655422:QKV655422 QUD655422:QUR655422 RDZ655422:REN655422 RNV655422:ROJ655422 RXR655422:RYF655422 SHN655422:SIB655422 SRJ655422:SRX655422 TBF655422:TBT655422 TLB655422:TLP655422 TUX655422:TVL655422 UET655422:UFH655422 UOP655422:UPD655422 UYL655422:UYZ655422 VIH655422:VIV655422 VSD655422:VSR655422 WBZ655422:WCN655422 WLV655422:WMJ655422 WVR655422:WWF655422 J720958:X720958 JF720958:JT720958 TB720958:TP720958 ACX720958:ADL720958 AMT720958:ANH720958 AWP720958:AXD720958 BGL720958:BGZ720958 BQH720958:BQV720958 CAD720958:CAR720958 CJZ720958:CKN720958 CTV720958:CUJ720958 DDR720958:DEF720958 DNN720958:DOB720958 DXJ720958:DXX720958 EHF720958:EHT720958 ERB720958:ERP720958 FAX720958:FBL720958 FKT720958:FLH720958 FUP720958:FVD720958 GEL720958:GEZ720958 GOH720958:GOV720958 GYD720958:GYR720958 HHZ720958:HIN720958 HRV720958:HSJ720958 IBR720958:ICF720958 ILN720958:IMB720958 IVJ720958:IVX720958 JFF720958:JFT720958 JPB720958:JPP720958 JYX720958:JZL720958 KIT720958:KJH720958 KSP720958:KTD720958 LCL720958:LCZ720958 LMH720958:LMV720958 LWD720958:LWR720958 MFZ720958:MGN720958 MPV720958:MQJ720958 MZR720958:NAF720958 NJN720958:NKB720958 NTJ720958:NTX720958 ODF720958:ODT720958 ONB720958:ONP720958 OWX720958:OXL720958 PGT720958:PHH720958 PQP720958:PRD720958 QAL720958:QAZ720958 QKH720958:QKV720958 QUD720958:QUR720958 RDZ720958:REN720958 RNV720958:ROJ720958 RXR720958:RYF720958 SHN720958:SIB720958 SRJ720958:SRX720958 TBF720958:TBT720958 TLB720958:TLP720958 TUX720958:TVL720958 UET720958:UFH720958 UOP720958:UPD720958 UYL720958:UYZ720958 VIH720958:VIV720958 VSD720958:VSR720958 WBZ720958:WCN720958 WLV720958:WMJ720958 WVR720958:WWF720958 J786494:X786494 JF786494:JT786494 TB786494:TP786494 ACX786494:ADL786494 AMT786494:ANH786494 AWP786494:AXD786494 BGL786494:BGZ786494 BQH786494:BQV786494 CAD786494:CAR786494 CJZ786494:CKN786494 CTV786494:CUJ786494 DDR786494:DEF786494 DNN786494:DOB786494 DXJ786494:DXX786494 EHF786494:EHT786494 ERB786494:ERP786494 FAX786494:FBL786494 FKT786494:FLH786494 FUP786494:FVD786494 GEL786494:GEZ786494 GOH786494:GOV786494 GYD786494:GYR786494 HHZ786494:HIN786494 HRV786494:HSJ786494 IBR786494:ICF786494 ILN786494:IMB786494 IVJ786494:IVX786494 JFF786494:JFT786494 JPB786494:JPP786494 JYX786494:JZL786494 KIT786494:KJH786494 KSP786494:KTD786494 LCL786494:LCZ786494 LMH786494:LMV786494 LWD786494:LWR786494 MFZ786494:MGN786494 MPV786494:MQJ786494 MZR786494:NAF786494 NJN786494:NKB786494 NTJ786494:NTX786494 ODF786494:ODT786494 ONB786494:ONP786494 OWX786494:OXL786494 PGT786494:PHH786494 PQP786494:PRD786494 QAL786494:QAZ786494 QKH786494:QKV786494 QUD786494:QUR786494 RDZ786494:REN786494 RNV786494:ROJ786494 RXR786494:RYF786494 SHN786494:SIB786494 SRJ786494:SRX786494 TBF786494:TBT786494 TLB786494:TLP786494 TUX786494:TVL786494 UET786494:UFH786494 UOP786494:UPD786494 UYL786494:UYZ786494 VIH786494:VIV786494 VSD786494:VSR786494 WBZ786494:WCN786494 WLV786494:WMJ786494 WVR786494:WWF786494 J852030:X852030 JF852030:JT852030 TB852030:TP852030 ACX852030:ADL852030 AMT852030:ANH852030 AWP852030:AXD852030 BGL852030:BGZ852030 BQH852030:BQV852030 CAD852030:CAR852030 CJZ852030:CKN852030 CTV852030:CUJ852030 DDR852030:DEF852030 DNN852030:DOB852030 DXJ852030:DXX852030 EHF852030:EHT852030 ERB852030:ERP852030 FAX852030:FBL852030 FKT852030:FLH852030 FUP852030:FVD852030 GEL852030:GEZ852030 GOH852030:GOV852030 GYD852030:GYR852030 HHZ852030:HIN852030 HRV852030:HSJ852030 IBR852030:ICF852030 ILN852030:IMB852030 IVJ852030:IVX852030 JFF852030:JFT852030 JPB852030:JPP852030 JYX852030:JZL852030 KIT852030:KJH852030 KSP852030:KTD852030 LCL852030:LCZ852030 LMH852030:LMV852030 LWD852030:LWR852030 MFZ852030:MGN852030 MPV852030:MQJ852030 MZR852030:NAF852030 NJN852030:NKB852030 NTJ852030:NTX852030 ODF852030:ODT852030 ONB852030:ONP852030 OWX852030:OXL852030 PGT852030:PHH852030 PQP852030:PRD852030 QAL852030:QAZ852030 QKH852030:QKV852030 QUD852030:QUR852030 RDZ852030:REN852030 RNV852030:ROJ852030 RXR852030:RYF852030 SHN852030:SIB852030 SRJ852030:SRX852030 TBF852030:TBT852030 TLB852030:TLP852030 TUX852030:TVL852030 UET852030:UFH852030 UOP852030:UPD852030 UYL852030:UYZ852030 VIH852030:VIV852030 VSD852030:VSR852030 WBZ852030:WCN852030 WLV852030:WMJ852030 WVR852030:WWF852030 J917566:X917566 JF917566:JT917566 TB917566:TP917566 ACX917566:ADL917566 AMT917566:ANH917566 AWP917566:AXD917566 BGL917566:BGZ917566 BQH917566:BQV917566 CAD917566:CAR917566 CJZ917566:CKN917566 CTV917566:CUJ917566 DDR917566:DEF917566 DNN917566:DOB917566 DXJ917566:DXX917566 EHF917566:EHT917566 ERB917566:ERP917566 FAX917566:FBL917566 FKT917566:FLH917566 FUP917566:FVD917566 GEL917566:GEZ917566 GOH917566:GOV917566 GYD917566:GYR917566 HHZ917566:HIN917566 HRV917566:HSJ917566 IBR917566:ICF917566 ILN917566:IMB917566 IVJ917566:IVX917566 JFF917566:JFT917566 JPB917566:JPP917566 JYX917566:JZL917566 KIT917566:KJH917566 KSP917566:KTD917566 LCL917566:LCZ917566 LMH917566:LMV917566 LWD917566:LWR917566 MFZ917566:MGN917566 MPV917566:MQJ917566 MZR917566:NAF917566 NJN917566:NKB917566 NTJ917566:NTX917566 ODF917566:ODT917566 ONB917566:ONP917566 OWX917566:OXL917566 PGT917566:PHH917566 PQP917566:PRD917566 QAL917566:QAZ917566 QKH917566:QKV917566 QUD917566:QUR917566 RDZ917566:REN917566 RNV917566:ROJ917566 RXR917566:RYF917566 SHN917566:SIB917566 SRJ917566:SRX917566 TBF917566:TBT917566 TLB917566:TLP917566 TUX917566:TVL917566 UET917566:UFH917566 UOP917566:UPD917566 UYL917566:UYZ917566 VIH917566:VIV917566 VSD917566:VSR917566 WBZ917566:WCN917566 WLV917566:WMJ917566 WVR917566:WWF917566 J983102:X983102 JF983102:JT983102 TB983102:TP983102 ACX983102:ADL983102 AMT983102:ANH983102 AWP983102:AXD983102 BGL983102:BGZ983102 BQH983102:BQV983102 CAD983102:CAR983102 CJZ983102:CKN983102 CTV983102:CUJ983102 DDR983102:DEF983102 DNN983102:DOB983102 DXJ983102:DXX983102 EHF983102:EHT983102 ERB983102:ERP983102 FAX983102:FBL983102 FKT983102:FLH983102 FUP983102:FVD983102 GEL983102:GEZ983102 GOH983102:GOV983102 GYD983102:GYR983102 HHZ983102:HIN983102 HRV983102:HSJ983102 IBR983102:ICF983102 ILN983102:IMB983102 IVJ983102:IVX983102 JFF983102:JFT983102 JPB983102:JPP983102 JYX983102:JZL983102 KIT983102:KJH983102 KSP983102:KTD983102 LCL983102:LCZ983102 LMH983102:LMV983102 LWD983102:LWR983102 MFZ983102:MGN983102 MPV983102:MQJ983102 MZR983102:NAF983102 NJN983102:NKB983102 NTJ983102:NTX983102 ODF983102:ODT983102 ONB983102:ONP983102 OWX983102:OXL983102 PGT983102:PHH983102 PQP983102:PRD983102 QAL983102:QAZ983102 QKH983102:QKV983102 QUD983102:QUR983102 RDZ983102:REN983102 RNV983102:ROJ983102 RXR983102:RYF983102 SHN983102:SIB983102 SRJ983102:SRX983102 TBF983102:TBT983102 TLB983102:TLP983102 TUX983102:TVL983102 UET983102:UFH983102 UOP983102:UPD983102 UYL983102:UYZ983102 VIH983102:VIV983102 VSD983102:VSR983102 WBZ983102:WCN983102 WLV983102:WMJ983102 WVR983102:WWF983102 J64:X64 JF64:JT64 TB64:TP64 ACX64:ADL64 AMT64:ANH64 AWP64:AXD64 BGL64:BGZ64 BQH64:BQV64 CAD64:CAR64 CJZ64:CKN64 CTV64:CUJ64 DDR64:DEF64 DNN64:DOB64 DXJ64:DXX64 EHF64:EHT64 ERB64:ERP64 FAX64:FBL64 FKT64:FLH64 FUP64:FVD64 GEL64:GEZ64 GOH64:GOV64 GYD64:GYR64 HHZ64:HIN64 HRV64:HSJ64 IBR64:ICF64 ILN64:IMB64 IVJ64:IVX64 JFF64:JFT64 JPB64:JPP64 JYX64:JZL64 KIT64:KJH64 KSP64:KTD64 LCL64:LCZ64 LMH64:LMV64 LWD64:LWR64 MFZ64:MGN64 MPV64:MQJ64 MZR64:NAF64 NJN64:NKB64 NTJ64:NTX64 ODF64:ODT64 ONB64:ONP64 OWX64:OXL64 PGT64:PHH64 PQP64:PRD64 QAL64:QAZ64 QKH64:QKV64 QUD64:QUR64 RDZ64:REN64 RNV64:ROJ64 RXR64:RYF64 SHN64:SIB64 SRJ64:SRX64 TBF64:TBT64 TLB64:TLP64 TUX64:TVL64 UET64:UFH64 UOP64:UPD64 UYL64:UYZ64 VIH64:VIV64 VSD64:VSR64 WBZ64:WCN64 WLV64:WMJ64 WVR64:WWF64 J65600:X65600 JF65600:JT65600 TB65600:TP65600 ACX65600:ADL65600 AMT65600:ANH65600 AWP65600:AXD65600 BGL65600:BGZ65600 BQH65600:BQV65600 CAD65600:CAR65600 CJZ65600:CKN65600 CTV65600:CUJ65600 DDR65600:DEF65600 DNN65600:DOB65600 DXJ65600:DXX65600 EHF65600:EHT65600 ERB65600:ERP65600 FAX65600:FBL65600 FKT65600:FLH65600 FUP65600:FVD65600 GEL65600:GEZ65600 GOH65600:GOV65600 GYD65600:GYR65600 HHZ65600:HIN65600 HRV65600:HSJ65600 IBR65600:ICF65600 ILN65600:IMB65600 IVJ65600:IVX65600 JFF65600:JFT65600 JPB65600:JPP65600 JYX65600:JZL65600 KIT65600:KJH65600 KSP65600:KTD65600 LCL65600:LCZ65600 LMH65600:LMV65600 LWD65600:LWR65600 MFZ65600:MGN65600 MPV65600:MQJ65600 MZR65600:NAF65600 NJN65600:NKB65600 NTJ65600:NTX65600 ODF65600:ODT65600 ONB65600:ONP65600 OWX65600:OXL65600 PGT65600:PHH65600 PQP65600:PRD65600 QAL65600:QAZ65600 QKH65600:QKV65600 QUD65600:QUR65600 RDZ65600:REN65600 RNV65600:ROJ65600 RXR65600:RYF65600 SHN65600:SIB65600 SRJ65600:SRX65600 TBF65600:TBT65600 TLB65600:TLP65600 TUX65600:TVL65600 UET65600:UFH65600 UOP65600:UPD65600 UYL65600:UYZ65600 VIH65600:VIV65600 VSD65600:VSR65600 WBZ65600:WCN65600 WLV65600:WMJ65600 WVR65600:WWF65600 J131136:X131136 JF131136:JT131136 TB131136:TP131136 ACX131136:ADL131136 AMT131136:ANH131136 AWP131136:AXD131136 BGL131136:BGZ131136 BQH131136:BQV131136 CAD131136:CAR131136 CJZ131136:CKN131136 CTV131136:CUJ131136 DDR131136:DEF131136 DNN131136:DOB131136 DXJ131136:DXX131136 EHF131136:EHT131136 ERB131136:ERP131136 FAX131136:FBL131136 FKT131136:FLH131136 FUP131136:FVD131136 GEL131136:GEZ131136 GOH131136:GOV131136 GYD131136:GYR131136 HHZ131136:HIN131136 HRV131136:HSJ131136 IBR131136:ICF131136 ILN131136:IMB131136 IVJ131136:IVX131136 JFF131136:JFT131136 JPB131136:JPP131136 JYX131136:JZL131136 KIT131136:KJH131136 KSP131136:KTD131136 LCL131136:LCZ131136 LMH131136:LMV131136 LWD131136:LWR131136 MFZ131136:MGN131136 MPV131136:MQJ131136 MZR131136:NAF131136 NJN131136:NKB131136 NTJ131136:NTX131136 ODF131136:ODT131136 ONB131136:ONP131136 OWX131136:OXL131136 PGT131136:PHH131136 PQP131136:PRD131136 QAL131136:QAZ131136 QKH131136:QKV131136 QUD131136:QUR131136 RDZ131136:REN131136 RNV131136:ROJ131136 RXR131136:RYF131136 SHN131136:SIB131136 SRJ131136:SRX131136 TBF131136:TBT131136 TLB131136:TLP131136 TUX131136:TVL131136 UET131136:UFH131136 UOP131136:UPD131136 UYL131136:UYZ131136 VIH131136:VIV131136 VSD131136:VSR131136 WBZ131136:WCN131136 WLV131136:WMJ131136 WVR131136:WWF131136 J196672:X196672 JF196672:JT196672 TB196672:TP196672 ACX196672:ADL196672 AMT196672:ANH196672 AWP196672:AXD196672 BGL196672:BGZ196672 BQH196672:BQV196672 CAD196672:CAR196672 CJZ196672:CKN196672 CTV196672:CUJ196672 DDR196672:DEF196672 DNN196672:DOB196672 DXJ196672:DXX196672 EHF196672:EHT196672 ERB196672:ERP196672 FAX196672:FBL196672 FKT196672:FLH196672 FUP196672:FVD196672 GEL196672:GEZ196672 GOH196672:GOV196672 GYD196672:GYR196672 HHZ196672:HIN196672 HRV196672:HSJ196672 IBR196672:ICF196672 ILN196672:IMB196672 IVJ196672:IVX196672 JFF196672:JFT196672 JPB196672:JPP196672 JYX196672:JZL196672 KIT196672:KJH196672 KSP196672:KTD196672 LCL196672:LCZ196672 LMH196672:LMV196672 LWD196672:LWR196672 MFZ196672:MGN196672 MPV196672:MQJ196672 MZR196672:NAF196672 NJN196672:NKB196672 NTJ196672:NTX196672 ODF196672:ODT196672 ONB196672:ONP196672 OWX196672:OXL196672 PGT196672:PHH196672 PQP196672:PRD196672 QAL196672:QAZ196672 QKH196672:QKV196672 QUD196672:QUR196672 RDZ196672:REN196672 RNV196672:ROJ196672 RXR196672:RYF196672 SHN196672:SIB196672 SRJ196672:SRX196672 TBF196672:TBT196672 TLB196672:TLP196672 TUX196672:TVL196672 UET196672:UFH196672 UOP196672:UPD196672 UYL196672:UYZ196672 VIH196672:VIV196672 VSD196672:VSR196672 WBZ196672:WCN196672 WLV196672:WMJ196672 WVR196672:WWF196672 J262208:X262208 JF262208:JT262208 TB262208:TP262208 ACX262208:ADL262208 AMT262208:ANH262208 AWP262208:AXD262208 BGL262208:BGZ262208 BQH262208:BQV262208 CAD262208:CAR262208 CJZ262208:CKN262208 CTV262208:CUJ262208 DDR262208:DEF262208 DNN262208:DOB262208 DXJ262208:DXX262208 EHF262208:EHT262208 ERB262208:ERP262208 FAX262208:FBL262208 FKT262208:FLH262208 FUP262208:FVD262208 GEL262208:GEZ262208 GOH262208:GOV262208 GYD262208:GYR262208 HHZ262208:HIN262208 HRV262208:HSJ262208 IBR262208:ICF262208 ILN262208:IMB262208 IVJ262208:IVX262208 JFF262208:JFT262208 JPB262208:JPP262208 JYX262208:JZL262208 KIT262208:KJH262208 KSP262208:KTD262208 LCL262208:LCZ262208 LMH262208:LMV262208 LWD262208:LWR262208 MFZ262208:MGN262208 MPV262208:MQJ262208 MZR262208:NAF262208 NJN262208:NKB262208 NTJ262208:NTX262208 ODF262208:ODT262208 ONB262208:ONP262208 OWX262208:OXL262208 PGT262208:PHH262208 PQP262208:PRD262208 QAL262208:QAZ262208 QKH262208:QKV262208 QUD262208:QUR262208 RDZ262208:REN262208 RNV262208:ROJ262208 RXR262208:RYF262208 SHN262208:SIB262208 SRJ262208:SRX262208 TBF262208:TBT262208 TLB262208:TLP262208 TUX262208:TVL262208 UET262208:UFH262208 UOP262208:UPD262208 UYL262208:UYZ262208 VIH262208:VIV262208 VSD262208:VSR262208 WBZ262208:WCN262208 WLV262208:WMJ262208 WVR262208:WWF262208 J327744:X327744 JF327744:JT327744 TB327744:TP327744 ACX327744:ADL327744 AMT327744:ANH327744 AWP327744:AXD327744 BGL327744:BGZ327744 BQH327744:BQV327744 CAD327744:CAR327744 CJZ327744:CKN327744 CTV327744:CUJ327744 DDR327744:DEF327744 DNN327744:DOB327744 DXJ327744:DXX327744 EHF327744:EHT327744 ERB327744:ERP327744 FAX327744:FBL327744 FKT327744:FLH327744 FUP327744:FVD327744 GEL327744:GEZ327744 GOH327744:GOV327744 GYD327744:GYR327744 HHZ327744:HIN327744 HRV327744:HSJ327744 IBR327744:ICF327744 ILN327744:IMB327744 IVJ327744:IVX327744 JFF327744:JFT327744 JPB327744:JPP327744 JYX327744:JZL327744 KIT327744:KJH327744 KSP327744:KTD327744 LCL327744:LCZ327744 LMH327744:LMV327744 LWD327744:LWR327744 MFZ327744:MGN327744 MPV327744:MQJ327744 MZR327744:NAF327744 NJN327744:NKB327744 NTJ327744:NTX327744 ODF327744:ODT327744 ONB327744:ONP327744 OWX327744:OXL327744 PGT327744:PHH327744 PQP327744:PRD327744 QAL327744:QAZ327744 QKH327744:QKV327744 QUD327744:QUR327744 RDZ327744:REN327744 RNV327744:ROJ327744 RXR327744:RYF327744 SHN327744:SIB327744 SRJ327744:SRX327744 TBF327744:TBT327744 TLB327744:TLP327744 TUX327744:TVL327744 UET327744:UFH327744 UOP327744:UPD327744 UYL327744:UYZ327744 VIH327744:VIV327744 VSD327744:VSR327744 WBZ327744:WCN327744 WLV327744:WMJ327744 WVR327744:WWF327744 J393280:X393280 JF393280:JT393280 TB393280:TP393280 ACX393280:ADL393280 AMT393280:ANH393280 AWP393280:AXD393280 BGL393280:BGZ393280 BQH393280:BQV393280 CAD393280:CAR393280 CJZ393280:CKN393280 CTV393280:CUJ393280 DDR393280:DEF393280 DNN393280:DOB393280 DXJ393280:DXX393280 EHF393280:EHT393280 ERB393280:ERP393280 FAX393280:FBL393280 FKT393280:FLH393280 FUP393280:FVD393280 GEL393280:GEZ393280 GOH393280:GOV393280 GYD393280:GYR393280 HHZ393280:HIN393280 HRV393280:HSJ393280 IBR393280:ICF393280 ILN393280:IMB393280 IVJ393280:IVX393280 JFF393280:JFT393280 JPB393280:JPP393280 JYX393280:JZL393280 KIT393280:KJH393280 KSP393280:KTD393280 LCL393280:LCZ393280 LMH393280:LMV393280 LWD393280:LWR393280 MFZ393280:MGN393280 MPV393280:MQJ393280 MZR393280:NAF393280 NJN393280:NKB393280 NTJ393280:NTX393280 ODF393280:ODT393280 ONB393280:ONP393280 OWX393280:OXL393280 PGT393280:PHH393280 PQP393280:PRD393280 QAL393280:QAZ393280 QKH393280:QKV393280 QUD393280:QUR393280 RDZ393280:REN393280 RNV393280:ROJ393280 RXR393280:RYF393280 SHN393280:SIB393280 SRJ393280:SRX393280 TBF393280:TBT393280 TLB393280:TLP393280 TUX393280:TVL393280 UET393280:UFH393280 UOP393280:UPD393280 UYL393280:UYZ393280 VIH393280:VIV393280 VSD393280:VSR393280 WBZ393280:WCN393280 WLV393280:WMJ393280 WVR393280:WWF393280 J458816:X458816 JF458816:JT458816 TB458816:TP458816 ACX458816:ADL458816 AMT458816:ANH458816 AWP458816:AXD458816 BGL458816:BGZ458816 BQH458816:BQV458816 CAD458816:CAR458816 CJZ458816:CKN458816 CTV458816:CUJ458816 DDR458816:DEF458816 DNN458816:DOB458816 DXJ458816:DXX458816 EHF458816:EHT458816 ERB458816:ERP458816 FAX458816:FBL458816 FKT458816:FLH458816 FUP458816:FVD458816 GEL458816:GEZ458816 GOH458816:GOV458816 GYD458816:GYR458816 HHZ458816:HIN458816 HRV458816:HSJ458816 IBR458816:ICF458816 ILN458816:IMB458816 IVJ458816:IVX458816 JFF458816:JFT458816 JPB458816:JPP458816 JYX458816:JZL458816 KIT458816:KJH458816 KSP458816:KTD458816 LCL458816:LCZ458816 LMH458816:LMV458816 LWD458816:LWR458816 MFZ458816:MGN458816 MPV458816:MQJ458816 MZR458816:NAF458816 NJN458816:NKB458816 NTJ458816:NTX458816 ODF458816:ODT458816 ONB458816:ONP458816 OWX458816:OXL458816 PGT458816:PHH458816 PQP458816:PRD458816 QAL458816:QAZ458816 QKH458816:QKV458816 QUD458816:QUR458816 RDZ458816:REN458816 RNV458816:ROJ458816 RXR458816:RYF458816 SHN458816:SIB458816 SRJ458816:SRX458816 TBF458816:TBT458816 TLB458816:TLP458816 TUX458816:TVL458816 UET458816:UFH458816 UOP458816:UPD458816 UYL458816:UYZ458816 VIH458816:VIV458816 VSD458816:VSR458816 WBZ458816:WCN458816 WLV458816:WMJ458816 WVR458816:WWF458816 J524352:X524352 JF524352:JT524352 TB524352:TP524352 ACX524352:ADL524352 AMT524352:ANH524352 AWP524352:AXD524352 BGL524352:BGZ524352 BQH524352:BQV524352 CAD524352:CAR524352 CJZ524352:CKN524352 CTV524352:CUJ524352 DDR524352:DEF524352 DNN524352:DOB524352 DXJ524352:DXX524352 EHF524352:EHT524352 ERB524352:ERP524352 FAX524352:FBL524352 FKT524352:FLH524352 FUP524352:FVD524352 GEL524352:GEZ524352 GOH524352:GOV524352 GYD524352:GYR524352 HHZ524352:HIN524352 HRV524352:HSJ524352 IBR524352:ICF524352 ILN524352:IMB524352 IVJ524352:IVX524352 JFF524352:JFT524352 JPB524352:JPP524352 JYX524352:JZL524352 KIT524352:KJH524352 KSP524352:KTD524352 LCL524352:LCZ524352 LMH524352:LMV524352 LWD524352:LWR524352 MFZ524352:MGN524352 MPV524352:MQJ524352 MZR524352:NAF524352 NJN524352:NKB524352 NTJ524352:NTX524352 ODF524352:ODT524352 ONB524352:ONP524352 OWX524352:OXL524352 PGT524352:PHH524352 PQP524352:PRD524352 QAL524352:QAZ524352 QKH524352:QKV524352 QUD524352:QUR524352 RDZ524352:REN524352 RNV524352:ROJ524352 RXR524352:RYF524352 SHN524352:SIB524352 SRJ524352:SRX524352 TBF524352:TBT524352 TLB524352:TLP524352 TUX524352:TVL524352 UET524352:UFH524352 UOP524352:UPD524352 UYL524352:UYZ524352 VIH524352:VIV524352 VSD524352:VSR524352 WBZ524352:WCN524352 WLV524352:WMJ524352 WVR524352:WWF524352 J589888:X589888 JF589888:JT589888 TB589888:TP589888 ACX589888:ADL589888 AMT589888:ANH589888 AWP589888:AXD589888 BGL589888:BGZ589888 BQH589888:BQV589888 CAD589888:CAR589888 CJZ589888:CKN589888 CTV589888:CUJ589888 DDR589888:DEF589888 DNN589888:DOB589888 DXJ589888:DXX589888 EHF589888:EHT589888 ERB589888:ERP589888 FAX589888:FBL589888 FKT589888:FLH589888 FUP589888:FVD589888 GEL589888:GEZ589888 GOH589888:GOV589888 GYD589888:GYR589888 HHZ589888:HIN589888 HRV589888:HSJ589888 IBR589888:ICF589888 ILN589888:IMB589888 IVJ589888:IVX589888 JFF589888:JFT589888 JPB589888:JPP589888 JYX589888:JZL589888 KIT589888:KJH589888 KSP589888:KTD589888 LCL589888:LCZ589888 LMH589888:LMV589888 LWD589888:LWR589888 MFZ589888:MGN589888 MPV589888:MQJ589888 MZR589888:NAF589888 NJN589888:NKB589888 NTJ589888:NTX589888 ODF589888:ODT589888 ONB589888:ONP589888 OWX589888:OXL589888 PGT589888:PHH589888 PQP589888:PRD589888 QAL589888:QAZ589888 QKH589888:QKV589888 QUD589888:QUR589888 RDZ589888:REN589888 RNV589888:ROJ589888 RXR589888:RYF589888 SHN589888:SIB589888 SRJ589888:SRX589888 TBF589888:TBT589888 TLB589888:TLP589888 TUX589888:TVL589888 UET589888:UFH589888 UOP589888:UPD589888 UYL589888:UYZ589888 VIH589888:VIV589888 VSD589888:VSR589888 WBZ589888:WCN589888 WLV589888:WMJ589888 WVR589888:WWF589888 J655424:X655424 JF655424:JT655424 TB655424:TP655424 ACX655424:ADL655424 AMT655424:ANH655424 AWP655424:AXD655424 BGL655424:BGZ655424 BQH655424:BQV655424 CAD655424:CAR655424 CJZ655424:CKN655424 CTV655424:CUJ655424 DDR655424:DEF655424 DNN655424:DOB655424 DXJ655424:DXX655424 EHF655424:EHT655424 ERB655424:ERP655424 FAX655424:FBL655424 FKT655424:FLH655424 FUP655424:FVD655424 GEL655424:GEZ655424 GOH655424:GOV655424 GYD655424:GYR655424 HHZ655424:HIN655424 HRV655424:HSJ655424 IBR655424:ICF655424 ILN655424:IMB655424 IVJ655424:IVX655424 JFF655424:JFT655424 JPB655424:JPP655424 JYX655424:JZL655424 KIT655424:KJH655424 KSP655424:KTD655424 LCL655424:LCZ655424 LMH655424:LMV655424 LWD655424:LWR655424 MFZ655424:MGN655424 MPV655424:MQJ655424 MZR655424:NAF655424 NJN655424:NKB655424 NTJ655424:NTX655424 ODF655424:ODT655424 ONB655424:ONP655424 OWX655424:OXL655424 PGT655424:PHH655424 PQP655424:PRD655424 QAL655424:QAZ655424 QKH655424:QKV655424 QUD655424:QUR655424 RDZ655424:REN655424 RNV655424:ROJ655424 RXR655424:RYF655424 SHN655424:SIB655424 SRJ655424:SRX655424 TBF655424:TBT655424 TLB655424:TLP655424 TUX655424:TVL655424 UET655424:UFH655424 UOP655424:UPD655424 UYL655424:UYZ655424 VIH655424:VIV655424 VSD655424:VSR655424 WBZ655424:WCN655424 WLV655424:WMJ655424 WVR655424:WWF655424 J720960:X720960 JF720960:JT720960 TB720960:TP720960 ACX720960:ADL720960 AMT720960:ANH720960 AWP720960:AXD720960 BGL720960:BGZ720960 BQH720960:BQV720960 CAD720960:CAR720960 CJZ720960:CKN720960 CTV720960:CUJ720960 DDR720960:DEF720960 DNN720960:DOB720960 DXJ720960:DXX720960 EHF720960:EHT720960 ERB720960:ERP720960 FAX720960:FBL720960 FKT720960:FLH720960 FUP720960:FVD720960 GEL720960:GEZ720960 GOH720960:GOV720960 GYD720960:GYR720960 HHZ720960:HIN720960 HRV720960:HSJ720960 IBR720960:ICF720960 ILN720960:IMB720960 IVJ720960:IVX720960 JFF720960:JFT720960 JPB720960:JPP720960 JYX720960:JZL720960 KIT720960:KJH720960 KSP720960:KTD720960 LCL720960:LCZ720960 LMH720960:LMV720960 LWD720960:LWR720960 MFZ720960:MGN720960 MPV720960:MQJ720960 MZR720960:NAF720960 NJN720960:NKB720960 NTJ720960:NTX720960 ODF720960:ODT720960 ONB720960:ONP720960 OWX720960:OXL720960 PGT720960:PHH720960 PQP720960:PRD720960 QAL720960:QAZ720960 QKH720960:QKV720960 QUD720960:QUR720960 RDZ720960:REN720960 RNV720960:ROJ720960 RXR720960:RYF720960 SHN720960:SIB720960 SRJ720960:SRX720960 TBF720960:TBT720960 TLB720960:TLP720960 TUX720960:TVL720960 UET720960:UFH720960 UOP720960:UPD720960 UYL720960:UYZ720960 VIH720960:VIV720960 VSD720960:VSR720960 WBZ720960:WCN720960 WLV720960:WMJ720960 WVR720960:WWF720960 J786496:X786496 JF786496:JT786496 TB786496:TP786496 ACX786496:ADL786496 AMT786496:ANH786496 AWP786496:AXD786496 BGL786496:BGZ786496 BQH786496:BQV786496 CAD786496:CAR786496 CJZ786496:CKN786496 CTV786496:CUJ786496 DDR786496:DEF786496 DNN786496:DOB786496 DXJ786496:DXX786496 EHF786496:EHT786496 ERB786496:ERP786496 FAX786496:FBL786496 FKT786496:FLH786496 FUP786496:FVD786496 GEL786496:GEZ786496 GOH786496:GOV786496 GYD786496:GYR786496 HHZ786496:HIN786496 HRV786496:HSJ786496 IBR786496:ICF786496 ILN786496:IMB786496 IVJ786496:IVX786496 JFF786496:JFT786496 JPB786496:JPP786496 JYX786496:JZL786496 KIT786496:KJH786496 KSP786496:KTD786496 LCL786496:LCZ786496 LMH786496:LMV786496 LWD786496:LWR786496 MFZ786496:MGN786496 MPV786496:MQJ786496 MZR786496:NAF786496 NJN786496:NKB786496 NTJ786496:NTX786496 ODF786496:ODT786496 ONB786496:ONP786496 OWX786496:OXL786496 PGT786496:PHH786496 PQP786496:PRD786496 QAL786496:QAZ786496 QKH786496:QKV786496 QUD786496:QUR786496 RDZ786496:REN786496 RNV786496:ROJ786496 RXR786496:RYF786496 SHN786496:SIB786496 SRJ786496:SRX786496 TBF786496:TBT786496 TLB786496:TLP786496 TUX786496:TVL786496 UET786496:UFH786496 UOP786496:UPD786496 UYL786496:UYZ786496 VIH786496:VIV786496 VSD786496:VSR786496 WBZ786496:WCN786496 WLV786496:WMJ786496 WVR786496:WWF786496 J852032:X852032 JF852032:JT852032 TB852032:TP852032 ACX852032:ADL852032 AMT852032:ANH852032 AWP852032:AXD852032 BGL852032:BGZ852032 BQH852032:BQV852032 CAD852032:CAR852032 CJZ852032:CKN852032 CTV852032:CUJ852032 DDR852032:DEF852032 DNN852032:DOB852032 DXJ852032:DXX852032 EHF852032:EHT852032 ERB852032:ERP852032 FAX852032:FBL852032 FKT852032:FLH852032 FUP852032:FVD852032 GEL852032:GEZ852032 GOH852032:GOV852032 GYD852032:GYR852032 HHZ852032:HIN852032 HRV852032:HSJ852032 IBR852032:ICF852032 ILN852032:IMB852032 IVJ852032:IVX852032 JFF852032:JFT852032 JPB852032:JPP852032 JYX852032:JZL852032 KIT852032:KJH852032 KSP852032:KTD852032 LCL852032:LCZ852032 LMH852032:LMV852032 LWD852032:LWR852032 MFZ852032:MGN852032 MPV852032:MQJ852032 MZR852032:NAF852032 NJN852032:NKB852032 NTJ852032:NTX852032 ODF852032:ODT852032 ONB852032:ONP852032 OWX852032:OXL852032 PGT852032:PHH852032 PQP852032:PRD852032 QAL852032:QAZ852032 QKH852032:QKV852032 QUD852032:QUR852032 RDZ852032:REN852032 RNV852032:ROJ852032 RXR852032:RYF852032 SHN852032:SIB852032 SRJ852032:SRX852032 TBF852032:TBT852032 TLB852032:TLP852032 TUX852032:TVL852032 UET852032:UFH852032 UOP852032:UPD852032 UYL852032:UYZ852032 VIH852032:VIV852032 VSD852032:VSR852032 WBZ852032:WCN852032 WLV852032:WMJ852032 WVR852032:WWF852032 J917568:X917568 JF917568:JT917568 TB917568:TP917568 ACX917568:ADL917568 AMT917568:ANH917568 AWP917568:AXD917568 BGL917568:BGZ917568 BQH917568:BQV917568 CAD917568:CAR917568 CJZ917568:CKN917568 CTV917568:CUJ917568 DDR917568:DEF917568 DNN917568:DOB917568 DXJ917568:DXX917568 EHF917568:EHT917568 ERB917568:ERP917568 FAX917568:FBL917568 FKT917568:FLH917568 FUP917568:FVD917568 GEL917568:GEZ917568 GOH917568:GOV917568 GYD917568:GYR917568 HHZ917568:HIN917568 HRV917568:HSJ917568 IBR917568:ICF917568 ILN917568:IMB917568 IVJ917568:IVX917568 JFF917568:JFT917568 JPB917568:JPP917568 JYX917568:JZL917568 KIT917568:KJH917568 KSP917568:KTD917568 LCL917568:LCZ917568 LMH917568:LMV917568 LWD917568:LWR917568 MFZ917568:MGN917568 MPV917568:MQJ917568 MZR917568:NAF917568 NJN917568:NKB917568 NTJ917568:NTX917568 ODF917568:ODT917568 ONB917568:ONP917568 OWX917568:OXL917568 PGT917568:PHH917568 PQP917568:PRD917568 QAL917568:QAZ917568 QKH917568:QKV917568 QUD917568:QUR917568 RDZ917568:REN917568 RNV917568:ROJ917568 RXR917568:RYF917568 SHN917568:SIB917568 SRJ917568:SRX917568 TBF917568:TBT917568 TLB917568:TLP917568 TUX917568:TVL917568 UET917568:UFH917568 UOP917568:UPD917568 UYL917568:UYZ917568 VIH917568:VIV917568 VSD917568:VSR917568 WBZ917568:WCN917568 WLV917568:WMJ917568 WVR917568:WWF917568 J983104:X983104 JF983104:JT983104 TB983104:TP983104 ACX983104:ADL983104 AMT983104:ANH983104 AWP983104:AXD983104 BGL983104:BGZ983104 BQH983104:BQV983104 CAD983104:CAR983104 CJZ983104:CKN983104 CTV983104:CUJ983104 DDR983104:DEF983104 DNN983104:DOB983104 DXJ983104:DXX983104 EHF983104:EHT983104 ERB983104:ERP983104 FAX983104:FBL983104 FKT983104:FLH983104 FUP983104:FVD983104 GEL983104:GEZ983104 GOH983104:GOV983104 GYD983104:GYR983104 HHZ983104:HIN983104 HRV983104:HSJ983104 IBR983104:ICF983104 ILN983104:IMB983104 IVJ983104:IVX983104 JFF983104:JFT983104 JPB983104:JPP983104 JYX983104:JZL983104 KIT983104:KJH983104 KSP983104:KTD983104 LCL983104:LCZ983104 LMH983104:LMV983104 LWD983104:LWR983104 MFZ983104:MGN983104 MPV983104:MQJ983104 MZR983104:NAF983104 NJN983104:NKB983104 NTJ983104:NTX983104 ODF983104:ODT983104 ONB983104:ONP983104 OWX983104:OXL983104 PGT983104:PHH983104 PQP983104:PRD983104 QAL983104:QAZ983104 QKH983104:QKV983104 QUD983104:QUR983104 RDZ983104:REN983104 RNV983104:ROJ983104 RXR983104:RYF983104 SHN983104:SIB983104 SRJ983104:SRX983104 TBF983104:TBT983104 TLB983104:TLP983104 TUX983104:TVL983104 UET983104:UFH983104 UOP983104:UPD983104 UYL983104:UYZ983104 VIH983104:VIV983104 VSD983104:VSR983104 WBZ983104:WCN983104 WLV983104:WMJ983104 WVR983104:WWF983104 J66:X66 JF66:JT66 TB66:TP66 ACX66:ADL66 AMT66:ANH66 AWP66:AXD66 BGL66:BGZ66 BQH66:BQV66 CAD66:CAR66 CJZ66:CKN66 CTV66:CUJ66 DDR66:DEF66 DNN66:DOB66 DXJ66:DXX66 EHF66:EHT66 ERB66:ERP66 FAX66:FBL66 FKT66:FLH66 FUP66:FVD66 GEL66:GEZ66 GOH66:GOV66 GYD66:GYR66 HHZ66:HIN66 HRV66:HSJ66 IBR66:ICF66 ILN66:IMB66 IVJ66:IVX66 JFF66:JFT66 JPB66:JPP66 JYX66:JZL66 KIT66:KJH66 KSP66:KTD66 LCL66:LCZ66 LMH66:LMV66 LWD66:LWR66 MFZ66:MGN66 MPV66:MQJ66 MZR66:NAF66 NJN66:NKB66 NTJ66:NTX66 ODF66:ODT66 ONB66:ONP66 OWX66:OXL66 PGT66:PHH66 PQP66:PRD66 QAL66:QAZ66 QKH66:QKV66 QUD66:QUR66 RDZ66:REN66 RNV66:ROJ66 RXR66:RYF66 SHN66:SIB66 SRJ66:SRX66 TBF66:TBT66 TLB66:TLP66 TUX66:TVL66 UET66:UFH66 UOP66:UPD66 UYL66:UYZ66 VIH66:VIV66 VSD66:VSR66 WBZ66:WCN66 WLV66:WMJ66 WVR66:WWF66 J65602:X65602 JF65602:JT65602 TB65602:TP65602 ACX65602:ADL65602 AMT65602:ANH65602 AWP65602:AXD65602 BGL65602:BGZ65602 BQH65602:BQV65602 CAD65602:CAR65602 CJZ65602:CKN65602 CTV65602:CUJ65602 DDR65602:DEF65602 DNN65602:DOB65602 DXJ65602:DXX65602 EHF65602:EHT65602 ERB65602:ERP65602 FAX65602:FBL65602 FKT65602:FLH65602 FUP65602:FVD65602 GEL65602:GEZ65602 GOH65602:GOV65602 GYD65602:GYR65602 HHZ65602:HIN65602 HRV65602:HSJ65602 IBR65602:ICF65602 ILN65602:IMB65602 IVJ65602:IVX65602 JFF65602:JFT65602 JPB65602:JPP65602 JYX65602:JZL65602 KIT65602:KJH65602 KSP65602:KTD65602 LCL65602:LCZ65602 LMH65602:LMV65602 LWD65602:LWR65602 MFZ65602:MGN65602 MPV65602:MQJ65602 MZR65602:NAF65602 NJN65602:NKB65602 NTJ65602:NTX65602 ODF65602:ODT65602 ONB65602:ONP65602 OWX65602:OXL65602 PGT65602:PHH65602 PQP65602:PRD65602 QAL65602:QAZ65602 QKH65602:QKV65602 QUD65602:QUR65602 RDZ65602:REN65602 RNV65602:ROJ65602 RXR65602:RYF65602 SHN65602:SIB65602 SRJ65602:SRX65602 TBF65602:TBT65602 TLB65602:TLP65602 TUX65602:TVL65602 UET65602:UFH65602 UOP65602:UPD65602 UYL65602:UYZ65602 VIH65602:VIV65602 VSD65602:VSR65602 WBZ65602:WCN65602 WLV65602:WMJ65602 WVR65602:WWF65602 J131138:X131138 JF131138:JT131138 TB131138:TP131138 ACX131138:ADL131138 AMT131138:ANH131138 AWP131138:AXD131138 BGL131138:BGZ131138 BQH131138:BQV131138 CAD131138:CAR131138 CJZ131138:CKN131138 CTV131138:CUJ131138 DDR131138:DEF131138 DNN131138:DOB131138 DXJ131138:DXX131138 EHF131138:EHT131138 ERB131138:ERP131138 FAX131138:FBL131138 FKT131138:FLH131138 FUP131138:FVD131138 GEL131138:GEZ131138 GOH131138:GOV131138 GYD131138:GYR131138 HHZ131138:HIN131138 HRV131138:HSJ131138 IBR131138:ICF131138 ILN131138:IMB131138 IVJ131138:IVX131138 JFF131138:JFT131138 JPB131138:JPP131138 JYX131138:JZL131138 KIT131138:KJH131138 KSP131138:KTD131138 LCL131138:LCZ131138 LMH131138:LMV131138 LWD131138:LWR131138 MFZ131138:MGN131138 MPV131138:MQJ131138 MZR131138:NAF131138 NJN131138:NKB131138 NTJ131138:NTX131138 ODF131138:ODT131138 ONB131138:ONP131138 OWX131138:OXL131138 PGT131138:PHH131138 PQP131138:PRD131138 QAL131138:QAZ131138 QKH131138:QKV131138 QUD131138:QUR131138 RDZ131138:REN131138 RNV131138:ROJ131138 RXR131138:RYF131138 SHN131138:SIB131138 SRJ131138:SRX131138 TBF131138:TBT131138 TLB131138:TLP131138 TUX131138:TVL131138 UET131138:UFH131138 UOP131138:UPD131138 UYL131138:UYZ131138 VIH131138:VIV131138 VSD131138:VSR131138 WBZ131138:WCN131138 WLV131138:WMJ131138 WVR131138:WWF131138 J196674:X196674 JF196674:JT196674 TB196674:TP196674 ACX196674:ADL196674 AMT196674:ANH196674 AWP196674:AXD196674 BGL196674:BGZ196674 BQH196674:BQV196674 CAD196674:CAR196674 CJZ196674:CKN196674 CTV196674:CUJ196674 DDR196674:DEF196674 DNN196674:DOB196674 DXJ196674:DXX196674 EHF196674:EHT196674 ERB196674:ERP196674 FAX196674:FBL196674 FKT196674:FLH196674 FUP196674:FVD196674 GEL196674:GEZ196674 GOH196674:GOV196674 GYD196674:GYR196674 HHZ196674:HIN196674 HRV196674:HSJ196674 IBR196674:ICF196674 ILN196674:IMB196674 IVJ196674:IVX196674 JFF196674:JFT196674 JPB196674:JPP196674 JYX196674:JZL196674 KIT196674:KJH196674 KSP196674:KTD196674 LCL196674:LCZ196674 LMH196674:LMV196674 LWD196674:LWR196674 MFZ196674:MGN196674 MPV196674:MQJ196674 MZR196674:NAF196674 NJN196674:NKB196674 NTJ196674:NTX196674 ODF196674:ODT196674 ONB196674:ONP196674 OWX196674:OXL196674 PGT196674:PHH196674 PQP196674:PRD196674 QAL196674:QAZ196674 QKH196674:QKV196674 QUD196674:QUR196674 RDZ196674:REN196674 RNV196674:ROJ196674 RXR196674:RYF196674 SHN196674:SIB196674 SRJ196674:SRX196674 TBF196674:TBT196674 TLB196674:TLP196674 TUX196674:TVL196674 UET196674:UFH196674 UOP196674:UPD196674 UYL196674:UYZ196674 VIH196674:VIV196674 VSD196674:VSR196674 WBZ196674:WCN196674 WLV196674:WMJ196674 WVR196674:WWF196674 J262210:X262210 JF262210:JT262210 TB262210:TP262210 ACX262210:ADL262210 AMT262210:ANH262210 AWP262210:AXD262210 BGL262210:BGZ262210 BQH262210:BQV262210 CAD262210:CAR262210 CJZ262210:CKN262210 CTV262210:CUJ262210 DDR262210:DEF262210 DNN262210:DOB262210 DXJ262210:DXX262210 EHF262210:EHT262210 ERB262210:ERP262210 FAX262210:FBL262210 FKT262210:FLH262210 FUP262210:FVD262210 GEL262210:GEZ262210 GOH262210:GOV262210 GYD262210:GYR262210 HHZ262210:HIN262210 HRV262210:HSJ262210 IBR262210:ICF262210 ILN262210:IMB262210 IVJ262210:IVX262210 JFF262210:JFT262210 JPB262210:JPP262210 JYX262210:JZL262210 KIT262210:KJH262210 KSP262210:KTD262210 LCL262210:LCZ262210 LMH262210:LMV262210 LWD262210:LWR262210 MFZ262210:MGN262210 MPV262210:MQJ262210 MZR262210:NAF262210 NJN262210:NKB262210 NTJ262210:NTX262210 ODF262210:ODT262210 ONB262210:ONP262210 OWX262210:OXL262210 PGT262210:PHH262210 PQP262210:PRD262210 QAL262210:QAZ262210 QKH262210:QKV262210 QUD262210:QUR262210 RDZ262210:REN262210 RNV262210:ROJ262210 RXR262210:RYF262210 SHN262210:SIB262210 SRJ262210:SRX262210 TBF262210:TBT262210 TLB262210:TLP262210 TUX262210:TVL262210 UET262210:UFH262210 UOP262210:UPD262210 UYL262210:UYZ262210 VIH262210:VIV262210 VSD262210:VSR262210 WBZ262210:WCN262210 WLV262210:WMJ262210 WVR262210:WWF262210 J327746:X327746 JF327746:JT327746 TB327746:TP327746 ACX327746:ADL327746 AMT327746:ANH327746 AWP327746:AXD327746 BGL327746:BGZ327746 BQH327746:BQV327746 CAD327746:CAR327746 CJZ327746:CKN327746 CTV327746:CUJ327746 DDR327746:DEF327746 DNN327746:DOB327746 DXJ327746:DXX327746 EHF327746:EHT327746 ERB327746:ERP327746 FAX327746:FBL327746 FKT327746:FLH327746 FUP327746:FVD327746 GEL327746:GEZ327746 GOH327746:GOV327746 GYD327746:GYR327746 HHZ327746:HIN327746 HRV327746:HSJ327746 IBR327746:ICF327746 ILN327746:IMB327746 IVJ327746:IVX327746 JFF327746:JFT327746 JPB327746:JPP327746 JYX327746:JZL327746 KIT327746:KJH327746 KSP327746:KTD327746 LCL327746:LCZ327746 LMH327746:LMV327746 LWD327746:LWR327746 MFZ327746:MGN327746 MPV327746:MQJ327746 MZR327746:NAF327746 NJN327746:NKB327746 NTJ327746:NTX327746 ODF327746:ODT327746 ONB327746:ONP327746 OWX327746:OXL327746 PGT327746:PHH327746 PQP327746:PRD327746 QAL327746:QAZ327746 QKH327746:QKV327746 QUD327746:QUR327746 RDZ327746:REN327746 RNV327746:ROJ327746 RXR327746:RYF327746 SHN327746:SIB327746 SRJ327746:SRX327746 TBF327746:TBT327746 TLB327746:TLP327746 TUX327746:TVL327746 UET327746:UFH327746 UOP327746:UPD327746 UYL327746:UYZ327746 VIH327746:VIV327746 VSD327746:VSR327746 WBZ327746:WCN327746 WLV327746:WMJ327746 WVR327746:WWF327746 J393282:X393282 JF393282:JT393282 TB393282:TP393282 ACX393282:ADL393282 AMT393282:ANH393282 AWP393282:AXD393282 BGL393282:BGZ393282 BQH393282:BQV393282 CAD393282:CAR393282 CJZ393282:CKN393282 CTV393282:CUJ393282 DDR393282:DEF393282 DNN393282:DOB393282 DXJ393282:DXX393282 EHF393282:EHT393282 ERB393282:ERP393282 FAX393282:FBL393282 FKT393282:FLH393282 FUP393282:FVD393282 GEL393282:GEZ393282 GOH393282:GOV393282 GYD393282:GYR393282 HHZ393282:HIN393282 HRV393282:HSJ393282 IBR393282:ICF393282 ILN393282:IMB393282 IVJ393282:IVX393282 JFF393282:JFT393282 JPB393282:JPP393282 JYX393282:JZL393282 KIT393282:KJH393282 KSP393282:KTD393282 LCL393282:LCZ393282 LMH393282:LMV393282 LWD393282:LWR393282 MFZ393282:MGN393282 MPV393282:MQJ393282 MZR393282:NAF393282 NJN393282:NKB393282 NTJ393282:NTX393282 ODF393282:ODT393282 ONB393282:ONP393282 OWX393282:OXL393282 PGT393282:PHH393282 PQP393282:PRD393282 QAL393282:QAZ393282 QKH393282:QKV393282 QUD393282:QUR393282 RDZ393282:REN393282 RNV393282:ROJ393282 RXR393282:RYF393282 SHN393282:SIB393282 SRJ393282:SRX393282 TBF393282:TBT393282 TLB393282:TLP393282 TUX393282:TVL393282 UET393282:UFH393282 UOP393282:UPD393282 UYL393282:UYZ393282 VIH393282:VIV393282 VSD393282:VSR393282 WBZ393282:WCN393282 WLV393282:WMJ393282 WVR393282:WWF393282 J458818:X458818 JF458818:JT458818 TB458818:TP458818 ACX458818:ADL458818 AMT458818:ANH458818 AWP458818:AXD458818 BGL458818:BGZ458818 BQH458818:BQV458818 CAD458818:CAR458818 CJZ458818:CKN458818 CTV458818:CUJ458818 DDR458818:DEF458818 DNN458818:DOB458818 DXJ458818:DXX458818 EHF458818:EHT458818 ERB458818:ERP458818 FAX458818:FBL458818 FKT458818:FLH458818 FUP458818:FVD458818 GEL458818:GEZ458818 GOH458818:GOV458818 GYD458818:GYR458818 HHZ458818:HIN458818 HRV458818:HSJ458818 IBR458818:ICF458818 ILN458818:IMB458818 IVJ458818:IVX458818 JFF458818:JFT458818 JPB458818:JPP458818 JYX458818:JZL458818 KIT458818:KJH458818 KSP458818:KTD458818 LCL458818:LCZ458818 LMH458818:LMV458818 LWD458818:LWR458818 MFZ458818:MGN458818 MPV458818:MQJ458818 MZR458818:NAF458818 NJN458818:NKB458818 NTJ458818:NTX458818 ODF458818:ODT458818 ONB458818:ONP458818 OWX458818:OXL458818 PGT458818:PHH458818 PQP458818:PRD458818 QAL458818:QAZ458818 QKH458818:QKV458818 QUD458818:QUR458818 RDZ458818:REN458818 RNV458818:ROJ458818 RXR458818:RYF458818 SHN458818:SIB458818 SRJ458818:SRX458818 TBF458818:TBT458818 TLB458818:TLP458818 TUX458818:TVL458818 UET458818:UFH458818 UOP458818:UPD458818 UYL458818:UYZ458818 VIH458818:VIV458818 VSD458818:VSR458818 WBZ458818:WCN458818 WLV458818:WMJ458818 WVR458818:WWF458818 J524354:X524354 JF524354:JT524354 TB524354:TP524354 ACX524354:ADL524354 AMT524354:ANH524354 AWP524354:AXD524354 BGL524354:BGZ524354 BQH524354:BQV524354 CAD524354:CAR524354 CJZ524354:CKN524354 CTV524354:CUJ524354 DDR524354:DEF524354 DNN524354:DOB524354 DXJ524354:DXX524354 EHF524354:EHT524354 ERB524354:ERP524354 FAX524354:FBL524354 FKT524354:FLH524354 FUP524354:FVD524354 GEL524354:GEZ524354 GOH524354:GOV524354 GYD524354:GYR524354 HHZ524354:HIN524354 HRV524354:HSJ524354 IBR524354:ICF524354 ILN524354:IMB524354 IVJ524354:IVX524354 JFF524354:JFT524354 JPB524354:JPP524354 JYX524354:JZL524354 KIT524354:KJH524354 KSP524354:KTD524354 LCL524354:LCZ524354 LMH524354:LMV524354 LWD524354:LWR524354 MFZ524354:MGN524354 MPV524354:MQJ524354 MZR524354:NAF524354 NJN524354:NKB524354 NTJ524354:NTX524354 ODF524354:ODT524354 ONB524354:ONP524354 OWX524354:OXL524354 PGT524354:PHH524354 PQP524354:PRD524354 QAL524354:QAZ524354 QKH524354:QKV524354 QUD524354:QUR524354 RDZ524354:REN524354 RNV524354:ROJ524354 RXR524354:RYF524354 SHN524354:SIB524354 SRJ524354:SRX524354 TBF524354:TBT524354 TLB524354:TLP524354 TUX524354:TVL524354 UET524354:UFH524354 UOP524354:UPD524354 UYL524354:UYZ524354 VIH524354:VIV524354 VSD524354:VSR524354 WBZ524354:WCN524354 WLV524354:WMJ524354 WVR524354:WWF524354 J589890:X589890 JF589890:JT589890 TB589890:TP589890 ACX589890:ADL589890 AMT589890:ANH589890 AWP589890:AXD589890 BGL589890:BGZ589890 BQH589890:BQV589890 CAD589890:CAR589890 CJZ589890:CKN589890 CTV589890:CUJ589890 DDR589890:DEF589890 DNN589890:DOB589890 DXJ589890:DXX589890 EHF589890:EHT589890 ERB589890:ERP589890 FAX589890:FBL589890 FKT589890:FLH589890 FUP589890:FVD589890 GEL589890:GEZ589890 GOH589890:GOV589890 GYD589890:GYR589890 HHZ589890:HIN589890 HRV589890:HSJ589890 IBR589890:ICF589890 ILN589890:IMB589890 IVJ589890:IVX589890 JFF589890:JFT589890 JPB589890:JPP589890 JYX589890:JZL589890 KIT589890:KJH589890 KSP589890:KTD589890 LCL589890:LCZ589890 LMH589890:LMV589890 LWD589890:LWR589890 MFZ589890:MGN589890 MPV589890:MQJ589890 MZR589890:NAF589890 NJN589890:NKB589890 NTJ589890:NTX589890 ODF589890:ODT589890 ONB589890:ONP589890 OWX589890:OXL589890 PGT589890:PHH589890 PQP589890:PRD589890 QAL589890:QAZ589890 QKH589890:QKV589890 QUD589890:QUR589890 RDZ589890:REN589890 RNV589890:ROJ589890 RXR589890:RYF589890 SHN589890:SIB589890 SRJ589890:SRX589890 TBF589890:TBT589890 TLB589890:TLP589890 TUX589890:TVL589890 UET589890:UFH589890 UOP589890:UPD589890 UYL589890:UYZ589890 VIH589890:VIV589890 VSD589890:VSR589890 WBZ589890:WCN589890 WLV589890:WMJ589890 WVR589890:WWF589890 J655426:X655426 JF655426:JT655426 TB655426:TP655426 ACX655426:ADL655426 AMT655426:ANH655426 AWP655426:AXD655426 BGL655426:BGZ655426 BQH655426:BQV655426 CAD655426:CAR655426 CJZ655426:CKN655426 CTV655426:CUJ655426 DDR655426:DEF655426 DNN655426:DOB655426 DXJ655426:DXX655426 EHF655426:EHT655426 ERB655426:ERP655426 FAX655426:FBL655426 FKT655426:FLH655426 FUP655426:FVD655426 GEL655426:GEZ655426 GOH655426:GOV655426 GYD655426:GYR655426 HHZ655426:HIN655426 HRV655426:HSJ655426 IBR655426:ICF655426 ILN655426:IMB655426 IVJ655426:IVX655426 JFF655426:JFT655426 JPB655426:JPP655426 JYX655426:JZL655426 KIT655426:KJH655426 KSP655426:KTD655426 LCL655426:LCZ655426 LMH655426:LMV655426 LWD655426:LWR655426 MFZ655426:MGN655426 MPV655426:MQJ655426 MZR655426:NAF655426 NJN655426:NKB655426 NTJ655426:NTX655426 ODF655426:ODT655426 ONB655426:ONP655426 OWX655426:OXL655426 PGT655426:PHH655426 PQP655426:PRD655426 QAL655426:QAZ655426 QKH655426:QKV655426 QUD655426:QUR655426 RDZ655426:REN655426 RNV655426:ROJ655426 RXR655426:RYF655426 SHN655426:SIB655426 SRJ655426:SRX655426 TBF655426:TBT655426 TLB655426:TLP655426 TUX655426:TVL655426 UET655426:UFH655426 UOP655426:UPD655426 UYL655426:UYZ655426 VIH655426:VIV655426 VSD655426:VSR655426 WBZ655426:WCN655426 WLV655426:WMJ655426 WVR655426:WWF655426 J720962:X720962 JF720962:JT720962 TB720962:TP720962 ACX720962:ADL720962 AMT720962:ANH720962 AWP720962:AXD720962 BGL720962:BGZ720962 BQH720962:BQV720962 CAD720962:CAR720962 CJZ720962:CKN720962 CTV720962:CUJ720962 DDR720962:DEF720962 DNN720962:DOB720962 DXJ720962:DXX720962 EHF720962:EHT720962 ERB720962:ERP720962 FAX720962:FBL720962 FKT720962:FLH720962 FUP720962:FVD720962 GEL720962:GEZ720962 GOH720962:GOV720962 GYD720962:GYR720962 HHZ720962:HIN720962 HRV720962:HSJ720962 IBR720962:ICF720962 ILN720962:IMB720962 IVJ720962:IVX720962 JFF720962:JFT720962 JPB720962:JPP720962 JYX720962:JZL720962 KIT720962:KJH720962 KSP720962:KTD720962 LCL720962:LCZ720962 LMH720962:LMV720962 LWD720962:LWR720962 MFZ720962:MGN720962 MPV720962:MQJ720962 MZR720962:NAF720962 NJN720962:NKB720962 NTJ720962:NTX720962 ODF720962:ODT720962 ONB720962:ONP720962 OWX720962:OXL720962 PGT720962:PHH720962 PQP720962:PRD720962 QAL720962:QAZ720962 QKH720962:QKV720962 QUD720962:QUR720962 RDZ720962:REN720962 RNV720962:ROJ720962 RXR720962:RYF720962 SHN720962:SIB720962 SRJ720962:SRX720962 TBF720962:TBT720962 TLB720962:TLP720962 TUX720962:TVL720962 UET720962:UFH720962 UOP720962:UPD720962 UYL720962:UYZ720962 VIH720962:VIV720962 VSD720962:VSR720962 WBZ720962:WCN720962 WLV720962:WMJ720962 WVR720962:WWF720962 J786498:X786498 JF786498:JT786498 TB786498:TP786498 ACX786498:ADL786498 AMT786498:ANH786498 AWP786498:AXD786498 BGL786498:BGZ786498 BQH786498:BQV786498 CAD786498:CAR786498 CJZ786498:CKN786498 CTV786498:CUJ786498 DDR786498:DEF786498 DNN786498:DOB786498 DXJ786498:DXX786498 EHF786498:EHT786498 ERB786498:ERP786498 FAX786498:FBL786498 FKT786498:FLH786498 FUP786498:FVD786498 GEL786498:GEZ786498 GOH786498:GOV786498 GYD786498:GYR786498 HHZ786498:HIN786498 HRV786498:HSJ786498 IBR786498:ICF786498 ILN786498:IMB786498 IVJ786498:IVX786498 JFF786498:JFT786498 JPB786498:JPP786498 JYX786498:JZL786498 KIT786498:KJH786498 KSP786498:KTD786498 LCL786498:LCZ786498 LMH786498:LMV786498 LWD786498:LWR786498 MFZ786498:MGN786498 MPV786498:MQJ786498 MZR786498:NAF786498 NJN786498:NKB786498 NTJ786498:NTX786498 ODF786498:ODT786498 ONB786498:ONP786498 OWX786498:OXL786498 PGT786498:PHH786498 PQP786498:PRD786498 QAL786498:QAZ786498 QKH786498:QKV786498 QUD786498:QUR786498 RDZ786498:REN786498 RNV786498:ROJ786498 RXR786498:RYF786498 SHN786498:SIB786498 SRJ786498:SRX786498 TBF786498:TBT786498 TLB786498:TLP786498 TUX786498:TVL786498 UET786498:UFH786498 UOP786498:UPD786498 UYL786498:UYZ786498 VIH786498:VIV786498 VSD786498:VSR786498 WBZ786498:WCN786498 WLV786498:WMJ786498 WVR786498:WWF786498 J852034:X852034 JF852034:JT852034 TB852034:TP852034 ACX852034:ADL852034 AMT852034:ANH852034 AWP852034:AXD852034 BGL852034:BGZ852034 BQH852034:BQV852034 CAD852034:CAR852034 CJZ852034:CKN852034 CTV852034:CUJ852034 DDR852034:DEF852034 DNN852034:DOB852034 DXJ852034:DXX852034 EHF852034:EHT852034 ERB852034:ERP852034 FAX852034:FBL852034 FKT852034:FLH852034 FUP852034:FVD852034 GEL852034:GEZ852034 GOH852034:GOV852034 GYD852034:GYR852034 HHZ852034:HIN852034 HRV852034:HSJ852034 IBR852034:ICF852034 ILN852034:IMB852034 IVJ852034:IVX852034 JFF852034:JFT852034 JPB852034:JPP852034 JYX852034:JZL852034 KIT852034:KJH852034 KSP852034:KTD852034 LCL852034:LCZ852034 LMH852034:LMV852034 LWD852034:LWR852034 MFZ852034:MGN852034 MPV852034:MQJ852034 MZR852034:NAF852034 NJN852034:NKB852034 NTJ852034:NTX852034 ODF852034:ODT852034 ONB852034:ONP852034 OWX852034:OXL852034 PGT852034:PHH852034 PQP852034:PRD852034 QAL852034:QAZ852034 QKH852034:QKV852034 QUD852034:QUR852034 RDZ852034:REN852034 RNV852034:ROJ852034 RXR852034:RYF852034 SHN852034:SIB852034 SRJ852034:SRX852034 TBF852034:TBT852034 TLB852034:TLP852034 TUX852034:TVL852034 UET852034:UFH852034 UOP852034:UPD852034 UYL852034:UYZ852034 VIH852034:VIV852034 VSD852034:VSR852034 WBZ852034:WCN852034 WLV852034:WMJ852034 WVR852034:WWF852034 J917570:X917570 JF917570:JT917570 TB917570:TP917570 ACX917570:ADL917570 AMT917570:ANH917570 AWP917570:AXD917570 BGL917570:BGZ917570 BQH917570:BQV917570 CAD917570:CAR917570 CJZ917570:CKN917570 CTV917570:CUJ917570 DDR917570:DEF917570 DNN917570:DOB917570 DXJ917570:DXX917570 EHF917570:EHT917570 ERB917570:ERP917570 FAX917570:FBL917570 FKT917570:FLH917570 FUP917570:FVD917570 GEL917570:GEZ917570 GOH917570:GOV917570 GYD917570:GYR917570 HHZ917570:HIN917570 HRV917570:HSJ917570 IBR917570:ICF917570 ILN917570:IMB917570 IVJ917570:IVX917570 JFF917570:JFT917570 JPB917570:JPP917570 JYX917570:JZL917570 KIT917570:KJH917570 KSP917570:KTD917570 LCL917570:LCZ917570 LMH917570:LMV917570 LWD917570:LWR917570 MFZ917570:MGN917570 MPV917570:MQJ917570 MZR917570:NAF917570 NJN917570:NKB917570 NTJ917570:NTX917570 ODF917570:ODT917570 ONB917570:ONP917570 OWX917570:OXL917570 PGT917570:PHH917570 PQP917570:PRD917570 QAL917570:QAZ917570 QKH917570:QKV917570 QUD917570:QUR917570 RDZ917570:REN917570 RNV917570:ROJ917570 RXR917570:RYF917570 SHN917570:SIB917570 SRJ917570:SRX917570 TBF917570:TBT917570 TLB917570:TLP917570 TUX917570:TVL917570 UET917570:UFH917570 UOP917570:UPD917570 UYL917570:UYZ917570 VIH917570:VIV917570 VSD917570:VSR917570 WBZ917570:WCN917570 WLV917570:WMJ917570 WVR917570:WWF917570 J983106:X983106 JF983106:JT983106 TB983106:TP983106 ACX983106:ADL983106 AMT983106:ANH983106 AWP983106:AXD983106 BGL983106:BGZ983106 BQH983106:BQV983106 CAD983106:CAR983106 CJZ983106:CKN983106 CTV983106:CUJ983106 DDR983106:DEF983106 DNN983106:DOB983106 DXJ983106:DXX983106 EHF983106:EHT983106 ERB983106:ERP983106 FAX983106:FBL983106 FKT983106:FLH983106 FUP983106:FVD983106 GEL983106:GEZ983106 GOH983106:GOV983106 GYD983106:GYR983106 HHZ983106:HIN983106 HRV983106:HSJ983106 IBR983106:ICF983106 ILN983106:IMB983106 IVJ983106:IVX983106 JFF983106:JFT983106 JPB983106:JPP983106 JYX983106:JZL983106 KIT983106:KJH983106 KSP983106:KTD983106 LCL983106:LCZ983106 LMH983106:LMV983106 LWD983106:LWR983106 MFZ983106:MGN983106 MPV983106:MQJ983106 MZR983106:NAF983106 NJN983106:NKB983106 NTJ983106:NTX983106 ODF983106:ODT983106 ONB983106:ONP983106 OWX983106:OXL983106 PGT983106:PHH983106 PQP983106:PRD983106 QAL983106:QAZ983106 QKH983106:QKV983106 QUD983106:QUR983106 RDZ983106:REN983106 RNV983106:ROJ983106 RXR983106:RYF983106 SHN983106:SIB983106 SRJ983106:SRX983106 TBF983106:TBT983106 TLB983106:TLP983106 TUX983106:TVL983106 UET983106:UFH983106 UOP983106:UPD983106 UYL983106:UYZ983106 VIH983106:VIV983106 VSD983106:VSR983106 WBZ983106:WCN983106 WLV983106:WMJ983106 WVR983106:WWF983106 J68:X68 JF68:JT68 TB68:TP68 ACX68:ADL68 AMT68:ANH68 AWP68:AXD68 BGL68:BGZ68 BQH68:BQV68 CAD68:CAR68 CJZ68:CKN68 CTV68:CUJ68 DDR68:DEF68 DNN68:DOB68 DXJ68:DXX68 EHF68:EHT68 ERB68:ERP68 FAX68:FBL68 FKT68:FLH68 FUP68:FVD68 GEL68:GEZ68 GOH68:GOV68 GYD68:GYR68 HHZ68:HIN68 HRV68:HSJ68 IBR68:ICF68 ILN68:IMB68 IVJ68:IVX68 JFF68:JFT68 JPB68:JPP68 JYX68:JZL68 KIT68:KJH68 KSP68:KTD68 LCL68:LCZ68 LMH68:LMV68 LWD68:LWR68 MFZ68:MGN68 MPV68:MQJ68 MZR68:NAF68 NJN68:NKB68 NTJ68:NTX68 ODF68:ODT68 ONB68:ONP68 OWX68:OXL68 PGT68:PHH68 PQP68:PRD68 QAL68:QAZ68 QKH68:QKV68 QUD68:QUR68 RDZ68:REN68 RNV68:ROJ68 RXR68:RYF68 SHN68:SIB68 SRJ68:SRX68 TBF68:TBT68 TLB68:TLP68 TUX68:TVL68 UET68:UFH68 UOP68:UPD68 UYL68:UYZ68 VIH68:VIV68 VSD68:VSR68 WBZ68:WCN68 WLV68:WMJ68 WVR68:WWF68 J65604:X65604 JF65604:JT65604 TB65604:TP65604 ACX65604:ADL65604 AMT65604:ANH65604 AWP65604:AXD65604 BGL65604:BGZ65604 BQH65604:BQV65604 CAD65604:CAR65604 CJZ65604:CKN65604 CTV65604:CUJ65604 DDR65604:DEF65604 DNN65604:DOB65604 DXJ65604:DXX65604 EHF65604:EHT65604 ERB65604:ERP65604 FAX65604:FBL65604 FKT65604:FLH65604 FUP65604:FVD65604 GEL65604:GEZ65604 GOH65604:GOV65604 GYD65604:GYR65604 HHZ65604:HIN65604 HRV65604:HSJ65604 IBR65604:ICF65604 ILN65604:IMB65604 IVJ65604:IVX65604 JFF65604:JFT65604 JPB65604:JPP65604 JYX65604:JZL65604 KIT65604:KJH65604 KSP65604:KTD65604 LCL65604:LCZ65604 LMH65604:LMV65604 LWD65604:LWR65604 MFZ65604:MGN65604 MPV65604:MQJ65604 MZR65604:NAF65604 NJN65604:NKB65604 NTJ65604:NTX65604 ODF65604:ODT65604 ONB65604:ONP65604 OWX65604:OXL65604 PGT65604:PHH65604 PQP65604:PRD65604 QAL65604:QAZ65604 QKH65604:QKV65604 QUD65604:QUR65604 RDZ65604:REN65604 RNV65604:ROJ65604 RXR65604:RYF65604 SHN65604:SIB65604 SRJ65604:SRX65604 TBF65604:TBT65604 TLB65604:TLP65604 TUX65604:TVL65604 UET65604:UFH65604 UOP65604:UPD65604 UYL65604:UYZ65604 VIH65604:VIV65604 VSD65604:VSR65604 WBZ65604:WCN65604 WLV65604:WMJ65604 WVR65604:WWF65604 J131140:X131140 JF131140:JT131140 TB131140:TP131140 ACX131140:ADL131140 AMT131140:ANH131140 AWP131140:AXD131140 BGL131140:BGZ131140 BQH131140:BQV131140 CAD131140:CAR131140 CJZ131140:CKN131140 CTV131140:CUJ131140 DDR131140:DEF131140 DNN131140:DOB131140 DXJ131140:DXX131140 EHF131140:EHT131140 ERB131140:ERP131140 FAX131140:FBL131140 FKT131140:FLH131140 FUP131140:FVD131140 GEL131140:GEZ131140 GOH131140:GOV131140 GYD131140:GYR131140 HHZ131140:HIN131140 HRV131140:HSJ131140 IBR131140:ICF131140 ILN131140:IMB131140 IVJ131140:IVX131140 JFF131140:JFT131140 JPB131140:JPP131140 JYX131140:JZL131140 KIT131140:KJH131140 KSP131140:KTD131140 LCL131140:LCZ131140 LMH131140:LMV131140 LWD131140:LWR131140 MFZ131140:MGN131140 MPV131140:MQJ131140 MZR131140:NAF131140 NJN131140:NKB131140 NTJ131140:NTX131140 ODF131140:ODT131140 ONB131140:ONP131140 OWX131140:OXL131140 PGT131140:PHH131140 PQP131140:PRD131140 QAL131140:QAZ131140 QKH131140:QKV131140 QUD131140:QUR131140 RDZ131140:REN131140 RNV131140:ROJ131140 RXR131140:RYF131140 SHN131140:SIB131140 SRJ131140:SRX131140 TBF131140:TBT131140 TLB131140:TLP131140 TUX131140:TVL131140 UET131140:UFH131140 UOP131140:UPD131140 UYL131140:UYZ131140 VIH131140:VIV131140 VSD131140:VSR131140 WBZ131140:WCN131140 WLV131140:WMJ131140 WVR131140:WWF131140 J196676:X196676 JF196676:JT196676 TB196676:TP196676 ACX196676:ADL196676 AMT196676:ANH196676 AWP196676:AXD196676 BGL196676:BGZ196676 BQH196676:BQV196676 CAD196676:CAR196676 CJZ196676:CKN196676 CTV196676:CUJ196676 DDR196676:DEF196676 DNN196676:DOB196676 DXJ196676:DXX196676 EHF196676:EHT196676 ERB196676:ERP196676 FAX196676:FBL196676 FKT196676:FLH196676 FUP196676:FVD196676 GEL196676:GEZ196676 GOH196676:GOV196676 GYD196676:GYR196676 HHZ196676:HIN196676 HRV196676:HSJ196676 IBR196676:ICF196676 ILN196676:IMB196676 IVJ196676:IVX196676 JFF196676:JFT196676 JPB196676:JPP196676 JYX196676:JZL196676 KIT196676:KJH196676 KSP196676:KTD196676 LCL196676:LCZ196676 LMH196676:LMV196676 LWD196676:LWR196676 MFZ196676:MGN196676 MPV196676:MQJ196676 MZR196676:NAF196676 NJN196676:NKB196676 NTJ196676:NTX196676 ODF196676:ODT196676 ONB196676:ONP196676 OWX196676:OXL196676 PGT196676:PHH196676 PQP196676:PRD196676 QAL196676:QAZ196676 QKH196676:QKV196676 QUD196676:QUR196676 RDZ196676:REN196676 RNV196676:ROJ196676 RXR196676:RYF196676 SHN196676:SIB196676 SRJ196676:SRX196676 TBF196676:TBT196676 TLB196676:TLP196676 TUX196676:TVL196676 UET196676:UFH196676 UOP196676:UPD196676 UYL196676:UYZ196676 VIH196676:VIV196676 VSD196676:VSR196676 WBZ196676:WCN196676 WLV196676:WMJ196676 WVR196676:WWF196676 J262212:X262212 JF262212:JT262212 TB262212:TP262212 ACX262212:ADL262212 AMT262212:ANH262212 AWP262212:AXD262212 BGL262212:BGZ262212 BQH262212:BQV262212 CAD262212:CAR262212 CJZ262212:CKN262212 CTV262212:CUJ262212 DDR262212:DEF262212 DNN262212:DOB262212 DXJ262212:DXX262212 EHF262212:EHT262212 ERB262212:ERP262212 FAX262212:FBL262212 FKT262212:FLH262212 FUP262212:FVD262212 GEL262212:GEZ262212 GOH262212:GOV262212 GYD262212:GYR262212 HHZ262212:HIN262212 HRV262212:HSJ262212 IBR262212:ICF262212 ILN262212:IMB262212 IVJ262212:IVX262212 JFF262212:JFT262212 JPB262212:JPP262212 JYX262212:JZL262212 KIT262212:KJH262212 KSP262212:KTD262212 LCL262212:LCZ262212 LMH262212:LMV262212 LWD262212:LWR262212 MFZ262212:MGN262212 MPV262212:MQJ262212 MZR262212:NAF262212 NJN262212:NKB262212 NTJ262212:NTX262212 ODF262212:ODT262212 ONB262212:ONP262212 OWX262212:OXL262212 PGT262212:PHH262212 PQP262212:PRD262212 QAL262212:QAZ262212 QKH262212:QKV262212 QUD262212:QUR262212 RDZ262212:REN262212 RNV262212:ROJ262212 RXR262212:RYF262212 SHN262212:SIB262212 SRJ262212:SRX262212 TBF262212:TBT262212 TLB262212:TLP262212 TUX262212:TVL262212 UET262212:UFH262212 UOP262212:UPD262212 UYL262212:UYZ262212 VIH262212:VIV262212 VSD262212:VSR262212 WBZ262212:WCN262212 WLV262212:WMJ262212 WVR262212:WWF262212 J327748:X327748 JF327748:JT327748 TB327748:TP327748 ACX327748:ADL327748 AMT327748:ANH327748 AWP327748:AXD327748 BGL327748:BGZ327748 BQH327748:BQV327748 CAD327748:CAR327748 CJZ327748:CKN327748 CTV327748:CUJ327748 DDR327748:DEF327748 DNN327748:DOB327748 DXJ327748:DXX327748 EHF327748:EHT327748 ERB327748:ERP327748 FAX327748:FBL327748 FKT327748:FLH327748 FUP327748:FVD327748 GEL327748:GEZ327748 GOH327748:GOV327748 GYD327748:GYR327748 HHZ327748:HIN327748 HRV327748:HSJ327748 IBR327748:ICF327748 ILN327748:IMB327748 IVJ327748:IVX327748 JFF327748:JFT327748 JPB327748:JPP327748 JYX327748:JZL327748 KIT327748:KJH327748 KSP327748:KTD327748 LCL327748:LCZ327748 LMH327748:LMV327748 LWD327748:LWR327748 MFZ327748:MGN327748 MPV327748:MQJ327748 MZR327748:NAF327748 NJN327748:NKB327748 NTJ327748:NTX327748 ODF327748:ODT327748 ONB327748:ONP327748 OWX327748:OXL327748 PGT327748:PHH327748 PQP327748:PRD327748 QAL327748:QAZ327748 QKH327748:QKV327748 QUD327748:QUR327748 RDZ327748:REN327748 RNV327748:ROJ327748 RXR327748:RYF327748 SHN327748:SIB327748 SRJ327748:SRX327748 TBF327748:TBT327748 TLB327748:TLP327748 TUX327748:TVL327748 UET327748:UFH327748 UOP327748:UPD327748 UYL327748:UYZ327748 VIH327748:VIV327748 VSD327748:VSR327748 WBZ327748:WCN327748 WLV327748:WMJ327748 WVR327748:WWF327748 J393284:X393284 JF393284:JT393284 TB393284:TP393284 ACX393284:ADL393284 AMT393284:ANH393284 AWP393284:AXD393284 BGL393284:BGZ393284 BQH393284:BQV393284 CAD393284:CAR393284 CJZ393284:CKN393284 CTV393284:CUJ393284 DDR393284:DEF393284 DNN393284:DOB393284 DXJ393284:DXX393284 EHF393284:EHT393284 ERB393284:ERP393284 FAX393284:FBL393284 FKT393284:FLH393284 FUP393284:FVD393284 GEL393284:GEZ393284 GOH393284:GOV393284 GYD393284:GYR393284 HHZ393284:HIN393284 HRV393284:HSJ393284 IBR393284:ICF393284 ILN393284:IMB393284 IVJ393284:IVX393284 JFF393284:JFT393284 JPB393284:JPP393284 JYX393284:JZL393284 KIT393284:KJH393284 KSP393284:KTD393284 LCL393284:LCZ393284 LMH393284:LMV393284 LWD393284:LWR393284 MFZ393284:MGN393284 MPV393284:MQJ393284 MZR393284:NAF393284 NJN393284:NKB393284 NTJ393284:NTX393284 ODF393284:ODT393284 ONB393284:ONP393284 OWX393284:OXL393284 PGT393284:PHH393284 PQP393284:PRD393284 QAL393284:QAZ393284 QKH393284:QKV393284 QUD393284:QUR393284 RDZ393284:REN393284 RNV393284:ROJ393284 RXR393284:RYF393284 SHN393284:SIB393284 SRJ393284:SRX393284 TBF393284:TBT393284 TLB393284:TLP393284 TUX393284:TVL393284 UET393284:UFH393284 UOP393284:UPD393284 UYL393284:UYZ393284 VIH393284:VIV393284 VSD393284:VSR393284 WBZ393284:WCN393284 WLV393284:WMJ393284 WVR393284:WWF393284 J458820:X458820 JF458820:JT458820 TB458820:TP458820 ACX458820:ADL458820 AMT458820:ANH458820 AWP458820:AXD458820 BGL458820:BGZ458820 BQH458820:BQV458820 CAD458820:CAR458820 CJZ458820:CKN458820 CTV458820:CUJ458820 DDR458820:DEF458820 DNN458820:DOB458820 DXJ458820:DXX458820 EHF458820:EHT458820 ERB458820:ERP458820 FAX458820:FBL458820 FKT458820:FLH458820 FUP458820:FVD458820 GEL458820:GEZ458820 GOH458820:GOV458820 GYD458820:GYR458820 HHZ458820:HIN458820 HRV458820:HSJ458820 IBR458820:ICF458820 ILN458820:IMB458820 IVJ458820:IVX458820 JFF458820:JFT458820 JPB458820:JPP458820 JYX458820:JZL458820 KIT458820:KJH458820 KSP458820:KTD458820 LCL458820:LCZ458820 LMH458820:LMV458820 LWD458820:LWR458820 MFZ458820:MGN458820 MPV458820:MQJ458820 MZR458820:NAF458820 NJN458820:NKB458820 NTJ458820:NTX458820 ODF458820:ODT458820 ONB458820:ONP458820 OWX458820:OXL458820 PGT458820:PHH458820 PQP458820:PRD458820 QAL458820:QAZ458820 QKH458820:QKV458820 QUD458820:QUR458820 RDZ458820:REN458820 RNV458820:ROJ458820 RXR458820:RYF458820 SHN458820:SIB458820 SRJ458820:SRX458820 TBF458820:TBT458820 TLB458820:TLP458820 TUX458820:TVL458820 UET458820:UFH458820 UOP458820:UPD458820 UYL458820:UYZ458820 VIH458820:VIV458820 VSD458820:VSR458820 WBZ458820:WCN458820 WLV458820:WMJ458820 WVR458820:WWF458820 J524356:X524356 JF524356:JT524356 TB524356:TP524356 ACX524356:ADL524356 AMT524356:ANH524356 AWP524356:AXD524356 BGL524356:BGZ524356 BQH524356:BQV524356 CAD524356:CAR524356 CJZ524356:CKN524356 CTV524356:CUJ524356 DDR524356:DEF524356 DNN524356:DOB524356 DXJ524356:DXX524356 EHF524356:EHT524356 ERB524356:ERP524356 FAX524356:FBL524356 FKT524356:FLH524356 FUP524356:FVD524356 GEL524356:GEZ524356 GOH524356:GOV524356 GYD524356:GYR524356 HHZ524356:HIN524356 HRV524356:HSJ524356 IBR524356:ICF524356 ILN524356:IMB524356 IVJ524356:IVX524356 JFF524356:JFT524356 JPB524356:JPP524356 JYX524356:JZL524356 KIT524356:KJH524356 KSP524356:KTD524356 LCL524356:LCZ524356 LMH524356:LMV524356 LWD524356:LWR524356 MFZ524356:MGN524356 MPV524356:MQJ524356 MZR524356:NAF524356 NJN524356:NKB524356 NTJ524356:NTX524356 ODF524356:ODT524356 ONB524356:ONP524356 OWX524356:OXL524356 PGT524356:PHH524356 PQP524356:PRD524356 QAL524356:QAZ524356 QKH524356:QKV524356 QUD524356:QUR524356 RDZ524356:REN524356 RNV524356:ROJ524356 RXR524356:RYF524356 SHN524356:SIB524356 SRJ524356:SRX524356 TBF524356:TBT524356 TLB524356:TLP524356 TUX524356:TVL524356 UET524356:UFH524356 UOP524356:UPD524356 UYL524356:UYZ524356 VIH524356:VIV524356 VSD524356:VSR524356 WBZ524356:WCN524356 WLV524356:WMJ524356 WVR524356:WWF524356 J589892:X589892 JF589892:JT589892 TB589892:TP589892 ACX589892:ADL589892 AMT589892:ANH589892 AWP589892:AXD589892 BGL589892:BGZ589892 BQH589892:BQV589892 CAD589892:CAR589892 CJZ589892:CKN589892 CTV589892:CUJ589892 DDR589892:DEF589892 DNN589892:DOB589892 DXJ589892:DXX589892 EHF589892:EHT589892 ERB589892:ERP589892 FAX589892:FBL589892 FKT589892:FLH589892 FUP589892:FVD589892 GEL589892:GEZ589892 GOH589892:GOV589892 GYD589892:GYR589892 HHZ589892:HIN589892 HRV589892:HSJ589892 IBR589892:ICF589892 ILN589892:IMB589892 IVJ589892:IVX589892 JFF589892:JFT589892 JPB589892:JPP589892 JYX589892:JZL589892 KIT589892:KJH589892 KSP589892:KTD589892 LCL589892:LCZ589892 LMH589892:LMV589892 LWD589892:LWR589892 MFZ589892:MGN589892 MPV589892:MQJ589892 MZR589892:NAF589892 NJN589892:NKB589892 NTJ589892:NTX589892 ODF589892:ODT589892 ONB589892:ONP589892 OWX589892:OXL589892 PGT589892:PHH589892 PQP589892:PRD589892 QAL589892:QAZ589892 QKH589892:QKV589892 QUD589892:QUR589892 RDZ589892:REN589892 RNV589892:ROJ589892 RXR589892:RYF589892 SHN589892:SIB589892 SRJ589892:SRX589892 TBF589892:TBT589892 TLB589892:TLP589892 TUX589892:TVL589892 UET589892:UFH589892 UOP589892:UPD589892 UYL589892:UYZ589892 VIH589892:VIV589892 VSD589892:VSR589892 WBZ589892:WCN589892 WLV589892:WMJ589892 WVR589892:WWF589892 J655428:X655428 JF655428:JT655428 TB655428:TP655428 ACX655428:ADL655428 AMT655428:ANH655428 AWP655428:AXD655428 BGL655428:BGZ655428 BQH655428:BQV655428 CAD655428:CAR655428 CJZ655428:CKN655428 CTV655428:CUJ655428 DDR655428:DEF655428 DNN655428:DOB655428 DXJ655428:DXX655428 EHF655428:EHT655428 ERB655428:ERP655428 FAX655428:FBL655428 FKT655428:FLH655428 FUP655428:FVD655428 GEL655428:GEZ655428 GOH655428:GOV655428 GYD655428:GYR655428 HHZ655428:HIN655428 HRV655428:HSJ655428 IBR655428:ICF655428 ILN655428:IMB655428 IVJ655428:IVX655428 JFF655428:JFT655428 JPB655428:JPP655428 JYX655428:JZL655428 KIT655428:KJH655428 KSP655428:KTD655428 LCL655428:LCZ655428 LMH655428:LMV655428 LWD655428:LWR655428 MFZ655428:MGN655428 MPV655428:MQJ655428 MZR655428:NAF655428 NJN655428:NKB655428 NTJ655428:NTX655428 ODF655428:ODT655428 ONB655428:ONP655428 OWX655428:OXL655428 PGT655428:PHH655428 PQP655428:PRD655428 QAL655428:QAZ655428 QKH655428:QKV655428 QUD655428:QUR655428 RDZ655428:REN655428 RNV655428:ROJ655428 RXR655428:RYF655428 SHN655428:SIB655428 SRJ655428:SRX655428 TBF655428:TBT655428 TLB655428:TLP655428 TUX655428:TVL655428 UET655428:UFH655428 UOP655428:UPD655428 UYL655428:UYZ655428 VIH655428:VIV655428 VSD655428:VSR655428 WBZ655428:WCN655428 WLV655428:WMJ655428 WVR655428:WWF655428 J720964:X720964 JF720964:JT720964 TB720964:TP720964 ACX720964:ADL720964 AMT720964:ANH720964 AWP720964:AXD720964 BGL720964:BGZ720964 BQH720964:BQV720964 CAD720964:CAR720964 CJZ720964:CKN720964 CTV720964:CUJ720964 DDR720964:DEF720964 DNN720964:DOB720964 DXJ720964:DXX720964 EHF720964:EHT720964 ERB720964:ERP720964 FAX720964:FBL720964 FKT720964:FLH720964 FUP720964:FVD720964 GEL720964:GEZ720964 GOH720964:GOV720964 GYD720964:GYR720964 HHZ720964:HIN720964 HRV720964:HSJ720964 IBR720964:ICF720964 ILN720964:IMB720964 IVJ720964:IVX720964 JFF720964:JFT720964 JPB720964:JPP720964 JYX720964:JZL720964 KIT720964:KJH720964 KSP720964:KTD720964 LCL720964:LCZ720964 LMH720964:LMV720964 LWD720964:LWR720964 MFZ720964:MGN720964 MPV720964:MQJ720964 MZR720964:NAF720964 NJN720964:NKB720964 NTJ720964:NTX720964 ODF720964:ODT720964 ONB720964:ONP720964 OWX720964:OXL720964 PGT720964:PHH720964 PQP720964:PRD720964 QAL720964:QAZ720964 QKH720964:QKV720964 QUD720964:QUR720964 RDZ720964:REN720964 RNV720964:ROJ720964 RXR720964:RYF720964 SHN720964:SIB720964 SRJ720964:SRX720964 TBF720964:TBT720964 TLB720964:TLP720964 TUX720964:TVL720964 UET720964:UFH720964 UOP720964:UPD720964 UYL720964:UYZ720964 VIH720964:VIV720964 VSD720964:VSR720964 WBZ720964:WCN720964 WLV720964:WMJ720964 WVR720964:WWF720964 J786500:X786500 JF786500:JT786500 TB786500:TP786500 ACX786500:ADL786500 AMT786500:ANH786500 AWP786500:AXD786500 BGL786500:BGZ786500 BQH786500:BQV786500 CAD786500:CAR786500 CJZ786500:CKN786500 CTV786500:CUJ786500 DDR786500:DEF786500 DNN786500:DOB786500 DXJ786500:DXX786500 EHF786500:EHT786500 ERB786500:ERP786500 FAX786500:FBL786500 FKT786500:FLH786500 FUP786500:FVD786500 GEL786500:GEZ786500 GOH786500:GOV786500 GYD786500:GYR786500 HHZ786500:HIN786500 HRV786500:HSJ786500 IBR786500:ICF786500 ILN786500:IMB786500 IVJ786500:IVX786500 JFF786500:JFT786500 JPB786500:JPP786500 JYX786500:JZL786500 KIT786500:KJH786500 KSP786500:KTD786500 LCL786500:LCZ786500 LMH786500:LMV786500 LWD786500:LWR786500 MFZ786500:MGN786500 MPV786500:MQJ786500 MZR786500:NAF786500 NJN786500:NKB786500 NTJ786500:NTX786500 ODF786500:ODT786500 ONB786500:ONP786500 OWX786500:OXL786500 PGT786500:PHH786500 PQP786500:PRD786500 QAL786500:QAZ786500 QKH786500:QKV786500 QUD786500:QUR786500 RDZ786500:REN786500 RNV786500:ROJ786500 RXR786500:RYF786500 SHN786500:SIB786500 SRJ786500:SRX786500 TBF786500:TBT786500 TLB786500:TLP786500 TUX786500:TVL786500 UET786500:UFH786500 UOP786500:UPD786500 UYL786500:UYZ786500 VIH786500:VIV786500 VSD786500:VSR786500 WBZ786500:WCN786500 WLV786500:WMJ786500 WVR786500:WWF786500 J852036:X852036 JF852036:JT852036 TB852036:TP852036 ACX852036:ADL852036 AMT852036:ANH852036 AWP852036:AXD852036 BGL852036:BGZ852036 BQH852036:BQV852036 CAD852036:CAR852036 CJZ852036:CKN852036 CTV852036:CUJ852036 DDR852036:DEF852036 DNN852036:DOB852036 DXJ852036:DXX852036 EHF852036:EHT852036 ERB852036:ERP852036 FAX852036:FBL852036 FKT852036:FLH852036 FUP852036:FVD852036 GEL852036:GEZ852036 GOH852036:GOV852036 GYD852036:GYR852036 HHZ852036:HIN852036 HRV852036:HSJ852036 IBR852036:ICF852036 ILN852036:IMB852036 IVJ852036:IVX852036 JFF852036:JFT852036 JPB852036:JPP852036 JYX852036:JZL852036 KIT852036:KJH852036 KSP852036:KTD852036 LCL852036:LCZ852036 LMH852036:LMV852036 LWD852036:LWR852036 MFZ852036:MGN852036 MPV852036:MQJ852036 MZR852036:NAF852036 NJN852036:NKB852036 NTJ852036:NTX852036 ODF852036:ODT852036 ONB852036:ONP852036 OWX852036:OXL852036 PGT852036:PHH852036 PQP852036:PRD852036 QAL852036:QAZ852036 QKH852036:QKV852036 QUD852036:QUR852036 RDZ852036:REN852036 RNV852036:ROJ852036 RXR852036:RYF852036 SHN852036:SIB852036 SRJ852036:SRX852036 TBF852036:TBT852036 TLB852036:TLP852036 TUX852036:TVL852036 UET852036:UFH852036 UOP852036:UPD852036 UYL852036:UYZ852036 VIH852036:VIV852036 VSD852036:VSR852036 WBZ852036:WCN852036 WLV852036:WMJ852036 WVR852036:WWF852036 J917572:X917572 JF917572:JT917572 TB917572:TP917572 ACX917572:ADL917572 AMT917572:ANH917572 AWP917572:AXD917572 BGL917572:BGZ917572 BQH917572:BQV917572 CAD917572:CAR917572 CJZ917572:CKN917572 CTV917572:CUJ917572 DDR917572:DEF917572 DNN917572:DOB917572 DXJ917572:DXX917572 EHF917572:EHT917572 ERB917572:ERP917572 FAX917572:FBL917572 FKT917572:FLH917572 FUP917572:FVD917572 GEL917572:GEZ917572 GOH917572:GOV917572 GYD917572:GYR917572 HHZ917572:HIN917572 HRV917572:HSJ917572 IBR917572:ICF917572 ILN917572:IMB917572 IVJ917572:IVX917572 JFF917572:JFT917572 JPB917572:JPP917572 JYX917572:JZL917572 KIT917572:KJH917572 KSP917572:KTD917572 LCL917572:LCZ917572 LMH917572:LMV917572 LWD917572:LWR917572 MFZ917572:MGN917572 MPV917572:MQJ917572 MZR917572:NAF917572 NJN917572:NKB917572 NTJ917572:NTX917572 ODF917572:ODT917572 ONB917572:ONP917572 OWX917572:OXL917572 PGT917572:PHH917572 PQP917572:PRD917572 QAL917572:QAZ917572 QKH917572:QKV917572 QUD917572:QUR917572 RDZ917572:REN917572 RNV917572:ROJ917572 RXR917572:RYF917572 SHN917572:SIB917572 SRJ917572:SRX917572 TBF917572:TBT917572 TLB917572:TLP917572 TUX917572:TVL917572 UET917572:UFH917572 UOP917572:UPD917572 UYL917572:UYZ917572 VIH917572:VIV917572 VSD917572:VSR917572 WBZ917572:WCN917572 WLV917572:WMJ917572 WVR917572:WWF917572 J983108:X983108 JF983108:JT983108 TB983108:TP983108 ACX983108:ADL983108 AMT983108:ANH983108 AWP983108:AXD983108 BGL983108:BGZ983108 BQH983108:BQV983108 CAD983108:CAR983108 CJZ983108:CKN983108 CTV983108:CUJ983108 DDR983108:DEF983108 DNN983108:DOB983108 DXJ983108:DXX983108 EHF983108:EHT983108 ERB983108:ERP983108 FAX983108:FBL983108 FKT983108:FLH983108 FUP983108:FVD983108 GEL983108:GEZ983108 GOH983108:GOV983108 GYD983108:GYR983108 HHZ983108:HIN983108 HRV983108:HSJ983108 IBR983108:ICF983108 ILN983108:IMB983108 IVJ983108:IVX983108 JFF983108:JFT983108 JPB983108:JPP983108 JYX983108:JZL983108 KIT983108:KJH983108 KSP983108:KTD983108 LCL983108:LCZ983108 LMH983108:LMV983108 LWD983108:LWR983108 MFZ983108:MGN983108 MPV983108:MQJ983108 MZR983108:NAF983108 NJN983108:NKB983108 NTJ983108:NTX983108 ODF983108:ODT983108 ONB983108:ONP983108 OWX983108:OXL983108 PGT983108:PHH983108 PQP983108:PRD983108 QAL983108:QAZ983108 QKH983108:QKV983108 QUD983108:QUR983108 RDZ983108:REN983108 RNV983108:ROJ983108 RXR983108:RYF983108 SHN983108:SIB983108 SRJ983108:SRX983108 TBF983108:TBT983108 TLB983108:TLP983108 TUX983108:TVL983108 UET983108:UFH983108 UOP983108:UPD983108 UYL983108:UYZ983108 VIH983108:VIV983108 VSD983108:VSR983108 WBZ983108:WCN983108 WLV983108:WMJ983108 WVR983108:WWF983108 J30:X30 JF30:JT30 TB30:TP30 ACX30:ADL30 AMT30:ANH30 AWP30:AXD30 BGL30:BGZ30 BQH30:BQV30 CAD30:CAR30 CJZ30:CKN30 CTV30:CUJ30 DDR30:DEF30 DNN30:DOB30 DXJ30:DXX30 EHF30:EHT30 ERB30:ERP30 FAX30:FBL30 FKT30:FLH30 FUP30:FVD30 GEL30:GEZ30 GOH30:GOV30 GYD30:GYR30 HHZ30:HIN30 HRV30:HSJ30 IBR30:ICF30 ILN30:IMB30 IVJ30:IVX30 JFF30:JFT30 JPB30:JPP30 JYX30:JZL30 KIT30:KJH30 KSP30:KTD30 LCL30:LCZ30 LMH30:LMV30 LWD30:LWR30 MFZ30:MGN30 MPV30:MQJ30 MZR30:NAF30 NJN30:NKB30 NTJ30:NTX30 ODF30:ODT30 ONB30:ONP30 OWX30:OXL30 PGT30:PHH30 PQP30:PRD30 QAL30:QAZ30 QKH30:QKV30 QUD30:QUR30 RDZ30:REN30 RNV30:ROJ30 RXR30:RYF30 SHN30:SIB30 SRJ30:SRX30 TBF30:TBT30 TLB30:TLP30 TUX30:TVL30 UET30:UFH30 UOP30:UPD30 UYL30:UYZ30 VIH30:VIV30 VSD30:VSR30 WBZ30:WCN30 WLV30:WMJ30 WVR30:WWF30 J65568:X65568 JF65568:JT65568 TB65568:TP65568 ACX65568:ADL65568 AMT65568:ANH65568 AWP65568:AXD65568 BGL65568:BGZ65568 BQH65568:BQV65568 CAD65568:CAR65568 CJZ65568:CKN65568 CTV65568:CUJ65568 DDR65568:DEF65568 DNN65568:DOB65568 DXJ65568:DXX65568 EHF65568:EHT65568 ERB65568:ERP65568 FAX65568:FBL65568 FKT65568:FLH65568 FUP65568:FVD65568 GEL65568:GEZ65568 GOH65568:GOV65568 GYD65568:GYR65568 HHZ65568:HIN65568 HRV65568:HSJ65568 IBR65568:ICF65568 ILN65568:IMB65568 IVJ65568:IVX65568 JFF65568:JFT65568 JPB65568:JPP65568 JYX65568:JZL65568 KIT65568:KJH65568 KSP65568:KTD65568 LCL65568:LCZ65568 LMH65568:LMV65568 LWD65568:LWR65568 MFZ65568:MGN65568 MPV65568:MQJ65568 MZR65568:NAF65568 NJN65568:NKB65568 NTJ65568:NTX65568 ODF65568:ODT65568 ONB65568:ONP65568 OWX65568:OXL65568 PGT65568:PHH65568 PQP65568:PRD65568 QAL65568:QAZ65568 QKH65568:QKV65568 QUD65568:QUR65568 RDZ65568:REN65568 RNV65568:ROJ65568 RXR65568:RYF65568 SHN65568:SIB65568 SRJ65568:SRX65568 TBF65568:TBT65568 TLB65568:TLP65568 TUX65568:TVL65568 UET65568:UFH65568 UOP65568:UPD65568 UYL65568:UYZ65568 VIH65568:VIV65568 VSD65568:VSR65568 WBZ65568:WCN65568 WLV65568:WMJ65568 WVR65568:WWF65568 J131104:X131104 JF131104:JT131104 TB131104:TP131104 ACX131104:ADL131104 AMT131104:ANH131104 AWP131104:AXD131104 BGL131104:BGZ131104 BQH131104:BQV131104 CAD131104:CAR131104 CJZ131104:CKN131104 CTV131104:CUJ131104 DDR131104:DEF131104 DNN131104:DOB131104 DXJ131104:DXX131104 EHF131104:EHT131104 ERB131104:ERP131104 FAX131104:FBL131104 FKT131104:FLH131104 FUP131104:FVD131104 GEL131104:GEZ131104 GOH131104:GOV131104 GYD131104:GYR131104 HHZ131104:HIN131104 HRV131104:HSJ131104 IBR131104:ICF131104 ILN131104:IMB131104 IVJ131104:IVX131104 JFF131104:JFT131104 JPB131104:JPP131104 JYX131104:JZL131104 KIT131104:KJH131104 KSP131104:KTD131104 LCL131104:LCZ131104 LMH131104:LMV131104 LWD131104:LWR131104 MFZ131104:MGN131104 MPV131104:MQJ131104 MZR131104:NAF131104 NJN131104:NKB131104 NTJ131104:NTX131104 ODF131104:ODT131104 ONB131104:ONP131104 OWX131104:OXL131104 PGT131104:PHH131104 PQP131104:PRD131104 QAL131104:QAZ131104 QKH131104:QKV131104 QUD131104:QUR131104 RDZ131104:REN131104 RNV131104:ROJ131104 RXR131104:RYF131104 SHN131104:SIB131104 SRJ131104:SRX131104 TBF131104:TBT131104 TLB131104:TLP131104 TUX131104:TVL131104 UET131104:UFH131104 UOP131104:UPD131104 UYL131104:UYZ131104 VIH131104:VIV131104 VSD131104:VSR131104 WBZ131104:WCN131104 WLV131104:WMJ131104 WVR131104:WWF131104 J196640:X196640 JF196640:JT196640 TB196640:TP196640 ACX196640:ADL196640 AMT196640:ANH196640 AWP196640:AXD196640 BGL196640:BGZ196640 BQH196640:BQV196640 CAD196640:CAR196640 CJZ196640:CKN196640 CTV196640:CUJ196640 DDR196640:DEF196640 DNN196640:DOB196640 DXJ196640:DXX196640 EHF196640:EHT196640 ERB196640:ERP196640 FAX196640:FBL196640 FKT196640:FLH196640 FUP196640:FVD196640 GEL196640:GEZ196640 GOH196640:GOV196640 GYD196640:GYR196640 HHZ196640:HIN196640 HRV196640:HSJ196640 IBR196640:ICF196640 ILN196640:IMB196640 IVJ196640:IVX196640 JFF196640:JFT196640 JPB196640:JPP196640 JYX196640:JZL196640 KIT196640:KJH196640 KSP196640:KTD196640 LCL196640:LCZ196640 LMH196640:LMV196640 LWD196640:LWR196640 MFZ196640:MGN196640 MPV196640:MQJ196640 MZR196640:NAF196640 NJN196640:NKB196640 NTJ196640:NTX196640 ODF196640:ODT196640 ONB196640:ONP196640 OWX196640:OXL196640 PGT196640:PHH196640 PQP196640:PRD196640 QAL196640:QAZ196640 QKH196640:QKV196640 QUD196640:QUR196640 RDZ196640:REN196640 RNV196640:ROJ196640 RXR196640:RYF196640 SHN196640:SIB196640 SRJ196640:SRX196640 TBF196640:TBT196640 TLB196640:TLP196640 TUX196640:TVL196640 UET196640:UFH196640 UOP196640:UPD196640 UYL196640:UYZ196640 VIH196640:VIV196640 VSD196640:VSR196640 WBZ196640:WCN196640 WLV196640:WMJ196640 WVR196640:WWF196640 J262176:X262176 JF262176:JT262176 TB262176:TP262176 ACX262176:ADL262176 AMT262176:ANH262176 AWP262176:AXD262176 BGL262176:BGZ262176 BQH262176:BQV262176 CAD262176:CAR262176 CJZ262176:CKN262176 CTV262176:CUJ262176 DDR262176:DEF262176 DNN262176:DOB262176 DXJ262176:DXX262176 EHF262176:EHT262176 ERB262176:ERP262176 FAX262176:FBL262176 FKT262176:FLH262176 FUP262176:FVD262176 GEL262176:GEZ262176 GOH262176:GOV262176 GYD262176:GYR262176 HHZ262176:HIN262176 HRV262176:HSJ262176 IBR262176:ICF262176 ILN262176:IMB262176 IVJ262176:IVX262176 JFF262176:JFT262176 JPB262176:JPP262176 JYX262176:JZL262176 KIT262176:KJH262176 KSP262176:KTD262176 LCL262176:LCZ262176 LMH262176:LMV262176 LWD262176:LWR262176 MFZ262176:MGN262176 MPV262176:MQJ262176 MZR262176:NAF262176 NJN262176:NKB262176 NTJ262176:NTX262176 ODF262176:ODT262176 ONB262176:ONP262176 OWX262176:OXL262176 PGT262176:PHH262176 PQP262176:PRD262176 QAL262176:QAZ262176 QKH262176:QKV262176 QUD262176:QUR262176 RDZ262176:REN262176 RNV262176:ROJ262176 RXR262176:RYF262176 SHN262176:SIB262176 SRJ262176:SRX262176 TBF262176:TBT262176 TLB262176:TLP262176 TUX262176:TVL262176 UET262176:UFH262176 UOP262176:UPD262176 UYL262176:UYZ262176 VIH262176:VIV262176 VSD262176:VSR262176 WBZ262176:WCN262176 WLV262176:WMJ262176 WVR262176:WWF262176 J327712:X327712 JF327712:JT327712 TB327712:TP327712 ACX327712:ADL327712 AMT327712:ANH327712 AWP327712:AXD327712 BGL327712:BGZ327712 BQH327712:BQV327712 CAD327712:CAR327712 CJZ327712:CKN327712 CTV327712:CUJ327712 DDR327712:DEF327712 DNN327712:DOB327712 DXJ327712:DXX327712 EHF327712:EHT327712 ERB327712:ERP327712 FAX327712:FBL327712 FKT327712:FLH327712 FUP327712:FVD327712 GEL327712:GEZ327712 GOH327712:GOV327712 GYD327712:GYR327712 HHZ327712:HIN327712 HRV327712:HSJ327712 IBR327712:ICF327712 ILN327712:IMB327712 IVJ327712:IVX327712 JFF327712:JFT327712 JPB327712:JPP327712 JYX327712:JZL327712 KIT327712:KJH327712 KSP327712:KTD327712 LCL327712:LCZ327712 LMH327712:LMV327712 LWD327712:LWR327712 MFZ327712:MGN327712 MPV327712:MQJ327712 MZR327712:NAF327712 NJN327712:NKB327712 NTJ327712:NTX327712 ODF327712:ODT327712 ONB327712:ONP327712 OWX327712:OXL327712 PGT327712:PHH327712 PQP327712:PRD327712 QAL327712:QAZ327712 QKH327712:QKV327712 QUD327712:QUR327712 RDZ327712:REN327712 RNV327712:ROJ327712 RXR327712:RYF327712 SHN327712:SIB327712 SRJ327712:SRX327712 TBF327712:TBT327712 TLB327712:TLP327712 TUX327712:TVL327712 UET327712:UFH327712 UOP327712:UPD327712 UYL327712:UYZ327712 VIH327712:VIV327712 VSD327712:VSR327712 WBZ327712:WCN327712 WLV327712:WMJ327712 WVR327712:WWF327712 J393248:X393248 JF393248:JT393248 TB393248:TP393248 ACX393248:ADL393248 AMT393248:ANH393248 AWP393248:AXD393248 BGL393248:BGZ393248 BQH393248:BQV393248 CAD393248:CAR393248 CJZ393248:CKN393248 CTV393248:CUJ393248 DDR393248:DEF393248 DNN393248:DOB393248 DXJ393248:DXX393248 EHF393248:EHT393248 ERB393248:ERP393248 FAX393248:FBL393248 FKT393248:FLH393248 FUP393248:FVD393248 GEL393248:GEZ393248 GOH393248:GOV393248 GYD393248:GYR393248 HHZ393248:HIN393248 HRV393248:HSJ393248 IBR393248:ICF393248 ILN393248:IMB393248 IVJ393248:IVX393248 JFF393248:JFT393248 JPB393248:JPP393248 JYX393248:JZL393248 KIT393248:KJH393248 KSP393248:KTD393248 LCL393248:LCZ393248 LMH393248:LMV393248 LWD393248:LWR393248 MFZ393248:MGN393248 MPV393248:MQJ393248 MZR393248:NAF393248 NJN393248:NKB393248 NTJ393248:NTX393248 ODF393248:ODT393248 ONB393248:ONP393248 OWX393248:OXL393248 PGT393248:PHH393248 PQP393248:PRD393248 QAL393248:QAZ393248 QKH393248:QKV393248 QUD393248:QUR393248 RDZ393248:REN393248 RNV393248:ROJ393248 RXR393248:RYF393248 SHN393248:SIB393248 SRJ393248:SRX393248 TBF393248:TBT393248 TLB393248:TLP393248 TUX393248:TVL393248 UET393248:UFH393248 UOP393248:UPD393248 UYL393248:UYZ393248 VIH393248:VIV393248 VSD393248:VSR393248 WBZ393248:WCN393248 WLV393248:WMJ393248 WVR393248:WWF393248 J458784:X458784 JF458784:JT458784 TB458784:TP458784 ACX458784:ADL458784 AMT458784:ANH458784 AWP458784:AXD458784 BGL458784:BGZ458784 BQH458784:BQV458784 CAD458784:CAR458784 CJZ458784:CKN458784 CTV458784:CUJ458784 DDR458784:DEF458784 DNN458784:DOB458784 DXJ458784:DXX458784 EHF458784:EHT458784 ERB458784:ERP458784 FAX458784:FBL458784 FKT458784:FLH458784 FUP458784:FVD458784 GEL458784:GEZ458784 GOH458784:GOV458784 GYD458784:GYR458784 HHZ458784:HIN458784 HRV458784:HSJ458784 IBR458784:ICF458784 ILN458784:IMB458784 IVJ458784:IVX458784 JFF458784:JFT458784 JPB458784:JPP458784 JYX458784:JZL458784 KIT458784:KJH458784 KSP458784:KTD458784 LCL458784:LCZ458784 LMH458784:LMV458784 LWD458784:LWR458784 MFZ458784:MGN458784 MPV458784:MQJ458784 MZR458784:NAF458784 NJN458784:NKB458784 NTJ458784:NTX458784 ODF458784:ODT458784 ONB458784:ONP458784 OWX458784:OXL458784 PGT458784:PHH458784 PQP458784:PRD458784 QAL458784:QAZ458784 QKH458784:QKV458784 QUD458784:QUR458784 RDZ458784:REN458784 RNV458784:ROJ458784 RXR458784:RYF458784 SHN458784:SIB458784 SRJ458784:SRX458784 TBF458784:TBT458784 TLB458784:TLP458784 TUX458784:TVL458784 UET458784:UFH458784 UOP458784:UPD458784 UYL458784:UYZ458784 VIH458784:VIV458784 VSD458784:VSR458784 WBZ458784:WCN458784 WLV458784:WMJ458784 WVR458784:WWF458784 J524320:X524320 JF524320:JT524320 TB524320:TP524320 ACX524320:ADL524320 AMT524320:ANH524320 AWP524320:AXD524320 BGL524320:BGZ524320 BQH524320:BQV524320 CAD524320:CAR524320 CJZ524320:CKN524320 CTV524320:CUJ524320 DDR524320:DEF524320 DNN524320:DOB524320 DXJ524320:DXX524320 EHF524320:EHT524320 ERB524320:ERP524320 FAX524320:FBL524320 FKT524320:FLH524320 FUP524320:FVD524320 GEL524320:GEZ524320 GOH524320:GOV524320 GYD524320:GYR524320 HHZ524320:HIN524320 HRV524320:HSJ524320 IBR524320:ICF524320 ILN524320:IMB524320 IVJ524320:IVX524320 JFF524320:JFT524320 JPB524320:JPP524320 JYX524320:JZL524320 KIT524320:KJH524320 KSP524320:KTD524320 LCL524320:LCZ524320 LMH524320:LMV524320 LWD524320:LWR524320 MFZ524320:MGN524320 MPV524320:MQJ524320 MZR524320:NAF524320 NJN524320:NKB524320 NTJ524320:NTX524320 ODF524320:ODT524320 ONB524320:ONP524320 OWX524320:OXL524320 PGT524320:PHH524320 PQP524320:PRD524320 QAL524320:QAZ524320 QKH524320:QKV524320 QUD524320:QUR524320 RDZ524320:REN524320 RNV524320:ROJ524320 RXR524320:RYF524320 SHN524320:SIB524320 SRJ524320:SRX524320 TBF524320:TBT524320 TLB524320:TLP524320 TUX524320:TVL524320 UET524320:UFH524320 UOP524320:UPD524320 UYL524320:UYZ524320 VIH524320:VIV524320 VSD524320:VSR524320 WBZ524320:WCN524320 WLV524320:WMJ524320 WVR524320:WWF524320 J589856:X589856 JF589856:JT589856 TB589856:TP589856 ACX589856:ADL589856 AMT589856:ANH589856 AWP589856:AXD589856 BGL589856:BGZ589856 BQH589856:BQV589856 CAD589856:CAR589856 CJZ589856:CKN589856 CTV589856:CUJ589856 DDR589856:DEF589856 DNN589856:DOB589856 DXJ589856:DXX589856 EHF589856:EHT589856 ERB589856:ERP589856 FAX589856:FBL589856 FKT589856:FLH589856 FUP589856:FVD589856 GEL589856:GEZ589856 GOH589856:GOV589856 GYD589856:GYR589856 HHZ589856:HIN589856 HRV589856:HSJ589856 IBR589856:ICF589856 ILN589856:IMB589856 IVJ589856:IVX589856 JFF589856:JFT589856 JPB589856:JPP589856 JYX589856:JZL589856 KIT589856:KJH589856 KSP589856:KTD589856 LCL589856:LCZ589856 LMH589856:LMV589856 LWD589856:LWR589856 MFZ589856:MGN589856 MPV589856:MQJ589856 MZR589856:NAF589856 NJN589856:NKB589856 NTJ589856:NTX589856 ODF589856:ODT589856 ONB589856:ONP589856 OWX589856:OXL589856 PGT589856:PHH589856 PQP589856:PRD589856 QAL589856:QAZ589856 QKH589856:QKV589856 QUD589856:QUR589856 RDZ589856:REN589856 RNV589856:ROJ589856 RXR589856:RYF589856 SHN589856:SIB589856 SRJ589856:SRX589856 TBF589856:TBT589856 TLB589856:TLP589856 TUX589856:TVL589856 UET589856:UFH589856 UOP589856:UPD589856 UYL589856:UYZ589856 VIH589856:VIV589856 VSD589856:VSR589856 WBZ589856:WCN589856 WLV589856:WMJ589856 WVR589856:WWF589856 J655392:X655392 JF655392:JT655392 TB655392:TP655392 ACX655392:ADL655392 AMT655392:ANH655392 AWP655392:AXD655392 BGL655392:BGZ655392 BQH655392:BQV655392 CAD655392:CAR655392 CJZ655392:CKN655392 CTV655392:CUJ655392 DDR655392:DEF655392 DNN655392:DOB655392 DXJ655392:DXX655392 EHF655392:EHT655392 ERB655392:ERP655392 FAX655392:FBL655392 FKT655392:FLH655392 FUP655392:FVD655392 GEL655392:GEZ655392 GOH655392:GOV655392 GYD655392:GYR655392 HHZ655392:HIN655392 HRV655392:HSJ655392 IBR655392:ICF655392 ILN655392:IMB655392 IVJ655392:IVX655392 JFF655392:JFT655392 JPB655392:JPP655392 JYX655392:JZL655392 KIT655392:KJH655392 KSP655392:KTD655392 LCL655392:LCZ655392 LMH655392:LMV655392 LWD655392:LWR655392 MFZ655392:MGN655392 MPV655392:MQJ655392 MZR655392:NAF655392 NJN655392:NKB655392 NTJ655392:NTX655392 ODF655392:ODT655392 ONB655392:ONP655392 OWX655392:OXL655392 PGT655392:PHH655392 PQP655392:PRD655392 QAL655392:QAZ655392 QKH655392:QKV655392 QUD655392:QUR655392 RDZ655392:REN655392 RNV655392:ROJ655392 RXR655392:RYF655392 SHN655392:SIB655392 SRJ655392:SRX655392 TBF655392:TBT655392 TLB655392:TLP655392 TUX655392:TVL655392 UET655392:UFH655392 UOP655392:UPD655392 UYL655392:UYZ655392 VIH655392:VIV655392 VSD655392:VSR655392 WBZ655392:WCN655392 WLV655392:WMJ655392 WVR655392:WWF655392 J720928:X720928 JF720928:JT720928 TB720928:TP720928 ACX720928:ADL720928 AMT720928:ANH720928 AWP720928:AXD720928 BGL720928:BGZ720928 BQH720928:BQV720928 CAD720928:CAR720928 CJZ720928:CKN720928 CTV720928:CUJ720928 DDR720928:DEF720928 DNN720928:DOB720928 DXJ720928:DXX720928 EHF720928:EHT720928 ERB720928:ERP720928 FAX720928:FBL720928 FKT720928:FLH720928 FUP720928:FVD720928 GEL720928:GEZ720928 GOH720928:GOV720928 GYD720928:GYR720928 HHZ720928:HIN720928 HRV720928:HSJ720928 IBR720928:ICF720928 ILN720928:IMB720928 IVJ720928:IVX720928 JFF720928:JFT720928 JPB720928:JPP720928 JYX720928:JZL720928 KIT720928:KJH720928 KSP720928:KTD720928 LCL720928:LCZ720928 LMH720928:LMV720928 LWD720928:LWR720928 MFZ720928:MGN720928 MPV720928:MQJ720928 MZR720928:NAF720928 NJN720928:NKB720928 NTJ720928:NTX720928 ODF720928:ODT720928 ONB720928:ONP720928 OWX720928:OXL720928 PGT720928:PHH720928 PQP720928:PRD720928 QAL720928:QAZ720928 QKH720928:QKV720928 QUD720928:QUR720928 RDZ720928:REN720928 RNV720928:ROJ720928 RXR720928:RYF720928 SHN720928:SIB720928 SRJ720928:SRX720928 TBF720928:TBT720928 TLB720928:TLP720928 TUX720928:TVL720928 UET720928:UFH720928 UOP720928:UPD720928 UYL720928:UYZ720928 VIH720928:VIV720928 VSD720928:VSR720928 WBZ720928:WCN720928 WLV720928:WMJ720928 WVR720928:WWF720928 J786464:X786464 JF786464:JT786464 TB786464:TP786464 ACX786464:ADL786464 AMT786464:ANH786464 AWP786464:AXD786464 BGL786464:BGZ786464 BQH786464:BQV786464 CAD786464:CAR786464 CJZ786464:CKN786464 CTV786464:CUJ786464 DDR786464:DEF786464 DNN786464:DOB786464 DXJ786464:DXX786464 EHF786464:EHT786464 ERB786464:ERP786464 FAX786464:FBL786464 FKT786464:FLH786464 FUP786464:FVD786464 GEL786464:GEZ786464 GOH786464:GOV786464 GYD786464:GYR786464 HHZ786464:HIN786464 HRV786464:HSJ786464 IBR786464:ICF786464 ILN786464:IMB786464 IVJ786464:IVX786464 JFF786464:JFT786464 JPB786464:JPP786464 JYX786464:JZL786464 KIT786464:KJH786464 KSP786464:KTD786464 LCL786464:LCZ786464 LMH786464:LMV786464 LWD786464:LWR786464 MFZ786464:MGN786464 MPV786464:MQJ786464 MZR786464:NAF786464 NJN786464:NKB786464 NTJ786464:NTX786464 ODF786464:ODT786464 ONB786464:ONP786464 OWX786464:OXL786464 PGT786464:PHH786464 PQP786464:PRD786464 QAL786464:QAZ786464 QKH786464:QKV786464 QUD786464:QUR786464 RDZ786464:REN786464 RNV786464:ROJ786464 RXR786464:RYF786464 SHN786464:SIB786464 SRJ786464:SRX786464 TBF786464:TBT786464 TLB786464:TLP786464 TUX786464:TVL786464 UET786464:UFH786464 UOP786464:UPD786464 UYL786464:UYZ786464 VIH786464:VIV786464 VSD786464:VSR786464 WBZ786464:WCN786464 WLV786464:WMJ786464 WVR786464:WWF786464 J852000:X852000 JF852000:JT852000 TB852000:TP852000 ACX852000:ADL852000 AMT852000:ANH852000 AWP852000:AXD852000 BGL852000:BGZ852000 BQH852000:BQV852000 CAD852000:CAR852000 CJZ852000:CKN852000 CTV852000:CUJ852000 DDR852000:DEF852000 DNN852000:DOB852000 DXJ852000:DXX852000 EHF852000:EHT852000 ERB852000:ERP852000 FAX852000:FBL852000 FKT852000:FLH852000 FUP852000:FVD852000 GEL852000:GEZ852000 GOH852000:GOV852000 GYD852000:GYR852000 HHZ852000:HIN852000 HRV852000:HSJ852000 IBR852000:ICF852000 ILN852000:IMB852000 IVJ852000:IVX852000 JFF852000:JFT852000 JPB852000:JPP852000 JYX852000:JZL852000 KIT852000:KJH852000 KSP852000:KTD852000 LCL852000:LCZ852000 LMH852000:LMV852000 LWD852000:LWR852000 MFZ852000:MGN852000 MPV852000:MQJ852000 MZR852000:NAF852000 NJN852000:NKB852000 NTJ852000:NTX852000 ODF852000:ODT852000 ONB852000:ONP852000 OWX852000:OXL852000 PGT852000:PHH852000 PQP852000:PRD852000 QAL852000:QAZ852000 QKH852000:QKV852000 QUD852000:QUR852000 RDZ852000:REN852000 RNV852000:ROJ852000 RXR852000:RYF852000 SHN852000:SIB852000 SRJ852000:SRX852000 TBF852000:TBT852000 TLB852000:TLP852000 TUX852000:TVL852000 UET852000:UFH852000 UOP852000:UPD852000 UYL852000:UYZ852000 VIH852000:VIV852000 VSD852000:VSR852000 WBZ852000:WCN852000 WLV852000:WMJ852000 WVR852000:WWF852000 J917536:X917536 JF917536:JT917536 TB917536:TP917536 ACX917536:ADL917536 AMT917536:ANH917536 AWP917536:AXD917536 BGL917536:BGZ917536 BQH917536:BQV917536 CAD917536:CAR917536 CJZ917536:CKN917536 CTV917536:CUJ917536 DDR917536:DEF917536 DNN917536:DOB917536 DXJ917536:DXX917536 EHF917536:EHT917536 ERB917536:ERP917536 FAX917536:FBL917536 FKT917536:FLH917536 FUP917536:FVD917536 GEL917536:GEZ917536 GOH917536:GOV917536 GYD917536:GYR917536 HHZ917536:HIN917536 HRV917536:HSJ917536 IBR917536:ICF917536 ILN917536:IMB917536 IVJ917536:IVX917536 JFF917536:JFT917536 JPB917536:JPP917536 JYX917536:JZL917536 KIT917536:KJH917536 KSP917536:KTD917536 LCL917536:LCZ917536 LMH917536:LMV917536 LWD917536:LWR917536 MFZ917536:MGN917536 MPV917536:MQJ917536 MZR917536:NAF917536 NJN917536:NKB917536 NTJ917536:NTX917536 ODF917536:ODT917536 ONB917536:ONP917536 OWX917536:OXL917536 PGT917536:PHH917536 PQP917536:PRD917536 QAL917536:QAZ917536 QKH917536:QKV917536 QUD917536:QUR917536 RDZ917536:REN917536 RNV917536:ROJ917536 RXR917536:RYF917536 SHN917536:SIB917536 SRJ917536:SRX917536 TBF917536:TBT917536 TLB917536:TLP917536 TUX917536:TVL917536 UET917536:UFH917536 UOP917536:UPD917536 UYL917536:UYZ917536 VIH917536:VIV917536 VSD917536:VSR917536 WBZ917536:WCN917536 WLV917536:WMJ917536 WVR917536:WWF917536 J983072:X983072 JF983072:JT983072 TB983072:TP983072 ACX983072:ADL983072 AMT983072:ANH983072 AWP983072:AXD983072 BGL983072:BGZ983072 BQH983072:BQV983072 CAD983072:CAR983072 CJZ983072:CKN983072 CTV983072:CUJ983072 DDR983072:DEF983072 DNN983072:DOB983072 DXJ983072:DXX983072 EHF983072:EHT983072 ERB983072:ERP983072 FAX983072:FBL983072 FKT983072:FLH983072 FUP983072:FVD983072 GEL983072:GEZ983072 GOH983072:GOV983072 GYD983072:GYR983072 HHZ983072:HIN983072 HRV983072:HSJ983072 IBR983072:ICF983072 ILN983072:IMB983072 IVJ983072:IVX983072 JFF983072:JFT983072 JPB983072:JPP983072 JYX983072:JZL983072 KIT983072:KJH983072 KSP983072:KTD983072 LCL983072:LCZ983072 LMH983072:LMV983072 LWD983072:LWR983072 MFZ983072:MGN983072 MPV983072:MQJ983072 MZR983072:NAF983072 NJN983072:NKB983072 NTJ983072:NTX983072 ODF983072:ODT983072 ONB983072:ONP983072 OWX983072:OXL983072 PGT983072:PHH983072 PQP983072:PRD983072 QAL983072:QAZ983072 QKH983072:QKV983072 QUD983072:QUR983072 RDZ983072:REN983072 RNV983072:ROJ983072 RXR983072:RYF983072 SHN983072:SIB983072 SRJ983072:SRX983072 TBF983072:TBT983072 TLB983072:TLP983072 TUX983072:TVL983072 UET983072:UFH983072 UOP983072:UPD983072 UYL983072:UYZ983072 VIH983072:VIV983072 VSD983072:VSR983072 WBZ983072:WCN983072 WLV983072:WMJ983072 WVR983072:WWF983072 J26:X26 JF26:JT26 TB26:TP26 ACX26:ADL26 AMT26:ANH26 AWP26:AXD26 BGL26:BGZ26 BQH26:BQV26 CAD26:CAR26 CJZ26:CKN26 CTV26:CUJ26 DDR26:DEF26 DNN26:DOB26 DXJ26:DXX26 EHF26:EHT26 ERB26:ERP26 FAX26:FBL26 FKT26:FLH26 FUP26:FVD26 GEL26:GEZ26 GOH26:GOV26 GYD26:GYR26 HHZ26:HIN26 HRV26:HSJ26 IBR26:ICF26 ILN26:IMB26 IVJ26:IVX26 JFF26:JFT26 JPB26:JPP26 JYX26:JZL26 KIT26:KJH26 KSP26:KTD26 LCL26:LCZ26 LMH26:LMV26 LWD26:LWR26 MFZ26:MGN26 MPV26:MQJ26 MZR26:NAF26 NJN26:NKB26 NTJ26:NTX26 ODF26:ODT26 ONB26:ONP26 OWX26:OXL26 PGT26:PHH26 PQP26:PRD26 QAL26:QAZ26 QKH26:QKV26 QUD26:QUR26 RDZ26:REN26 RNV26:ROJ26 RXR26:RYF26 SHN26:SIB26 SRJ26:SRX26 TBF26:TBT26 TLB26:TLP26 TUX26:TVL26 UET26:UFH26 UOP26:UPD26 UYL26:UYZ26 VIH26:VIV26 VSD26:VSR26 WBZ26:WCN26 WLV26:WMJ26 WVR26:WWF26 J65564:X65564 JF65564:JT65564 TB65564:TP65564 ACX65564:ADL65564 AMT65564:ANH65564 AWP65564:AXD65564 BGL65564:BGZ65564 BQH65564:BQV65564 CAD65564:CAR65564 CJZ65564:CKN65564 CTV65564:CUJ65564 DDR65564:DEF65564 DNN65564:DOB65564 DXJ65564:DXX65564 EHF65564:EHT65564 ERB65564:ERP65564 FAX65564:FBL65564 FKT65564:FLH65564 FUP65564:FVD65564 GEL65564:GEZ65564 GOH65564:GOV65564 GYD65564:GYR65564 HHZ65564:HIN65564 HRV65564:HSJ65564 IBR65564:ICF65564 ILN65564:IMB65564 IVJ65564:IVX65564 JFF65564:JFT65564 JPB65564:JPP65564 JYX65564:JZL65564 KIT65564:KJH65564 KSP65564:KTD65564 LCL65564:LCZ65564 LMH65564:LMV65564 LWD65564:LWR65564 MFZ65564:MGN65564 MPV65564:MQJ65564 MZR65564:NAF65564 NJN65564:NKB65564 NTJ65564:NTX65564 ODF65564:ODT65564 ONB65564:ONP65564 OWX65564:OXL65564 PGT65564:PHH65564 PQP65564:PRD65564 QAL65564:QAZ65564 QKH65564:QKV65564 QUD65564:QUR65564 RDZ65564:REN65564 RNV65564:ROJ65564 RXR65564:RYF65564 SHN65564:SIB65564 SRJ65564:SRX65564 TBF65564:TBT65564 TLB65564:TLP65564 TUX65564:TVL65564 UET65564:UFH65564 UOP65564:UPD65564 UYL65564:UYZ65564 VIH65564:VIV65564 VSD65564:VSR65564 WBZ65564:WCN65564 WLV65564:WMJ65564 WVR65564:WWF65564 J131100:X131100 JF131100:JT131100 TB131100:TP131100 ACX131100:ADL131100 AMT131100:ANH131100 AWP131100:AXD131100 BGL131100:BGZ131100 BQH131100:BQV131100 CAD131100:CAR131100 CJZ131100:CKN131100 CTV131100:CUJ131100 DDR131100:DEF131100 DNN131100:DOB131100 DXJ131100:DXX131100 EHF131100:EHT131100 ERB131100:ERP131100 FAX131100:FBL131100 FKT131100:FLH131100 FUP131100:FVD131100 GEL131100:GEZ131100 GOH131100:GOV131100 GYD131100:GYR131100 HHZ131100:HIN131100 HRV131100:HSJ131100 IBR131100:ICF131100 ILN131100:IMB131100 IVJ131100:IVX131100 JFF131100:JFT131100 JPB131100:JPP131100 JYX131100:JZL131100 KIT131100:KJH131100 KSP131100:KTD131100 LCL131100:LCZ131100 LMH131100:LMV131100 LWD131100:LWR131100 MFZ131100:MGN131100 MPV131100:MQJ131100 MZR131100:NAF131100 NJN131100:NKB131100 NTJ131100:NTX131100 ODF131100:ODT131100 ONB131100:ONP131100 OWX131100:OXL131100 PGT131100:PHH131100 PQP131100:PRD131100 QAL131100:QAZ131100 QKH131100:QKV131100 QUD131100:QUR131100 RDZ131100:REN131100 RNV131100:ROJ131100 RXR131100:RYF131100 SHN131100:SIB131100 SRJ131100:SRX131100 TBF131100:TBT131100 TLB131100:TLP131100 TUX131100:TVL131100 UET131100:UFH131100 UOP131100:UPD131100 UYL131100:UYZ131100 VIH131100:VIV131100 VSD131100:VSR131100 WBZ131100:WCN131100 WLV131100:WMJ131100 WVR131100:WWF131100 J196636:X196636 JF196636:JT196636 TB196636:TP196636 ACX196636:ADL196636 AMT196636:ANH196636 AWP196636:AXD196636 BGL196636:BGZ196636 BQH196636:BQV196636 CAD196636:CAR196636 CJZ196636:CKN196636 CTV196636:CUJ196636 DDR196636:DEF196636 DNN196636:DOB196636 DXJ196636:DXX196636 EHF196636:EHT196636 ERB196636:ERP196636 FAX196636:FBL196636 FKT196636:FLH196636 FUP196636:FVD196636 GEL196636:GEZ196636 GOH196636:GOV196636 GYD196636:GYR196636 HHZ196636:HIN196636 HRV196636:HSJ196636 IBR196636:ICF196636 ILN196636:IMB196636 IVJ196636:IVX196636 JFF196636:JFT196636 JPB196636:JPP196636 JYX196636:JZL196636 KIT196636:KJH196636 KSP196636:KTD196636 LCL196636:LCZ196636 LMH196636:LMV196636 LWD196636:LWR196636 MFZ196636:MGN196636 MPV196636:MQJ196636 MZR196636:NAF196636 NJN196636:NKB196636 NTJ196636:NTX196636 ODF196636:ODT196636 ONB196636:ONP196636 OWX196636:OXL196636 PGT196636:PHH196636 PQP196636:PRD196636 QAL196636:QAZ196636 QKH196636:QKV196636 QUD196636:QUR196636 RDZ196636:REN196636 RNV196636:ROJ196636 RXR196636:RYF196636 SHN196636:SIB196636 SRJ196636:SRX196636 TBF196636:TBT196636 TLB196636:TLP196636 TUX196636:TVL196636 UET196636:UFH196636 UOP196636:UPD196636 UYL196636:UYZ196636 VIH196636:VIV196636 VSD196636:VSR196636 WBZ196636:WCN196636 WLV196636:WMJ196636 WVR196636:WWF196636 J262172:X262172 JF262172:JT262172 TB262172:TP262172 ACX262172:ADL262172 AMT262172:ANH262172 AWP262172:AXD262172 BGL262172:BGZ262172 BQH262172:BQV262172 CAD262172:CAR262172 CJZ262172:CKN262172 CTV262172:CUJ262172 DDR262172:DEF262172 DNN262172:DOB262172 DXJ262172:DXX262172 EHF262172:EHT262172 ERB262172:ERP262172 FAX262172:FBL262172 FKT262172:FLH262172 FUP262172:FVD262172 GEL262172:GEZ262172 GOH262172:GOV262172 GYD262172:GYR262172 HHZ262172:HIN262172 HRV262172:HSJ262172 IBR262172:ICF262172 ILN262172:IMB262172 IVJ262172:IVX262172 JFF262172:JFT262172 JPB262172:JPP262172 JYX262172:JZL262172 KIT262172:KJH262172 KSP262172:KTD262172 LCL262172:LCZ262172 LMH262172:LMV262172 LWD262172:LWR262172 MFZ262172:MGN262172 MPV262172:MQJ262172 MZR262172:NAF262172 NJN262172:NKB262172 NTJ262172:NTX262172 ODF262172:ODT262172 ONB262172:ONP262172 OWX262172:OXL262172 PGT262172:PHH262172 PQP262172:PRD262172 QAL262172:QAZ262172 QKH262172:QKV262172 QUD262172:QUR262172 RDZ262172:REN262172 RNV262172:ROJ262172 RXR262172:RYF262172 SHN262172:SIB262172 SRJ262172:SRX262172 TBF262172:TBT262172 TLB262172:TLP262172 TUX262172:TVL262172 UET262172:UFH262172 UOP262172:UPD262172 UYL262172:UYZ262172 VIH262172:VIV262172 VSD262172:VSR262172 WBZ262172:WCN262172 WLV262172:WMJ262172 WVR262172:WWF262172 J327708:X327708 JF327708:JT327708 TB327708:TP327708 ACX327708:ADL327708 AMT327708:ANH327708 AWP327708:AXD327708 BGL327708:BGZ327708 BQH327708:BQV327708 CAD327708:CAR327708 CJZ327708:CKN327708 CTV327708:CUJ327708 DDR327708:DEF327708 DNN327708:DOB327708 DXJ327708:DXX327708 EHF327708:EHT327708 ERB327708:ERP327708 FAX327708:FBL327708 FKT327708:FLH327708 FUP327708:FVD327708 GEL327708:GEZ327708 GOH327708:GOV327708 GYD327708:GYR327708 HHZ327708:HIN327708 HRV327708:HSJ327708 IBR327708:ICF327708 ILN327708:IMB327708 IVJ327708:IVX327708 JFF327708:JFT327708 JPB327708:JPP327708 JYX327708:JZL327708 KIT327708:KJH327708 KSP327708:KTD327708 LCL327708:LCZ327708 LMH327708:LMV327708 LWD327708:LWR327708 MFZ327708:MGN327708 MPV327708:MQJ327708 MZR327708:NAF327708 NJN327708:NKB327708 NTJ327708:NTX327708 ODF327708:ODT327708 ONB327708:ONP327708 OWX327708:OXL327708 PGT327708:PHH327708 PQP327708:PRD327708 QAL327708:QAZ327708 QKH327708:QKV327708 QUD327708:QUR327708 RDZ327708:REN327708 RNV327708:ROJ327708 RXR327708:RYF327708 SHN327708:SIB327708 SRJ327708:SRX327708 TBF327708:TBT327708 TLB327708:TLP327708 TUX327708:TVL327708 UET327708:UFH327708 UOP327708:UPD327708 UYL327708:UYZ327708 VIH327708:VIV327708 VSD327708:VSR327708 WBZ327708:WCN327708 WLV327708:WMJ327708 WVR327708:WWF327708 J393244:X393244 JF393244:JT393244 TB393244:TP393244 ACX393244:ADL393244 AMT393244:ANH393244 AWP393244:AXD393244 BGL393244:BGZ393244 BQH393244:BQV393244 CAD393244:CAR393244 CJZ393244:CKN393244 CTV393244:CUJ393244 DDR393244:DEF393244 DNN393244:DOB393244 DXJ393244:DXX393244 EHF393244:EHT393244 ERB393244:ERP393244 FAX393244:FBL393244 FKT393244:FLH393244 FUP393244:FVD393244 GEL393244:GEZ393244 GOH393244:GOV393244 GYD393244:GYR393244 HHZ393244:HIN393244 HRV393244:HSJ393244 IBR393244:ICF393244 ILN393244:IMB393244 IVJ393244:IVX393244 JFF393244:JFT393244 JPB393244:JPP393244 JYX393244:JZL393244 KIT393244:KJH393244 KSP393244:KTD393244 LCL393244:LCZ393244 LMH393244:LMV393244 LWD393244:LWR393244 MFZ393244:MGN393244 MPV393244:MQJ393244 MZR393244:NAF393244 NJN393244:NKB393244 NTJ393244:NTX393244 ODF393244:ODT393244 ONB393244:ONP393244 OWX393244:OXL393244 PGT393244:PHH393244 PQP393244:PRD393244 QAL393244:QAZ393244 QKH393244:QKV393244 QUD393244:QUR393244 RDZ393244:REN393244 RNV393244:ROJ393244 RXR393244:RYF393244 SHN393244:SIB393244 SRJ393244:SRX393244 TBF393244:TBT393244 TLB393244:TLP393244 TUX393244:TVL393244 UET393244:UFH393244 UOP393244:UPD393244 UYL393244:UYZ393244 VIH393244:VIV393244 VSD393244:VSR393244 WBZ393244:WCN393244 WLV393244:WMJ393244 WVR393244:WWF393244 J458780:X458780 JF458780:JT458780 TB458780:TP458780 ACX458780:ADL458780 AMT458780:ANH458780 AWP458780:AXD458780 BGL458780:BGZ458780 BQH458780:BQV458780 CAD458780:CAR458780 CJZ458780:CKN458780 CTV458780:CUJ458780 DDR458780:DEF458780 DNN458780:DOB458780 DXJ458780:DXX458780 EHF458780:EHT458780 ERB458780:ERP458780 FAX458780:FBL458780 FKT458780:FLH458780 FUP458780:FVD458780 GEL458780:GEZ458780 GOH458780:GOV458780 GYD458780:GYR458780 HHZ458780:HIN458780 HRV458780:HSJ458780 IBR458780:ICF458780 ILN458780:IMB458780 IVJ458780:IVX458780 JFF458780:JFT458780 JPB458780:JPP458780 JYX458780:JZL458780 KIT458780:KJH458780 KSP458780:KTD458780 LCL458780:LCZ458780 LMH458780:LMV458780 LWD458780:LWR458780 MFZ458780:MGN458780 MPV458780:MQJ458780 MZR458780:NAF458780 NJN458780:NKB458780 NTJ458780:NTX458780 ODF458780:ODT458780 ONB458780:ONP458780 OWX458780:OXL458780 PGT458780:PHH458780 PQP458780:PRD458780 QAL458780:QAZ458780 QKH458780:QKV458780 QUD458780:QUR458780 RDZ458780:REN458780 RNV458780:ROJ458780 RXR458780:RYF458780 SHN458780:SIB458780 SRJ458780:SRX458780 TBF458780:TBT458780 TLB458780:TLP458780 TUX458780:TVL458780 UET458780:UFH458780 UOP458780:UPD458780 UYL458780:UYZ458780 VIH458780:VIV458780 VSD458780:VSR458780 WBZ458780:WCN458780 WLV458780:WMJ458780 WVR458780:WWF458780 J524316:X524316 JF524316:JT524316 TB524316:TP524316 ACX524316:ADL524316 AMT524316:ANH524316 AWP524316:AXD524316 BGL524316:BGZ524316 BQH524316:BQV524316 CAD524316:CAR524316 CJZ524316:CKN524316 CTV524316:CUJ524316 DDR524316:DEF524316 DNN524316:DOB524316 DXJ524316:DXX524316 EHF524316:EHT524316 ERB524316:ERP524316 FAX524316:FBL524316 FKT524316:FLH524316 FUP524316:FVD524316 GEL524316:GEZ524316 GOH524316:GOV524316 GYD524316:GYR524316 HHZ524316:HIN524316 HRV524316:HSJ524316 IBR524316:ICF524316 ILN524316:IMB524316 IVJ524316:IVX524316 JFF524316:JFT524316 JPB524316:JPP524316 JYX524316:JZL524316 KIT524316:KJH524316 KSP524316:KTD524316 LCL524316:LCZ524316 LMH524316:LMV524316 LWD524316:LWR524316 MFZ524316:MGN524316 MPV524316:MQJ524316 MZR524316:NAF524316 NJN524316:NKB524316 NTJ524316:NTX524316 ODF524316:ODT524316 ONB524316:ONP524316 OWX524316:OXL524316 PGT524316:PHH524316 PQP524316:PRD524316 QAL524316:QAZ524316 QKH524316:QKV524316 QUD524316:QUR524316 RDZ524316:REN524316 RNV524316:ROJ524316 RXR524316:RYF524316 SHN524316:SIB524316 SRJ524316:SRX524316 TBF524316:TBT524316 TLB524316:TLP524316 TUX524316:TVL524316 UET524316:UFH524316 UOP524316:UPD524316 UYL524316:UYZ524316 VIH524316:VIV524316 VSD524316:VSR524316 WBZ524316:WCN524316 WLV524316:WMJ524316 WVR524316:WWF524316 J589852:X589852 JF589852:JT589852 TB589852:TP589852 ACX589852:ADL589852 AMT589852:ANH589852 AWP589852:AXD589852 BGL589852:BGZ589852 BQH589852:BQV589852 CAD589852:CAR589852 CJZ589852:CKN589852 CTV589852:CUJ589852 DDR589852:DEF589852 DNN589852:DOB589852 DXJ589852:DXX589852 EHF589852:EHT589852 ERB589852:ERP589852 FAX589852:FBL589852 FKT589852:FLH589852 FUP589852:FVD589852 GEL589852:GEZ589852 GOH589852:GOV589852 GYD589852:GYR589852 HHZ589852:HIN589852 HRV589852:HSJ589852 IBR589852:ICF589852 ILN589852:IMB589852 IVJ589852:IVX589852 JFF589852:JFT589852 JPB589852:JPP589852 JYX589852:JZL589852 KIT589852:KJH589852 KSP589852:KTD589852 LCL589852:LCZ589852 LMH589852:LMV589852 LWD589852:LWR589852 MFZ589852:MGN589852 MPV589852:MQJ589852 MZR589852:NAF589852 NJN589852:NKB589852 NTJ589852:NTX589852 ODF589852:ODT589852 ONB589852:ONP589852 OWX589852:OXL589852 PGT589852:PHH589852 PQP589852:PRD589852 QAL589852:QAZ589852 QKH589852:QKV589852 QUD589852:QUR589852 RDZ589852:REN589852 RNV589852:ROJ589852 RXR589852:RYF589852 SHN589852:SIB589852 SRJ589852:SRX589852 TBF589852:TBT589852 TLB589852:TLP589852 TUX589852:TVL589852 UET589852:UFH589852 UOP589852:UPD589852 UYL589852:UYZ589852 VIH589852:VIV589852 VSD589852:VSR589852 WBZ589852:WCN589852 WLV589852:WMJ589852 WVR589852:WWF589852 J655388:X655388 JF655388:JT655388 TB655388:TP655388 ACX655388:ADL655388 AMT655388:ANH655388 AWP655388:AXD655388 BGL655388:BGZ655388 BQH655388:BQV655388 CAD655388:CAR655388 CJZ655388:CKN655388 CTV655388:CUJ655388 DDR655388:DEF655388 DNN655388:DOB655388 DXJ655388:DXX655388 EHF655388:EHT655388 ERB655388:ERP655388 FAX655388:FBL655388 FKT655388:FLH655388 FUP655388:FVD655388 GEL655388:GEZ655388 GOH655388:GOV655388 GYD655388:GYR655388 HHZ655388:HIN655388 HRV655388:HSJ655388 IBR655388:ICF655388 ILN655388:IMB655388 IVJ655388:IVX655388 JFF655388:JFT655388 JPB655388:JPP655388 JYX655388:JZL655388 KIT655388:KJH655388 KSP655388:KTD655388 LCL655388:LCZ655388 LMH655388:LMV655388 LWD655388:LWR655388 MFZ655388:MGN655388 MPV655388:MQJ655388 MZR655388:NAF655388 NJN655388:NKB655388 NTJ655388:NTX655388 ODF655388:ODT655388 ONB655388:ONP655388 OWX655388:OXL655388 PGT655388:PHH655388 PQP655388:PRD655388 QAL655388:QAZ655388 QKH655388:QKV655388 QUD655388:QUR655388 RDZ655388:REN655388 RNV655388:ROJ655388 RXR655388:RYF655388 SHN655388:SIB655388 SRJ655388:SRX655388 TBF655388:TBT655388 TLB655388:TLP655388 TUX655388:TVL655388 UET655388:UFH655388 UOP655388:UPD655388 UYL655388:UYZ655388 VIH655388:VIV655388 VSD655388:VSR655388 WBZ655388:WCN655388 WLV655388:WMJ655388 WVR655388:WWF655388 J720924:X720924 JF720924:JT720924 TB720924:TP720924 ACX720924:ADL720924 AMT720924:ANH720924 AWP720924:AXD720924 BGL720924:BGZ720924 BQH720924:BQV720924 CAD720924:CAR720924 CJZ720924:CKN720924 CTV720924:CUJ720924 DDR720924:DEF720924 DNN720924:DOB720924 DXJ720924:DXX720924 EHF720924:EHT720924 ERB720924:ERP720924 FAX720924:FBL720924 FKT720924:FLH720924 FUP720924:FVD720924 GEL720924:GEZ720924 GOH720924:GOV720924 GYD720924:GYR720924 HHZ720924:HIN720924 HRV720924:HSJ720924 IBR720924:ICF720924 ILN720924:IMB720924 IVJ720924:IVX720924 JFF720924:JFT720924 JPB720924:JPP720924 JYX720924:JZL720924 KIT720924:KJH720924 KSP720924:KTD720924 LCL720924:LCZ720924 LMH720924:LMV720924 LWD720924:LWR720924 MFZ720924:MGN720924 MPV720924:MQJ720924 MZR720924:NAF720924 NJN720924:NKB720924 NTJ720924:NTX720924 ODF720924:ODT720924 ONB720924:ONP720924 OWX720924:OXL720924 PGT720924:PHH720924 PQP720924:PRD720924 QAL720924:QAZ720924 QKH720924:QKV720924 QUD720924:QUR720924 RDZ720924:REN720924 RNV720924:ROJ720924 RXR720924:RYF720924 SHN720924:SIB720924 SRJ720924:SRX720924 TBF720924:TBT720924 TLB720924:TLP720924 TUX720924:TVL720924 UET720924:UFH720924 UOP720924:UPD720924 UYL720924:UYZ720924 VIH720924:VIV720924 VSD720924:VSR720924 WBZ720924:WCN720924 WLV720924:WMJ720924 WVR720924:WWF720924 J786460:X786460 JF786460:JT786460 TB786460:TP786460 ACX786460:ADL786460 AMT786460:ANH786460 AWP786460:AXD786460 BGL786460:BGZ786460 BQH786460:BQV786460 CAD786460:CAR786460 CJZ786460:CKN786460 CTV786460:CUJ786460 DDR786460:DEF786460 DNN786460:DOB786460 DXJ786460:DXX786460 EHF786460:EHT786460 ERB786460:ERP786460 FAX786460:FBL786460 FKT786460:FLH786460 FUP786460:FVD786460 GEL786460:GEZ786460 GOH786460:GOV786460 GYD786460:GYR786460 HHZ786460:HIN786460 HRV786460:HSJ786460 IBR786460:ICF786460 ILN786460:IMB786460 IVJ786460:IVX786460 JFF786460:JFT786460 JPB786460:JPP786460 JYX786460:JZL786460 KIT786460:KJH786460 KSP786460:KTD786460 LCL786460:LCZ786460 LMH786460:LMV786460 LWD786460:LWR786460 MFZ786460:MGN786460 MPV786460:MQJ786460 MZR786460:NAF786460 NJN786460:NKB786460 NTJ786460:NTX786460 ODF786460:ODT786460 ONB786460:ONP786460 OWX786460:OXL786460 PGT786460:PHH786460 PQP786460:PRD786460 QAL786460:QAZ786460 QKH786460:QKV786460 QUD786460:QUR786460 RDZ786460:REN786460 RNV786460:ROJ786460 RXR786460:RYF786460 SHN786460:SIB786460 SRJ786460:SRX786460 TBF786460:TBT786460 TLB786460:TLP786460 TUX786460:TVL786460 UET786460:UFH786460 UOP786460:UPD786460 UYL786460:UYZ786460 VIH786460:VIV786460 VSD786460:VSR786460 WBZ786460:WCN786460 WLV786460:WMJ786460 WVR786460:WWF786460 J851996:X851996 JF851996:JT851996 TB851996:TP851996 ACX851996:ADL851996 AMT851996:ANH851996 AWP851996:AXD851996 BGL851996:BGZ851996 BQH851996:BQV851996 CAD851996:CAR851996 CJZ851996:CKN851996 CTV851996:CUJ851996 DDR851996:DEF851996 DNN851996:DOB851996 DXJ851996:DXX851996 EHF851996:EHT851996 ERB851996:ERP851996 FAX851996:FBL851996 FKT851996:FLH851996 FUP851996:FVD851996 GEL851996:GEZ851996 GOH851996:GOV851996 GYD851996:GYR851996 HHZ851996:HIN851996 HRV851996:HSJ851996 IBR851996:ICF851996 ILN851996:IMB851996 IVJ851996:IVX851996 JFF851996:JFT851996 JPB851996:JPP851996 JYX851996:JZL851996 KIT851996:KJH851996 KSP851996:KTD851996 LCL851996:LCZ851996 LMH851996:LMV851996 LWD851996:LWR851996 MFZ851996:MGN851996 MPV851996:MQJ851996 MZR851996:NAF851996 NJN851996:NKB851996 NTJ851996:NTX851996 ODF851996:ODT851996 ONB851996:ONP851996 OWX851996:OXL851996 PGT851996:PHH851996 PQP851996:PRD851996 QAL851996:QAZ851996 QKH851996:QKV851996 QUD851996:QUR851996 RDZ851996:REN851996 RNV851996:ROJ851996 RXR851996:RYF851996 SHN851996:SIB851996 SRJ851996:SRX851996 TBF851996:TBT851996 TLB851996:TLP851996 TUX851996:TVL851996 UET851996:UFH851996 UOP851996:UPD851996 UYL851996:UYZ851996 VIH851996:VIV851996 VSD851996:VSR851996 WBZ851996:WCN851996 WLV851996:WMJ851996 WVR851996:WWF851996 J917532:X917532 JF917532:JT917532 TB917532:TP917532 ACX917532:ADL917532 AMT917532:ANH917532 AWP917532:AXD917532 BGL917532:BGZ917532 BQH917532:BQV917532 CAD917532:CAR917532 CJZ917532:CKN917532 CTV917532:CUJ917532 DDR917532:DEF917532 DNN917532:DOB917532 DXJ917532:DXX917532 EHF917532:EHT917532 ERB917532:ERP917532 FAX917532:FBL917532 FKT917532:FLH917532 FUP917532:FVD917532 GEL917532:GEZ917532 GOH917532:GOV917532 GYD917532:GYR917532 HHZ917532:HIN917532 HRV917532:HSJ917532 IBR917532:ICF917532 ILN917532:IMB917532 IVJ917532:IVX917532 JFF917532:JFT917532 JPB917532:JPP917532 JYX917532:JZL917532 KIT917532:KJH917532 KSP917532:KTD917532 LCL917532:LCZ917532 LMH917532:LMV917532 LWD917532:LWR917532 MFZ917532:MGN917532 MPV917532:MQJ917532 MZR917532:NAF917532 NJN917532:NKB917532 NTJ917532:NTX917532 ODF917532:ODT917532 ONB917532:ONP917532 OWX917532:OXL917532 PGT917532:PHH917532 PQP917532:PRD917532 QAL917532:QAZ917532 QKH917532:QKV917532 QUD917532:QUR917532 RDZ917532:REN917532 RNV917532:ROJ917532 RXR917532:RYF917532 SHN917532:SIB917532 SRJ917532:SRX917532 TBF917532:TBT917532 TLB917532:TLP917532 TUX917532:TVL917532 UET917532:UFH917532 UOP917532:UPD917532 UYL917532:UYZ917532 VIH917532:VIV917532 VSD917532:VSR917532 WBZ917532:WCN917532 WLV917532:WMJ917532 WVR917532:WWF917532 J983068:X983068 JF983068:JT983068 TB983068:TP983068 ACX983068:ADL983068 AMT983068:ANH983068 AWP983068:AXD983068 BGL983068:BGZ983068 BQH983068:BQV983068 CAD983068:CAR983068 CJZ983068:CKN983068 CTV983068:CUJ983068 DDR983068:DEF983068 DNN983068:DOB983068 DXJ983068:DXX983068 EHF983068:EHT983068 ERB983068:ERP983068 FAX983068:FBL983068 FKT983068:FLH983068 FUP983068:FVD983068 GEL983068:GEZ983068 GOH983068:GOV983068 GYD983068:GYR983068 HHZ983068:HIN983068 HRV983068:HSJ983068 IBR983068:ICF983068 ILN983068:IMB983068 IVJ983068:IVX983068 JFF983068:JFT983068 JPB983068:JPP983068 JYX983068:JZL983068 KIT983068:KJH983068 KSP983068:KTD983068 LCL983068:LCZ983068 LMH983068:LMV983068 LWD983068:LWR983068 MFZ983068:MGN983068 MPV983068:MQJ983068 MZR983068:NAF983068 NJN983068:NKB983068 NTJ983068:NTX983068 ODF983068:ODT983068 ONB983068:ONP983068 OWX983068:OXL983068 PGT983068:PHH983068 PQP983068:PRD983068 QAL983068:QAZ983068 QKH983068:QKV983068 QUD983068:QUR983068 RDZ983068:REN983068 RNV983068:ROJ983068 RXR983068:RYF983068 SHN983068:SIB983068 SRJ983068:SRX983068 TBF983068:TBT983068 TLB983068:TLP983068 TUX983068:TVL983068 UET983068:UFH983068 UOP983068:UPD983068 UYL983068:UYZ983068 VIH983068:VIV983068 VSD983068:VSR983068 WBZ983068:WCN983068 WLV983068:WMJ983068 WVR983068:WWF983068 J28:X28 JF28:JT28 TB28:TP28 ACX28:ADL28 AMT28:ANH28 AWP28:AXD28 BGL28:BGZ28 BQH28:BQV28 CAD28:CAR28 CJZ28:CKN28 CTV28:CUJ28 DDR28:DEF28 DNN28:DOB28 DXJ28:DXX28 EHF28:EHT28 ERB28:ERP28 FAX28:FBL28 FKT28:FLH28 FUP28:FVD28 GEL28:GEZ28 GOH28:GOV28 GYD28:GYR28 HHZ28:HIN28 HRV28:HSJ28 IBR28:ICF28 ILN28:IMB28 IVJ28:IVX28 JFF28:JFT28 JPB28:JPP28 JYX28:JZL28 KIT28:KJH28 KSP28:KTD28 LCL28:LCZ28 LMH28:LMV28 LWD28:LWR28 MFZ28:MGN28 MPV28:MQJ28 MZR28:NAF28 NJN28:NKB28 NTJ28:NTX28 ODF28:ODT28 ONB28:ONP28 OWX28:OXL28 PGT28:PHH28 PQP28:PRD28 QAL28:QAZ28 QKH28:QKV28 QUD28:QUR28 RDZ28:REN28 RNV28:ROJ28 RXR28:RYF28 SHN28:SIB28 SRJ28:SRX28 TBF28:TBT28 TLB28:TLP28 TUX28:TVL28 UET28:UFH28 UOP28:UPD28 UYL28:UYZ28 VIH28:VIV28 VSD28:VSR28 WBZ28:WCN28 WLV28:WMJ28 WVR28:WWF28 J65566:X65566 JF65566:JT65566 TB65566:TP65566 ACX65566:ADL65566 AMT65566:ANH65566 AWP65566:AXD65566 BGL65566:BGZ65566 BQH65566:BQV65566 CAD65566:CAR65566 CJZ65566:CKN65566 CTV65566:CUJ65566 DDR65566:DEF65566 DNN65566:DOB65566 DXJ65566:DXX65566 EHF65566:EHT65566 ERB65566:ERP65566 FAX65566:FBL65566 FKT65566:FLH65566 FUP65566:FVD65566 GEL65566:GEZ65566 GOH65566:GOV65566 GYD65566:GYR65566 HHZ65566:HIN65566 HRV65566:HSJ65566 IBR65566:ICF65566 ILN65566:IMB65566 IVJ65566:IVX65566 JFF65566:JFT65566 JPB65566:JPP65566 JYX65566:JZL65566 KIT65566:KJH65566 KSP65566:KTD65566 LCL65566:LCZ65566 LMH65566:LMV65566 LWD65566:LWR65566 MFZ65566:MGN65566 MPV65566:MQJ65566 MZR65566:NAF65566 NJN65566:NKB65566 NTJ65566:NTX65566 ODF65566:ODT65566 ONB65566:ONP65566 OWX65566:OXL65566 PGT65566:PHH65566 PQP65566:PRD65566 QAL65566:QAZ65566 QKH65566:QKV65566 QUD65566:QUR65566 RDZ65566:REN65566 RNV65566:ROJ65566 RXR65566:RYF65566 SHN65566:SIB65566 SRJ65566:SRX65566 TBF65566:TBT65566 TLB65566:TLP65566 TUX65566:TVL65566 UET65566:UFH65566 UOP65566:UPD65566 UYL65566:UYZ65566 VIH65566:VIV65566 VSD65566:VSR65566 WBZ65566:WCN65566 WLV65566:WMJ65566 WVR65566:WWF65566 J131102:X131102 JF131102:JT131102 TB131102:TP131102 ACX131102:ADL131102 AMT131102:ANH131102 AWP131102:AXD131102 BGL131102:BGZ131102 BQH131102:BQV131102 CAD131102:CAR131102 CJZ131102:CKN131102 CTV131102:CUJ131102 DDR131102:DEF131102 DNN131102:DOB131102 DXJ131102:DXX131102 EHF131102:EHT131102 ERB131102:ERP131102 FAX131102:FBL131102 FKT131102:FLH131102 FUP131102:FVD131102 GEL131102:GEZ131102 GOH131102:GOV131102 GYD131102:GYR131102 HHZ131102:HIN131102 HRV131102:HSJ131102 IBR131102:ICF131102 ILN131102:IMB131102 IVJ131102:IVX131102 JFF131102:JFT131102 JPB131102:JPP131102 JYX131102:JZL131102 KIT131102:KJH131102 KSP131102:KTD131102 LCL131102:LCZ131102 LMH131102:LMV131102 LWD131102:LWR131102 MFZ131102:MGN131102 MPV131102:MQJ131102 MZR131102:NAF131102 NJN131102:NKB131102 NTJ131102:NTX131102 ODF131102:ODT131102 ONB131102:ONP131102 OWX131102:OXL131102 PGT131102:PHH131102 PQP131102:PRD131102 QAL131102:QAZ131102 QKH131102:QKV131102 QUD131102:QUR131102 RDZ131102:REN131102 RNV131102:ROJ131102 RXR131102:RYF131102 SHN131102:SIB131102 SRJ131102:SRX131102 TBF131102:TBT131102 TLB131102:TLP131102 TUX131102:TVL131102 UET131102:UFH131102 UOP131102:UPD131102 UYL131102:UYZ131102 VIH131102:VIV131102 VSD131102:VSR131102 WBZ131102:WCN131102 WLV131102:WMJ131102 WVR131102:WWF131102 J196638:X196638 JF196638:JT196638 TB196638:TP196638 ACX196638:ADL196638 AMT196638:ANH196638 AWP196638:AXD196638 BGL196638:BGZ196638 BQH196638:BQV196638 CAD196638:CAR196638 CJZ196638:CKN196638 CTV196638:CUJ196638 DDR196638:DEF196638 DNN196638:DOB196638 DXJ196638:DXX196638 EHF196638:EHT196638 ERB196638:ERP196638 FAX196638:FBL196638 FKT196638:FLH196638 FUP196638:FVD196638 GEL196638:GEZ196638 GOH196638:GOV196638 GYD196638:GYR196638 HHZ196638:HIN196638 HRV196638:HSJ196638 IBR196638:ICF196638 ILN196638:IMB196638 IVJ196638:IVX196638 JFF196638:JFT196638 JPB196638:JPP196638 JYX196638:JZL196638 KIT196638:KJH196638 KSP196638:KTD196638 LCL196638:LCZ196638 LMH196638:LMV196638 LWD196638:LWR196638 MFZ196638:MGN196638 MPV196638:MQJ196638 MZR196638:NAF196638 NJN196638:NKB196638 NTJ196638:NTX196638 ODF196638:ODT196638 ONB196638:ONP196638 OWX196638:OXL196638 PGT196638:PHH196638 PQP196638:PRD196638 QAL196638:QAZ196638 QKH196638:QKV196638 QUD196638:QUR196638 RDZ196638:REN196638 RNV196638:ROJ196638 RXR196638:RYF196638 SHN196638:SIB196638 SRJ196638:SRX196638 TBF196638:TBT196638 TLB196638:TLP196638 TUX196638:TVL196638 UET196638:UFH196638 UOP196638:UPD196638 UYL196638:UYZ196638 VIH196638:VIV196638 VSD196638:VSR196638 WBZ196638:WCN196638 WLV196638:WMJ196638 WVR196638:WWF196638 J262174:X262174 JF262174:JT262174 TB262174:TP262174 ACX262174:ADL262174 AMT262174:ANH262174 AWP262174:AXD262174 BGL262174:BGZ262174 BQH262174:BQV262174 CAD262174:CAR262174 CJZ262174:CKN262174 CTV262174:CUJ262174 DDR262174:DEF262174 DNN262174:DOB262174 DXJ262174:DXX262174 EHF262174:EHT262174 ERB262174:ERP262174 FAX262174:FBL262174 FKT262174:FLH262174 FUP262174:FVD262174 GEL262174:GEZ262174 GOH262174:GOV262174 GYD262174:GYR262174 HHZ262174:HIN262174 HRV262174:HSJ262174 IBR262174:ICF262174 ILN262174:IMB262174 IVJ262174:IVX262174 JFF262174:JFT262174 JPB262174:JPP262174 JYX262174:JZL262174 KIT262174:KJH262174 KSP262174:KTD262174 LCL262174:LCZ262174 LMH262174:LMV262174 LWD262174:LWR262174 MFZ262174:MGN262174 MPV262174:MQJ262174 MZR262174:NAF262174 NJN262174:NKB262174 NTJ262174:NTX262174 ODF262174:ODT262174 ONB262174:ONP262174 OWX262174:OXL262174 PGT262174:PHH262174 PQP262174:PRD262174 QAL262174:QAZ262174 QKH262174:QKV262174 QUD262174:QUR262174 RDZ262174:REN262174 RNV262174:ROJ262174 RXR262174:RYF262174 SHN262174:SIB262174 SRJ262174:SRX262174 TBF262174:TBT262174 TLB262174:TLP262174 TUX262174:TVL262174 UET262174:UFH262174 UOP262174:UPD262174 UYL262174:UYZ262174 VIH262174:VIV262174 VSD262174:VSR262174 WBZ262174:WCN262174 WLV262174:WMJ262174 WVR262174:WWF262174 J327710:X327710 JF327710:JT327710 TB327710:TP327710 ACX327710:ADL327710 AMT327710:ANH327710 AWP327710:AXD327710 BGL327710:BGZ327710 BQH327710:BQV327710 CAD327710:CAR327710 CJZ327710:CKN327710 CTV327710:CUJ327710 DDR327710:DEF327710 DNN327710:DOB327710 DXJ327710:DXX327710 EHF327710:EHT327710 ERB327710:ERP327710 FAX327710:FBL327710 FKT327710:FLH327710 FUP327710:FVD327710 GEL327710:GEZ327710 GOH327710:GOV327710 GYD327710:GYR327710 HHZ327710:HIN327710 HRV327710:HSJ327710 IBR327710:ICF327710 ILN327710:IMB327710 IVJ327710:IVX327710 JFF327710:JFT327710 JPB327710:JPP327710 JYX327710:JZL327710 KIT327710:KJH327710 KSP327710:KTD327710 LCL327710:LCZ327710 LMH327710:LMV327710 LWD327710:LWR327710 MFZ327710:MGN327710 MPV327710:MQJ327710 MZR327710:NAF327710 NJN327710:NKB327710 NTJ327710:NTX327710 ODF327710:ODT327710 ONB327710:ONP327710 OWX327710:OXL327710 PGT327710:PHH327710 PQP327710:PRD327710 QAL327710:QAZ327710 QKH327710:QKV327710 QUD327710:QUR327710 RDZ327710:REN327710 RNV327710:ROJ327710 RXR327710:RYF327710 SHN327710:SIB327710 SRJ327710:SRX327710 TBF327710:TBT327710 TLB327710:TLP327710 TUX327710:TVL327710 UET327710:UFH327710 UOP327710:UPD327710 UYL327710:UYZ327710 VIH327710:VIV327710 VSD327710:VSR327710 WBZ327710:WCN327710 WLV327710:WMJ327710 WVR327710:WWF327710 J393246:X393246 JF393246:JT393246 TB393246:TP393246 ACX393246:ADL393246 AMT393246:ANH393246 AWP393246:AXD393246 BGL393246:BGZ393246 BQH393246:BQV393246 CAD393246:CAR393246 CJZ393246:CKN393246 CTV393246:CUJ393246 DDR393246:DEF393246 DNN393246:DOB393246 DXJ393246:DXX393246 EHF393246:EHT393246 ERB393246:ERP393246 FAX393246:FBL393246 FKT393246:FLH393246 FUP393246:FVD393246 GEL393246:GEZ393246 GOH393246:GOV393246 GYD393246:GYR393246 HHZ393246:HIN393246 HRV393246:HSJ393246 IBR393246:ICF393246 ILN393246:IMB393246 IVJ393246:IVX393246 JFF393246:JFT393246 JPB393246:JPP393246 JYX393246:JZL393246 KIT393246:KJH393246 KSP393246:KTD393246 LCL393246:LCZ393246 LMH393246:LMV393246 LWD393246:LWR393246 MFZ393246:MGN393246 MPV393246:MQJ393246 MZR393246:NAF393246 NJN393246:NKB393246 NTJ393246:NTX393246 ODF393246:ODT393246 ONB393246:ONP393246 OWX393246:OXL393246 PGT393246:PHH393246 PQP393246:PRD393246 QAL393246:QAZ393246 QKH393246:QKV393246 QUD393246:QUR393246 RDZ393246:REN393246 RNV393246:ROJ393246 RXR393246:RYF393246 SHN393246:SIB393246 SRJ393246:SRX393246 TBF393246:TBT393246 TLB393246:TLP393246 TUX393246:TVL393246 UET393246:UFH393246 UOP393246:UPD393246 UYL393246:UYZ393246 VIH393246:VIV393246 VSD393246:VSR393246 WBZ393246:WCN393246 WLV393246:WMJ393246 WVR393246:WWF393246 J458782:X458782 JF458782:JT458782 TB458782:TP458782 ACX458782:ADL458782 AMT458782:ANH458782 AWP458782:AXD458782 BGL458782:BGZ458782 BQH458782:BQV458782 CAD458782:CAR458782 CJZ458782:CKN458782 CTV458782:CUJ458782 DDR458782:DEF458782 DNN458782:DOB458782 DXJ458782:DXX458782 EHF458782:EHT458782 ERB458782:ERP458782 FAX458782:FBL458782 FKT458782:FLH458782 FUP458782:FVD458782 GEL458782:GEZ458782 GOH458782:GOV458782 GYD458782:GYR458782 HHZ458782:HIN458782 HRV458782:HSJ458782 IBR458782:ICF458782 ILN458782:IMB458782 IVJ458782:IVX458782 JFF458782:JFT458782 JPB458782:JPP458782 JYX458782:JZL458782 KIT458782:KJH458782 KSP458782:KTD458782 LCL458782:LCZ458782 LMH458782:LMV458782 LWD458782:LWR458782 MFZ458782:MGN458782 MPV458782:MQJ458782 MZR458782:NAF458782 NJN458782:NKB458782 NTJ458782:NTX458782 ODF458782:ODT458782 ONB458782:ONP458782 OWX458782:OXL458782 PGT458782:PHH458782 PQP458782:PRD458782 QAL458782:QAZ458782 QKH458782:QKV458782 QUD458782:QUR458782 RDZ458782:REN458782 RNV458782:ROJ458782 RXR458782:RYF458782 SHN458782:SIB458782 SRJ458782:SRX458782 TBF458782:TBT458782 TLB458782:TLP458782 TUX458782:TVL458782 UET458782:UFH458782 UOP458782:UPD458782 UYL458782:UYZ458782 VIH458782:VIV458782 VSD458782:VSR458782 WBZ458782:WCN458782 WLV458782:WMJ458782 WVR458782:WWF458782 J524318:X524318 JF524318:JT524318 TB524318:TP524318 ACX524318:ADL524318 AMT524318:ANH524318 AWP524318:AXD524318 BGL524318:BGZ524318 BQH524318:BQV524318 CAD524318:CAR524318 CJZ524318:CKN524318 CTV524318:CUJ524318 DDR524318:DEF524318 DNN524318:DOB524318 DXJ524318:DXX524318 EHF524318:EHT524318 ERB524318:ERP524318 FAX524318:FBL524318 FKT524318:FLH524318 FUP524318:FVD524318 GEL524318:GEZ524318 GOH524318:GOV524318 GYD524318:GYR524318 HHZ524318:HIN524318 HRV524318:HSJ524318 IBR524318:ICF524318 ILN524318:IMB524318 IVJ524318:IVX524318 JFF524318:JFT524318 JPB524318:JPP524318 JYX524318:JZL524318 KIT524318:KJH524318 KSP524318:KTD524318 LCL524318:LCZ524318 LMH524318:LMV524318 LWD524318:LWR524318 MFZ524318:MGN524318 MPV524318:MQJ524318 MZR524318:NAF524318 NJN524318:NKB524318 NTJ524318:NTX524318 ODF524318:ODT524318 ONB524318:ONP524318 OWX524318:OXL524318 PGT524318:PHH524318 PQP524318:PRD524318 QAL524318:QAZ524318 QKH524318:QKV524318 QUD524318:QUR524318 RDZ524318:REN524318 RNV524318:ROJ524318 RXR524318:RYF524318 SHN524318:SIB524318 SRJ524318:SRX524318 TBF524318:TBT524318 TLB524318:TLP524318 TUX524318:TVL524318 UET524318:UFH524318 UOP524318:UPD524318 UYL524318:UYZ524318 VIH524318:VIV524318 VSD524318:VSR524318 WBZ524318:WCN524318 WLV524318:WMJ524318 WVR524318:WWF524318 J589854:X589854 JF589854:JT589854 TB589854:TP589854 ACX589854:ADL589854 AMT589854:ANH589854 AWP589854:AXD589854 BGL589854:BGZ589854 BQH589854:BQV589854 CAD589854:CAR589854 CJZ589854:CKN589854 CTV589854:CUJ589854 DDR589854:DEF589854 DNN589854:DOB589854 DXJ589854:DXX589854 EHF589854:EHT589854 ERB589854:ERP589854 FAX589854:FBL589854 FKT589854:FLH589854 FUP589854:FVD589854 GEL589854:GEZ589854 GOH589854:GOV589854 GYD589854:GYR589854 HHZ589854:HIN589854 HRV589854:HSJ589854 IBR589854:ICF589854 ILN589854:IMB589854 IVJ589854:IVX589854 JFF589854:JFT589854 JPB589854:JPP589854 JYX589854:JZL589854 KIT589854:KJH589854 KSP589854:KTD589854 LCL589854:LCZ589854 LMH589854:LMV589854 LWD589854:LWR589854 MFZ589854:MGN589854 MPV589854:MQJ589854 MZR589854:NAF589854 NJN589854:NKB589854 NTJ589854:NTX589854 ODF589854:ODT589854 ONB589854:ONP589854 OWX589854:OXL589854 PGT589854:PHH589854 PQP589854:PRD589854 QAL589854:QAZ589854 QKH589854:QKV589854 QUD589854:QUR589854 RDZ589854:REN589854 RNV589854:ROJ589854 RXR589854:RYF589854 SHN589854:SIB589854 SRJ589854:SRX589854 TBF589854:TBT589854 TLB589854:TLP589854 TUX589854:TVL589854 UET589854:UFH589854 UOP589854:UPD589854 UYL589854:UYZ589854 VIH589854:VIV589854 VSD589854:VSR589854 WBZ589854:WCN589854 WLV589854:WMJ589854 WVR589854:WWF589854 J655390:X655390 JF655390:JT655390 TB655390:TP655390 ACX655390:ADL655390 AMT655390:ANH655390 AWP655390:AXD655390 BGL655390:BGZ655390 BQH655390:BQV655390 CAD655390:CAR655390 CJZ655390:CKN655390 CTV655390:CUJ655390 DDR655390:DEF655390 DNN655390:DOB655390 DXJ655390:DXX655390 EHF655390:EHT655390 ERB655390:ERP655390 FAX655390:FBL655390 FKT655390:FLH655390 FUP655390:FVD655390 GEL655390:GEZ655390 GOH655390:GOV655390 GYD655390:GYR655390 HHZ655390:HIN655390 HRV655390:HSJ655390 IBR655390:ICF655390 ILN655390:IMB655390 IVJ655390:IVX655390 JFF655390:JFT655390 JPB655390:JPP655390 JYX655390:JZL655390 KIT655390:KJH655390 KSP655390:KTD655390 LCL655390:LCZ655390 LMH655390:LMV655390 LWD655390:LWR655390 MFZ655390:MGN655390 MPV655390:MQJ655390 MZR655390:NAF655390 NJN655390:NKB655390 NTJ655390:NTX655390 ODF655390:ODT655390 ONB655390:ONP655390 OWX655390:OXL655390 PGT655390:PHH655390 PQP655390:PRD655390 QAL655390:QAZ655390 QKH655390:QKV655390 QUD655390:QUR655390 RDZ655390:REN655390 RNV655390:ROJ655390 RXR655390:RYF655390 SHN655390:SIB655390 SRJ655390:SRX655390 TBF655390:TBT655390 TLB655390:TLP655390 TUX655390:TVL655390 UET655390:UFH655390 UOP655390:UPD655390 UYL655390:UYZ655390 VIH655390:VIV655390 VSD655390:VSR655390 WBZ655390:WCN655390 WLV655390:WMJ655390 WVR655390:WWF655390 J720926:X720926 JF720926:JT720926 TB720926:TP720926 ACX720926:ADL720926 AMT720926:ANH720926 AWP720926:AXD720926 BGL720926:BGZ720926 BQH720926:BQV720926 CAD720926:CAR720926 CJZ720926:CKN720926 CTV720926:CUJ720926 DDR720926:DEF720926 DNN720926:DOB720926 DXJ720926:DXX720926 EHF720926:EHT720926 ERB720926:ERP720926 FAX720926:FBL720926 FKT720926:FLH720926 FUP720926:FVD720926 GEL720926:GEZ720926 GOH720926:GOV720926 GYD720926:GYR720926 HHZ720926:HIN720926 HRV720926:HSJ720926 IBR720926:ICF720926 ILN720926:IMB720926 IVJ720926:IVX720926 JFF720926:JFT720926 JPB720926:JPP720926 JYX720926:JZL720926 KIT720926:KJH720926 KSP720926:KTD720926 LCL720926:LCZ720926 LMH720926:LMV720926 LWD720926:LWR720926 MFZ720926:MGN720926 MPV720926:MQJ720926 MZR720926:NAF720926 NJN720926:NKB720926 NTJ720926:NTX720926 ODF720926:ODT720926 ONB720926:ONP720926 OWX720926:OXL720926 PGT720926:PHH720926 PQP720926:PRD720926 QAL720926:QAZ720926 QKH720926:QKV720926 QUD720926:QUR720926 RDZ720926:REN720926 RNV720926:ROJ720926 RXR720926:RYF720926 SHN720926:SIB720926 SRJ720926:SRX720926 TBF720926:TBT720926 TLB720926:TLP720926 TUX720926:TVL720926 UET720926:UFH720926 UOP720926:UPD720926 UYL720926:UYZ720926 VIH720926:VIV720926 VSD720926:VSR720926 WBZ720926:WCN720926 WLV720926:WMJ720926 WVR720926:WWF720926 J786462:X786462 JF786462:JT786462 TB786462:TP786462 ACX786462:ADL786462 AMT786462:ANH786462 AWP786462:AXD786462 BGL786462:BGZ786462 BQH786462:BQV786462 CAD786462:CAR786462 CJZ786462:CKN786462 CTV786462:CUJ786462 DDR786462:DEF786462 DNN786462:DOB786462 DXJ786462:DXX786462 EHF786462:EHT786462 ERB786462:ERP786462 FAX786462:FBL786462 FKT786462:FLH786462 FUP786462:FVD786462 GEL786462:GEZ786462 GOH786462:GOV786462 GYD786462:GYR786462 HHZ786462:HIN786462 HRV786462:HSJ786462 IBR786462:ICF786462 ILN786462:IMB786462 IVJ786462:IVX786462 JFF786462:JFT786462 JPB786462:JPP786462 JYX786462:JZL786462 KIT786462:KJH786462 KSP786462:KTD786462 LCL786462:LCZ786462 LMH786462:LMV786462 LWD786462:LWR786462 MFZ786462:MGN786462 MPV786462:MQJ786462 MZR786462:NAF786462 NJN786462:NKB786462 NTJ786462:NTX786462 ODF786462:ODT786462 ONB786462:ONP786462 OWX786462:OXL786462 PGT786462:PHH786462 PQP786462:PRD786462 QAL786462:QAZ786462 QKH786462:QKV786462 QUD786462:QUR786462 RDZ786462:REN786462 RNV786462:ROJ786462 RXR786462:RYF786462 SHN786462:SIB786462 SRJ786462:SRX786462 TBF786462:TBT786462 TLB786462:TLP786462 TUX786462:TVL786462 UET786462:UFH786462 UOP786462:UPD786462 UYL786462:UYZ786462 VIH786462:VIV786462 VSD786462:VSR786462 WBZ786462:WCN786462 WLV786462:WMJ786462 WVR786462:WWF786462 J851998:X851998 JF851998:JT851998 TB851998:TP851998 ACX851998:ADL851998 AMT851998:ANH851998 AWP851998:AXD851998 BGL851998:BGZ851998 BQH851998:BQV851998 CAD851998:CAR851998 CJZ851998:CKN851998 CTV851998:CUJ851998 DDR851998:DEF851998 DNN851998:DOB851998 DXJ851998:DXX851998 EHF851998:EHT851998 ERB851998:ERP851998 FAX851998:FBL851998 FKT851998:FLH851998 FUP851998:FVD851998 GEL851998:GEZ851998 GOH851998:GOV851998 GYD851998:GYR851998 HHZ851998:HIN851998 HRV851998:HSJ851998 IBR851998:ICF851998 ILN851998:IMB851998 IVJ851998:IVX851998 JFF851998:JFT851998 JPB851998:JPP851998 JYX851998:JZL851998 KIT851998:KJH851998 KSP851998:KTD851998 LCL851998:LCZ851998 LMH851998:LMV851998 LWD851998:LWR851998 MFZ851998:MGN851998 MPV851998:MQJ851998 MZR851998:NAF851998 NJN851998:NKB851998 NTJ851998:NTX851998 ODF851998:ODT851998 ONB851998:ONP851998 OWX851998:OXL851998 PGT851998:PHH851998 PQP851998:PRD851998 QAL851998:QAZ851998 QKH851998:QKV851998 QUD851998:QUR851998 RDZ851998:REN851998 RNV851998:ROJ851998 RXR851998:RYF851998 SHN851998:SIB851998 SRJ851998:SRX851998 TBF851998:TBT851998 TLB851998:TLP851998 TUX851998:TVL851998 UET851998:UFH851998 UOP851998:UPD851998 UYL851998:UYZ851998 VIH851998:VIV851998 VSD851998:VSR851998 WBZ851998:WCN851998 WLV851998:WMJ851998 WVR851998:WWF851998 J917534:X917534 JF917534:JT917534 TB917534:TP917534 ACX917534:ADL917534 AMT917534:ANH917534 AWP917534:AXD917534 BGL917534:BGZ917534 BQH917534:BQV917534 CAD917534:CAR917534 CJZ917534:CKN917534 CTV917534:CUJ917534 DDR917534:DEF917534 DNN917534:DOB917534 DXJ917534:DXX917534 EHF917534:EHT917534 ERB917534:ERP917534 FAX917534:FBL917534 FKT917534:FLH917534 FUP917534:FVD917534 GEL917534:GEZ917534 GOH917534:GOV917534 GYD917534:GYR917534 HHZ917534:HIN917534 HRV917534:HSJ917534 IBR917534:ICF917534 ILN917534:IMB917534 IVJ917534:IVX917534 JFF917534:JFT917534 JPB917534:JPP917534 JYX917534:JZL917534 KIT917534:KJH917534 KSP917534:KTD917534 LCL917534:LCZ917534 LMH917534:LMV917534 LWD917534:LWR917534 MFZ917534:MGN917534 MPV917534:MQJ917534 MZR917534:NAF917534 NJN917534:NKB917534 NTJ917534:NTX917534 ODF917534:ODT917534 ONB917534:ONP917534 OWX917534:OXL917534 PGT917534:PHH917534 PQP917534:PRD917534 QAL917534:QAZ917534 QKH917534:QKV917534 QUD917534:QUR917534 RDZ917534:REN917534 RNV917534:ROJ917534 RXR917534:RYF917534 SHN917534:SIB917534 SRJ917534:SRX917534 TBF917534:TBT917534 TLB917534:TLP917534 TUX917534:TVL917534 UET917534:UFH917534 UOP917534:UPD917534 UYL917534:UYZ917534 VIH917534:VIV917534 VSD917534:VSR917534 WBZ917534:WCN917534 WLV917534:WMJ917534 WVR917534:WWF917534 J983070:X983070 JF983070:JT983070 TB983070:TP983070 ACX983070:ADL983070 AMT983070:ANH983070 AWP983070:AXD983070 BGL983070:BGZ983070 BQH983070:BQV983070 CAD983070:CAR983070 CJZ983070:CKN983070 CTV983070:CUJ983070 DDR983070:DEF983070 DNN983070:DOB983070 DXJ983070:DXX983070 EHF983070:EHT983070 ERB983070:ERP983070 FAX983070:FBL983070 FKT983070:FLH983070 FUP983070:FVD983070 GEL983070:GEZ983070 GOH983070:GOV983070 GYD983070:GYR983070 HHZ983070:HIN983070 HRV983070:HSJ983070 IBR983070:ICF983070 ILN983070:IMB983070 IVJ983070:IVX983070 JFF983070:JFT983070 JPB983070:JPP983070 JYX983070:JZL983070 KIT983070:KJH983070 KSP983070:KTD983070 LCL983070:LCZ983070 LMH983070:LMV983070 LWD983070:LWR983070 MFZ983070:MGN983070 MPV983070:MQJ983070 MZR983070:NAF983070 NJN983070:NKB983070 NTJ983070:NTX983070 ODF983070:ODT983070 ONB983070:ONP983070 OWX983070:OXL983070 PGT983070:PHH983070 PQP983070:PRD983070 QAL983070:QAZ983070 QKH983070:QKV983070 QUD983070:QUR983070 RDZ983070:REN983070 RNV983070:ROJ983070 RXR983070:RYF983070 SHN983070:SIB983070 SRJ983070:SRX983070 TBF983070:TBT983070 TLB983070:TLP983070 TUX983070:TVL983070 UET983070:UFH983070 UOP983070:UPD983070 UYL983070:UYZ983070 VIH983070:VIV983070 VSD983070:VSR983070 WBZ983070:WCN983070 WLV983070:WMJ983070 WVR983070:WWF983070 J32:X32 JF32:JT32 TB32:TP32 ACX32:ADL32 AMT32:ANH32 AWP32:AXD32 BGL32:BGZ32 BQH32:BQV32 CAD32:CAR32 CJZ32:CKN32 CTV32:CUJ32 DDR32:DEF32 DNN32:DOB32 DXJ32:DXX32 EHF32:EHT32 ERB32:ERP32 FAX32:FBL32 FKT32:FLH32 FUP32:FVD32 GEL32:GEZ32 GOH32:GOV32 GYD32:GYR32 HHZ32:HIN32 HRV32:HSJ32 IBR32:ICF32 ILN32:IMB32 IVJ32:IVX32 JFF32:JFT32 JPB32:JPP32 JYX32:JZL32 KIT32:KJH32 KSP32:KTD32 LCL32:LCZ32 LMH32:LMV32 LWD32:LWR32 MFZ32:MGN32 MPV32:MQJ32 MZR32:NAF32 NJN32:NKB32 NTJ32:NTX32 ODF32:ODT32 ONB32:ONP32 OWX32:OXL32 PGT32:PHH32 PQP32:PRD32 QAL32:QAZ32 QKH32:QKV32 QUD32:QUR32 RDZ32:REN32 RNV32:ROJ32 RXR32:RYF32 SHN32:SIB32 SRJ32:SRX32 TBF32:TBT32 TLB32:TLP32 TUX32:TVL32 UET32:UFH32 UOP32:UPD32 UYL32:UYZ32 VIH32:VIV32 VSD32:VSR32 WBZ32:WCN32 WLV32:WMJ32 WVR32:WWF32 J65570:X65570 JF65570:JT65570 TB65570:TP65570 ACX65570:ADL65570 AMT65570:ANH65570 AWP65570:AXD65570 BGL65570:BGZ65570 BQH65570:BQV65570 CAD65570:CAR65570 CJZ65570:CKN65570 CTV65570:CUJ65570 DDR65570:DEF65570 DNN65570:DOB65570 DXJ65570:DXX65570 EHF65570:EHT65570 ERB65570:ERP65570 FAX65570:FBL65570 FKT65570:FLH65570 FUP65570:FVD65570 GEL65570:GEZ65570 GOH65570:GOV65570 GYD65570:GYR65570 HHZ65570:HIN65570 HRV65570:HSJ65570 IBR65570:ICF65570 ILN65570:IMB65570 IVJ65570:IVX65570 JFF65570:JFT65570 JPB65570:JPP65570 JYX65570:JZL65570 KIT65570:KJH65570 KSP65570:KTD65570 LCL65570:LCZ65570 LMH65570:LMV65570 LWD65570:LWR65570 MFZ65570:MGN65570 MPV65570:MQJ65570 MZR65570:NAF65570 NJN65570:NKB65570 NTJ65570:NTX65570 ODF65570:ODT65570 ONB65570:ONP65570 OWX65570:OXL65570 PGT65570:PHH65570 PQP65570:PRD65570 QAL65570:QAZ65570 QKH65570:QKV65570 QUD65570:QUR65570 RDZ65570:REN65570 RNV65570:ROJ65570 RXR65570:RYF65570 SHN65570:SIB65570 SRJ65570:SRX65570 TBF65570:TBT65570 TLB65570:TLP65570 TUX65570:TVL65570 UET65570:UFH65570 UOP65570:UPD65570 UYL65570:UYZ65570 VIH65570:VIV65570 VSD65570:VSR65570 WBZ65570:WCN65570 WLV65570:WMJ65570 WVR65570:WWF65570 J131106:X131106 JF131106:JT131106 TB131106:TP131106 ACX131106:ADL131106 AMT131106:ANH131106 AWP131106:AXD131106 BGL131106:BGZ131106 BQH131106:BQV131106 CAD131106:CAR131106 CJZ131106:CKN131106 CTV131106:CUJ131106 DDR131106:DEF131106 DNN131106:DOB131106 DXJ131106:DXX131106 EHF131106:EHT131106 ERB131106:ERP131106 FAX131106:FBL131106 FKT131106:FLH131106 FUP131106:FVD131106 GEL131106:GEZ131106 GOH131106:GOV131106 GYD131106:GYR131106 HHZ131106:HIN131106 HRV131106:HSJ131106 IBR131106:ICF131106 ILN131106:IMB131106 IVJ131106:IVX131106 JFF131106:JFT131106 JPB131106:JPP131106 JYX131106:JZL131106 KIT131106:KJH131106 KSP131106:KTD131106 LCL131106:LCZ131106 LMH131106:LMV131106 LWD131106:LWR131106 MFZ131106:MGN131106 MPV131106:MQJ131106 MZR131106:NAF131106 NJN131106:NKB131106 NTJ131106:NTX131106 ODF131106:ODT131106 ONB131106:ONP131106 OWX131106:OXL131106 PGT131106:PHH131106 PQP131106:PRD131106 QAL131106:QAZ131106 QKH131106:QKV131106 QUD131106:QUR131106 RDZ131106:REN131106 RNV131106:ROJ131106 RXR131106:RYF131106 SHN131106:SIB131106 SRJ131106:SRX131106 TBF131106:TBT131106 TLB131106:TLP131106 TUX131106:TVL131106 UET131106:UFH131106 UOP131106:UPD131106 UYL131106:UYZ131106 VIH131106:VIV131106 VSD131106:VSR131106 WBZ131106:WCN131106 WLV131106:WMJ131106 WVR131106:WWF131106 J196642:X196642 JF196642:JT196642 TB196642:TP196642 ACX196642:ADL196642 AMT196642:ANH196642 AWP196642:AXD196642 BGL196642:BGZ196642 BQH196642:BQV196642 CAD196642:CAR196642 CJZ196642:CKN196642 CTV196642:CUJ196642 DDR196642:DEF196642 DNN196642:DOB196642 DXJ196642:DXX196642 EHF196642:EHT196642 ERB196642:ERP196642 FAX196642:FBL196642 FKT196642:FLH196642 FUP196642:FVD196642 GEL196642:GEZ196642 GOH196642:GOV196642 GYD196642:GYR196642 HHZ196642:HIN196642 HRV196642:HSJ196642 IBR196642:ICF196642 ILN196642:IMB196642 IVJ196642:IVX196642 JFF196642:JFT196642 JPB196642:JPP196642 JYX196642:JZL196642 KIT196642:KJH196642 KSP196642:KTD196642 LCL196642:LCZ196642 LMH196642:LMV196642 LWD196642:LWR196642 MFZ196642:MGN196642 MPV196642:MQJ196642 MZR196642:NAF196642 NJN196642:NKB196642 NTJ196642:NTX196642 ODF196642:ODT196642 ONB196642:ONP196642 OWX196642:OXL196642 PGT196642:PHH196642 PQP196642:PRD196642 QAL196642:QAZ196642 QKH196642:QKV196642 QUD196642:QUR196642 RDZ196642:REN196642 RNV196642:ROJ196642 RXR196642:RYF196642 SHN196642:SIB196642 SRJ196642:SRX196642 TBF196642:TBT196642 TLB196642:TLP196642 TUX196642:TVL196642 UET196642:UFH196642 UOP196642:UPD196642 UYL196642:UYZ196642 VIH196642:VIV196642 VSD196642:VSR196642 WBZ196642:WCN196642 WLV196642:WMJ196642 WVR196642:WWF196642 J262178:X262178 JF262178:JT262178 TB262178:TP262178 ACX262178:ADL262178 AMT262178:ANH262178 AWP262178:AXD262178 BGL262178:BGZ262178 BQH262178:BQV262178 CAD262178:CAR262178 CJZ262178:CKN262178 CTV262178:CUJ262178 DDR262178:DEF262178 DNN262178:DOB262178 DXJ262178:DXX262178 EHF262178:EHT262178 ERB262178:ERP262178 FAX262178:FBL262178 FKT262178:FLH262178 FUP262178:FVD262178 GEL262178:GEZ262178 GOH262178:GOV262178 GYD262178:GYR262178 HHZ262178:HIN262178 HRV262178:HSJ262178 IBR262178:ICF262178 ILN262178:IMB262178 IVJ262178:IVX262178 JFF262178:JFT262178 JPB262178:JPP262178 JYX262178:JZL262178 KIT262178:KJH262178 KSP262178:KTD262178 LCL262178:LCZ262178 LMH262178:LMV262178 LWD262178:LWR262178 MFZ262178:MGN262178 MPV262178:MQJ262178 MZR262178:NAF262178 NJN262178:NKB262178 NTJ262178:NTX262178 ODF262178:ODT262178 ONB262178:ONP262178 OWX262178:OXL262178 PGT262178:PHH262178 PQP262178:PRD262178 QAL262178:QAZ262178 QKH262178:QKV262178 QUD262178:QUR262178 RDZ262178:REN262178 RNV262178:ROJ262178 RXR262178:RYF262178 SHN262178:SIB262178 SRJ262178:SRX262178 TBF262178:TBT262178 TLB262178:TLP262178 TUX262178:TVL262178 UET262178:UFH262178 UOP262178:UPD262178 UYL262178:UYZ262178 VIH262178:VIV262178 VSD262178:VSR262178 WBZ262178:WCN262178 WLV262178:WMJ262178 WVR262178:WWF262178 J327714:X327714 JF327714:JT327714 TB327714:TP327714 ACX327714:ADL327714 AMT327714:ANH327714 AWP327714:AXD327714 BGL327714:BGZ327714 BQH327714:BQV327714 CAD327714:CAR327714 CJZ327714:CKN327714 CTV327714:CUJ327714 DDR327714:DEF327714 DNN327714:DOB327714 DXJ327714:DXX327714 EHF327714:EHT327714 ERB327714:ERP327714 FAX327714:FBL327714 FKT327714:FLH327714 FUP327714:FVD327714 GEL327714:GEZ327714 GOH327714:GOV327714 GYD327714:GYR327714 HHZ327714:HIN327714 HRV327714:HSJ327714 IBR327714:ICF327714 ILN327714:IMB327714 IVJ327714:IVX327714 JFF327714:JFT327714 JPB327714:JPP327714 JYX327714:JZL327714 KIT327714:KJH327714 KSP327714:KTD327714 LCL327714:LCZ327714 LMH327714:LMV327714 LWD327714:LWR327714 MFZ327714:MGN327714 MPV327714:MQJ327714 MZR327714:NAF327714 NJN327714:NKB327714 NTJ327714:NTX327714 ODF327714:ODT327714 ONB327714:ONP327714 OWX327714:OXL327714 PGT327714:PHH327714 PQP327714:PRD327714 QAL327714:QAZ327714 QKH327714:QKV327714 QUD327714:QUR327714 RDZ327714:REN327714 RNV327714:ROJ327714 RXR327714:RYF327714 SHN327714:SIB327714 SRJ327714:SRX327714 TBF327714:TBT327714 TLB327714:TLP327714 TUX327714:TVL327714 UET327714:UFH327714 UOP327714:UPD327714 UYL327714:UYZ327714 VIH327714:VIV327714 VSD327714:VSR327714 WBZ327714:WCN327714 WLV327714:WMJ327714 WVR327714:WWF327714 J393250:X393250 JF393250:JT393250 TB393250:TP393250 ACX393250:ADL393250 AMT393250:ANH393250 AWP393250:AXD393250 BGL393250:BGZ393250 BQH393250:BQV393250 CAD393250:CAR393250 CJZ393250:CKN393250 CTV393250:CUJ393250 DDR393250:DEF393250 DNN393250:DOB393250 DXJ393250:DXX393250 EHF393250:EHT393250 ERB393250:ERP393250 FAX393250:FBL393250 FKT393250:FLH393250 FUP393250:FVD393250 GEL393250:GEZ393250 GOH393250:GOV393250 GYD393250:GYR393250 HHZ393250:HIN393250 HRV393250:HSJ393250 IBR393250:ICF393250 ILN393250:IMB393250 IVJ393250:IVX393250 JFF393250:JFT393250 JPB393250:JPP393250 JYX393250:JZL393250 KIT393250:KJH393250 KSP393250:KTD393250 LCL393250:LCZ393250 LMH393250:LMV393250 LWD393250:LWR393250 MFZ393250:MGN393250 MPV393250:MQJ393250 MZR393250:NAF393250 NJN393250:NKB393250 NTJ393250:NTX393250 ODF393250:ODT393250 ONB393250:ONP393250 OWX393250:OXL393250 PGT393250:PHH393250 PQP393250:PRD393250 QAL393250:QAZ393250 QKH393250:QKV393250 QUD393250:QUR393250 RDZ393250:REN393250 RNV393250:ROJ393250 RXR393250:RYF393250 SHN393250:SIB393250 SRJ393250:SRX393250 TBF393250:TBT393250 TLB393250:TLP393250 TUX393250:TVL393250 UET393250:UFH393250 UOP393250:UPD393250 UYL393250:UYZ393250 VIH393250:VIV393250 VSD393250:VSR393250 WBZ393250:WCN393250 WLV393250:WMJ393250 WVR393250:WWF393250 J458786:X458786 JF458786:JT458786 TB458786:TP458786 ACX458786:ADL458786 AMT458786:ANH458786 AWP458786:AXD458786 BGL458786:BGZ458786 BQH458786:BQV458786 CAD458786:CAR458786 CJZ458786:CKN458786 CTV458786:CUJ458786 DDR458786:DEF458786 DNN458786:DOB458786 DXJ458786:DXX458786 EHF458786:EHT458786 ERB458786:ERP458786 FAX458786:FBL458786 FKT458786:FLH458786 FUP458786:FVD458786 GEL458786:GEZ458786 GOH458786:GOV458786 GYD458786:GYR458786 HHZ458786:HIN458786 HRV458786:HSJ458786 IBR458786:ICF458786 ILN458786:IMB458786 IVJ458786:IVX458786 JFF458786:JFT458786 JPB458786:JPP458786 JYX458786:JZL458786 KIT458786:KJH458786 KSP458786:KTD458786 LCL458786:LCZ458786 LMH458786:LMV458786 LWD458786:LWR458786 MFZ458786:MGN458786 MPV458786:MQJ458786 MZR458786:NAF458786 NJN458786:NKB458786 NTJ458786:NTX458786 ODF458786:ODT458786 ONB458786:ONP458786 OWX458786:OXL458786 PGT458786:PHH458786 PQP458786:PRD458786 QAL458786:QAZ458786 QKH458786:QKV458786 QUD458786:QUR458786 RDZ458786:REN458786 RNV458786:ROJ458786 RXR458786:RYF458786 SHN458786:SIB458786 SRJ458786:SRX458786 TBF458786:TBT458786 TLB458786:TLP458786 TUX458786:TVL458786 UET458786:UFH458786 UOP458786:UPD458786 UYL458786:UYZ458786 VIH458786:VIV458786 VSD458786:VSR458786 WBZ458786:WCN458786 WLV458786:WMJ458786 WVR458786:WWF458786 J524322:X524322 JF524322:JT524322 TB524322:TP524322 ACX524322:ADL524322 AMT524322:ANH524322 AWP524322:AXD524322 BGL524322:BGZ524322 BQH524322:BQV524322 CAD524322:CAR524322 CJZ524322:CKN524322 CTV524322:CUJ524322 DDR524322:DEF524322 DNN524322:DOB524322 DXJ524322:DXX524322 EHF524322:EHT524322 ERB524322:ERP524322 FAX524322:FBL524322 FKT524322:FLH524322 FUP524322:FVD524322 GEL524322:GEZ524322 GOH524322:GOV524322 GYD524322:GYR524322 HHZ524322:HIN524322 HRV524322:HSJ524322 IBR524322:ICF524322 ILN524322:IMB524322 IVJ524322:IVX524322 JFF524322:JFT524322 JPB524322:JPP524322 JYX524322:JZL524322 KIT524322:KJH524322 KSP524322:KTD524322 LCL524322:LCZ524322 LMH524322:LMV524322 LWD524322:LWR524322 MFZ524322:MGN524322 MPV524322:MQJ524322 MZR524322:NAF524322 NJN524322:NKB524322 NTJ524322:NTX524322 ODF524322:ODT524322 ONB524322:ONP524322 OWX524322:OXL524322 PGT524322:PHH524322 PQP524322:PRD524322 QAL524322:QAZ524322 QKH524322:QKV524322 QUD524322:QUR524322 RDZ524322:REN524322 RNV524322:ROJ524322 RXR524322:RYF524322 SHN524322:SIB524322 SRJ524322:SRX524322 TBF524322:TBT524322 TLB524322:TLP524322 TUX524322:TVL524322 UET524322:UFH524322 UOP524322:UPD524322 UYL524322:UYZ524322 VIH524322:VIV524322 VSD524322:VSR524322 WBZ524322:WCN524322 WLV524322:WMJ524322 WVR524322:WWF524322 J589858:X589858 JF589858:JT589858 TB589858:TP589858 ACX589858:ADL589858 AMT589858:ANH589858 AWP589858:AXD589858 BGL589858:BGZ589858 BQH589858:BQV589858 CAD589858:CAR589858 CJZ589858:CKN589858 CTV589858:CUJ589858 DDR589858:DEF589858 DNN589858:DOB589858 DXJ589858:DXX589858 EHF589858:EHT589858 ERB589858:ERP589858 FAX589858:FBL589858 FKT589858:FLH589858 FUP589858:FVD589858 GEL589858:GEZ589858 GOH589858:GOV589858 GYD589858:GYR589858 HHZ589858:HIN589858 HRV589858:HSJ589858 IBR589858:ICF589858 ILN589858:IMB589858 IVJ589858:IVX589858 JFF589858:JFT589858 JPB589858:JPP589858 JYX589858:JZL589858 KIT589858:KJH589858 KSP589858:KTD589858 LCL589858:LCZ589858 LMH589858:LMV589858 LWD589858:LWR589858 MFZ589858:MGN589858 MPV589858:MQJ589858 MZR589858:NAF589858 NJN589858:NKB589858 NTJ589858:NTX589858 ODF589858:ODT589858 ONB589858:ONP589858 OWX589858:OXL589858 PGT589858:PHH589858 PQP589858:PRD589858 QAL589858:QAZ589858 QKH589858:QKV589858 QUD589858:QUR589858 RDZ589858:REN589858 RNV589858:ROJ589858 RXR589858:RYF589858 SHN589858:SIB589858 SRJ589858:SRX589858 TBF589858:TBT589858 TLB589858:TLP589858 TUX589858:TVL589858 UET589858:UFH589858 UOP589858:UPD589858 UYL589858:UYZ589858 VIH589858:VIV589858 VSD589858:VSR589858 WBZ589858:WCN589858 WLV589858:WMJ589858 WVR589858:WWF589858 J655394:X655394 JF655394:JT655394 TB655394:TP655394 ACX655394:ADL655394 AMT655394:ANH655394 AWP655394:AXD655394 BGL655394:BGZ655394 BQH655394:BQV655394 CAD655394:CAR655394 CJZ655394:CKN655394 CTV655394:CUJ655394 DDR655394:DEF655394 DNN655394:DOB655394 DXJ655394:DXX655394 EHF655394:EHT655394 ERB655394:ERP655394 FAX655394:FBL655394 FKT655394:FLH655394 FUP655394:FVD655394 GEL655394:GEZ655394 GOH655394:GOV655394 GYD655394:GYR655394 HHZ655394:HIN655394 HRV655394:HSJ655394 IBR655394:ICF655394 ILN655394:IMB655394 IVJ655394:IVX655394 JFF655394:JFT655394 JPB655394:JPP655394 JYX655394:JZL655394 KIT655394:KJH655394 KSP655394:KTD655394 LCL655394:LCZ655394 LMH655394:LMV655394 LWD655394:LWR655394 MFZ655394:MGN655394 MPV655394:MQJ655394 MZR655394:NAF655394 NJN655394:NKB655394 NTJ655394:NTX655394 ODF655394:ODT655394 ONB655394:ONP655394 OWX655394:OXL655394 PGT655394:PHH655394 PQP655394:PRD655394 QAL655394:QAZ655394 QKH655394:QKV655394 QUD655394:QUR655394 RDZ655394:REN655394 RNV655394:ROJ655394 RXR655394:RYF655394 SHN655394:SIB655394 SRJ655394:SRX655394 TBF655394:TBT655394 TLB655394:TLP655394 TUX655394:TVL655394 UET655394:UFH655394 UOP655394:UPD655394 UYL655394:UYZ655394 VIH655394:VIV655394 VSD655394:VSR655394 WBZ655394:WCN655394 WLV655394:WMJ655394 WVR655394:WWF655394 J720930:X720930 JF720930:JT720930 TB720930:TP720930 ACX720930:ADL720930 AMT720930:ANH720930 AWP720930:AXD720930 BGL720930:BGZ720930 BQH720930:BQV720930 CAD720930:CAR720930 CJZ720930:CKN720930 CTV720930:CUJ720930 DDR720930:DEF720930 DNN720930:DOB720930 DXJ720930:DXX720930 EHF720930:EHT720930 ERB720930:ERP720930 FAX720930:FBL720930 FKT720930:FLH720930 FUP720930:FVD720930 GEL720930:GEZ720930 GOH720930:GOV720930 GYD720930:GYR720930 HHZ720930:HIN720930 HRV720930:HSJ720930 IBR720930:ICF720930 ILN720930:IMB720930 IVJ720930:IVX720930 JFF720930:JFT720930 JPB720930:JPP720930 JYX720930:JZL720930 KIT720930:KJH720930 KSP720930:KTD720930 LCL720930:LCZ720930 LMH720930:LMV720930 LWD720930:LWR720930 MFZ720930:MGN720930 MPV720930:MQJ720930 MZR720930:NAF720930 NJN720930:NKB720930 NTJ720930:NTX720930 ODF720930:ODT720930 ONB720930:ONP720930 OWX720930:OXL720930 PGT720930:PHH720930 PQP720930:PRD720930 QAL720930:QAZ720930 QKH720930:QKV720930 QUD720930:QUR720930 RDZ720930:REN720930 RNV720930:ROJ720930 RXR720930:RYF720930 SHN720930:SIB720930 SRJ720930:SRX720930 TBF720930:TBT720930 TLB720930:TLP720930 TUX720930:TVL720930 UET720930:UFH720930 UOP720930:UPD720930 UYL720930:UYZ720930 VIH720930:VIV720930 VSD720930:VSR720930 WBZ720930:WCN720930 WLV720930:WMJ720930 WVR720930:WWF720930 J786466:X786466 JF786466:JT786466 TB786466:TP786466 ACX786466:ADL786466 AMT786466:ANH786466 AWP786466:AXD786466 BGL786466:BGZ786466 BQH786466:BQV786466 CAD786466:CAR786466 CJZ786466:CKN786466 CTV786466:CUJ786466 DDR786466:DEF786466 DNN786466:DOB786466 DXJ786466:DXX786466 EHF786466:EHT786466 ERB786466:ERP786466 FAX786466:FBL786466 FKT786466:FLH786466 FUP786466:FVD786466 GEL786466:GEZ786466 GOH786466:GOV786466 GYD786466:GYR786466 HHZ786466:HIN786466 HRV786466:HSJ786466 IBR786466:ICF786466 ILN786466:IMB786466 IVJ786466:IVX786466 JFF786466:JFT786466 JPB786466:JPP786466 JYX786466:JZL786466 KIT786466:KJH786466 KSP786466:KTD786466 LCL786466:LCZ786466 LMH786466:LMV786466 LWD786466:LWR786466 MFZ786466:MGN786466 MPV786466:MQJ786466 MZR786466:NAF786466 NJN786466:NKB786466 NTJ786466:NTX786466 ODF786466:ODT786466 ONB786466:ONP786466 OWX786466:OXL786466 PGT786466:PHH786466 PQP786466:PRD786466 QAL786466:QAZ786466 QKH786466:QKV786466 QUD786466:QUR786466 RDZ786466:REN786466 RNV786466:ROJ786466 RXR786466:RYF786466 SHN786466:SIB786466 SRJ786466:SRX786466 TBF786466:TBT786466 TLB786466:TLP786466 TUX786466:TVL786466 UET786466:UFH786466 UOP786466:UPD786466 UYL786466:UYZ786466 VIH786466:VIV786466 VSD786466:VSR786466 WBZ786466:WCN786466 WLV786466:WMJ786466 WVR786466:WWF786466 J852002:X852002 JF852002:JT852002 TB852002:TP852002 ACX852002:ADL852002 AMT852002:ANH852002 AWP852002:AXD852002 BGL852002:BGZ852002 BQH852002:BQV852002 CAD852002:CAR852002 CJZ852002:CKN852002 CTV852002:CUJ852002 DDR852002:DEF852002 DNN852002:DOB852002 DXJ852002:DXX852002 EHF852002:EHT852002 ERB852002:ERP852002 FAX852002:FBL852002 FKT852002:FLH852002 FUP852002:FVD852002 GEL852002:GEZ852002 GOH852002:GOV852002 GYD852002:GYR852002 HHZ852002:HIN852002 HRV852002:HSJ852002 IBR852002:ICF852002 ILN852002:IMB852002 IVJ852002:IVX852002 JFF852002:JFT852002 JPB852002:JPP852002 JYX852002:JZL852002 KIT852002:KJH852002 KSP852002:KTD852002 LCL852002:LCZ852002 LMH852002:LMV852002 LWD852002:LWR852002 MFZ852002:MGN852002 MPV852002:MQJ852002 MZR852002:NAF852002 NJN852002:NKB852002 NTJ852002:NTX852002 ODF852002:ODT852002 ONB852002:ONP852002 OWX852002:OXL852002 PGT852002:PHH852002 PQP852002:PRD852002 QAL852002:QAZ852002 QKH852002:QKV852002 QUD852002:QUR852002 RDZ852002:REN852002 RNV852002:ROJ852002 RXR852002:RYF852002 SHN852002:SIB852002 SRJ852002:SRX852002 TBF852002:TBT852002 TLB852002:TLP852002 TUX852002:TVL852002 UET852002:UFH852002 UOP852002:UPD852002 UYL852002:UYZ852002 VIH852002:VIV852002 VSD852002:VSR852002 WBZ852002:WCN852002 WLV852002:WMJ852002 WVR852002:WWF852002 J917538:X917538 JF917538:JT917538 TB917538:TP917538 ACX917538:ADL917538 AMT917538:ANH917538 AWP917538:AXD917538 BGL917538:BGZ917538 BQH917538:BQV917538 CAD917538:CAR917538 CJZ917538:CKN917538 CTV917538:CUJ917538 DDR917538:DEF917538 DNN917538:DOB917538 DXJ917538:DXX917538 EHF917538:EHT917538 ERB917538:ERP917538 FAX917538:FBL917538 FKT917538:FLH917538 FUP917538:FVD917538 GEL917538:GEZ917538 GOH917538:GOV917538 GYD917538:GYR917538 HHZ917538:HIN917538 HRV917538:HSJ917538 IBR917538:ICF917538 ILN917538:IMB917538 IVJ917538:IVX917538 JFF917538:JFT917538 JPB917538:JPP917538 JYX917538:JZL917538 KIT917538:KJH917538 KSP917538:KTD917538 LCL917538:LCZ917538 LMH917538:LMV917538 LWD917538:LWR917538 MFZ917538:MGN917538 MPV917538:MQJ917538 MZR917538:NAF917538 NJN917538:NKB917538 NTJ917538:NTX917538 ODF917538:ODT917538 ONB917538:ONP917538 OWX917538:OXL917538 PGT917538:PHH917538 PQP917538:PRD917538 QAL917538:QAZ917538 QKH917538:QKV917538 QUD917538:QUR917538 RDZ917538:REN917538 RNV917538:ROJ917538 RXR917538:RYF917538 SHN917538:SIB917538 SRJ917538:SRX917538 TBF917538:TBT917538 TLB917538:TLP917538 TUX917538:TVL917538 UET917538:UFH917538 UOP917538:UPD917538 UYL917538:UYZ917538 VIH917538:VIV917538 VSD917538:VSR917538 WBZ917538:WCN917538 WLV917538:WMJ917538 WVR917538:WWF917538 J983074:X983074 JF983074:JT983074 TB983074:TP983074 ACX983074:ADL983074 AMT983074:ANH983074 AWP983074:AXD983074 BGL983074:BGZ983074 BQH983074:BQV983074 CAD983074:CAR983074 CJZ983074:CKN983074 CTV983074:CUJ983074 DDR983074:DEF983074 DNN983074:DOB983074 DXJ983074:DXX983074 EHF983074:EHT983074 ERB983074:ERP983074 FAX983074:FBL983074 FKT983074:FLH983074 FUP983074:FVD983074 GEL983074:GEZ983074 GOH983074:GOV983074 GYD983074:GYR983074 HHZ983074:HIN983074 HRV983074:HSJ983074 IBR983074:ICF983074 ILN983074:IMB983074 IVJ983074:IVX983074 JFF983074:JFT983074 JPB983074:JPP983074 JYX983074:JZL983074 KIT983074:KJH983074 KSP983074:KTD983074 LCL983074:LCZ983074 LMH983074:LMV983074 LWD983074:LWR983074 MFZ983074:MGN983074 MPV983074:MQJ983074 MZR983074:NAF983074 NJN983074:NKB983074 NTJ983074:NTX983074 ODF983074:ODT983074 ONB983074:ONP983074 OWX983074:OXL983074 PGT983074:PHH983074 PQP983074:PRD983074 QAL983074:QAZ983074 QKH983074:QKV983074 QUD983074:QUR983074 RDZ983074:REN983074 RNV983074:ROJ983074 RXR983074:RYF983074 SHN983074:SIB983074 SRJ983074:SRX983074 TBF983074:TBT983074 TLB983074:TLP983074 TUX983074:TVL983074 UET983074:UFH983074 UOP983074:UPD983074 UYL983074:UYZ983074 VIH983074:VIV983074 VSD983074:VSR983074 WBZ983074:WCN983074 WLV983074:WMJ983074 WVR983074:WWF983074 J34:X34 JF34:JT34 TB34:TP34 ACX34:ADL34 AMT34:ANH34 AWP34:AXD34 BGL34:BGZ34 BQH34:BQV34 CAD34:CAR34 CJZ34:CKN34 CTV34:CUJ34 DDR34:DEF34 DNN34:DOB34 DXJ34:DXX34 EHF34:EHT34 ERB34:ERP34 FAX34:FBL34 FKT34:FLH34 FUP34:FVD34 GEL34:GEZ34 GOH34:GOV34 GYD34:GYR34 HHZ34:HIN34 HRV34:HSJ34 IBR34:ICF34 ILN34:IMB34 IVJ34:IVX34 JFF34:JFT34 JPB34:JPP34 JYX34:JZL34 KIT34:KJH34 KSP34:KTD34 LCL34:LCZ34 LMH34:LMV34 LWD34:LWR34 MFZ34:MGN34 MPV34:MQJ34 MZR34:NAF34 NJN34:NKB34 NTJ34:NTX34 ODF34:ODT34 ONB34:ONP34 OWX34:OXL34 PGT34:PHH34 PQP34:PRD34 QAL34:QAZ34 QKH34:QKV34 QUD34:QUR34 RDZ34:REN34 RNV34:ROJ34 RXR34:RYF34 SHN34:SIB34 SRJ34:SRX34 TBF34:TBT34 TLB34:TLP34 TUX34:TVL34 UET34:UFH34 UOP34:UPD34 UYL34:UYZ34 VIH34:VIV34 VSD34:VSR34 WBZ34:WCN34 WLV34:WMJ34 WVR34:WWF34 J65572:X65572 JF65572:JT65572 TB65572:TP65572 ACX65572:ADL65572 AMT65572:ANH65572 AWP65572:AXD65572 BGL65572:BGZ65572 BQH65572:BQV65572 CAD65572:CAR65572 CJZ65572:CKN65572 CTV65572:CUJ65572 DDR65572:DEF65572 DNN65572:DOB65572 DXJ65572:DXX65572 EHF65572:EHT65572 ERB65572:ERP65572 FAX65572:FBL65572 FKT65572:FLH65572 FUP65572:FVD65572 GEL65572:GEZ65572 GOH65572:GOV65572 GYD65572:GYR65572 HHZ65572:HIN65572 HRV65572:HSJ65572 IBR65572:ICF65572 ILN65572:IMB65572 IVJ65572:IVX65572 JFF65572:JFT65572 JPB65572:JPP65572 JYX65572:JZL65572 KIT65572:KJH65572 KSP65572:KTD65572 LCL65572:LCZ65572 LMH65572:LMV65572 LWD65572:LWR65572 MFZ65572:MGN65572 MPV65572:MQJ65572 MZR65572:NAF65572 NJN65572:NKB65572 NTJ65572:NTX65572 ODF65572:ODT65572 ONB65572:ONP65572 OWX65572:OXL65572 PGT65572:PHH65572 PQP65572:PRD65572 QAL65572:QAZ65572 QKH65572:QKV65572 QUD65572:QUR65572 RDZ65572:REN65572 RNV65572:ROJ65572 RXR65572:RYF65572 SHN65572:SIB65572 SRJ65572:SRX65572 TBF65572:TBT65572 TLB65572:TLP65572 TUX65572:TVL65572 UET65572:UFH65572 UOP65572:UPD65572 UYL65572:UYZ65572 VIH65572:VIV65572 VSD65572:VSR65572 WBZ65572:WCN65572 WLV65572:WMJ65572 WVR65572:WWF65572 J131108:X131108 JF131108:JT131108 TB131108:TP131108 ACX131108:ADL131108 AMT131108:ANH131108 AWP131108:AXD131108 BGL131108:BGZ131108 BQH131108:BQV131108 CAD131108:CAR131108 CJZ131108:CKN131108 CTV131108:CUJ131108 DDR131108:DEF131108 DNN131108:DOB131108 DXJ131108:DXX131108 EHF131108:EHT131108 ERB131108:ERP131108 FAX131108:FBL131108 FKT131108:FLH131108 FUP131108:FVD131108 GEL131108:GEZ131108 GOH131108:GOV131108 GYD131108:GYR131108 HHZ131108:HIN131108 HRV131108:HSJ131108 IBR131108:ICF131108 ILN131108:IMB131108 IVJ131108:IVX131108 JFF131108:JFT131108 JPB131108:JPP131108 JYX131108:JZL131108 KIT131108:KJH131108 KSP131108:KTD131108 LCL131108:LCZ131108 LMH131108:LMV131108 LWD131108:LWR131108 MFZ131108:MGN131108 MPV131108:MQJ131108 MZR131108:NAF131108 NJN131108:NKB131108 NTJ131108:NTX131108 ODF131108:ODT131108 ONB131108:ONP131108 OWX131108:OXL131108 PGT131108:PHH131108 PQP131108:PRD131108 QAL131108:QAZ131108 QKH131108:QKV131108 QUD131108:QUR131108 RDZ131108:REN131108 RNV131108:ROJ131108 RXR131108:RYF131108 SHN131108:SIB131108 SRJ131108:SRX131108 TBF131108:TBT131108 TLB131108:TLP131108 TUX131108:TVL131108 UET131108:UFH131108 UOP131108:UPD131108 UYL131108:UYZ131108 VIH131108:VIV131108 VSD131108:VSR131108 WBZ131108:WCN131108 WLV131108:WMJ131108 WVR131108:WWF131108 J196644:X196644 JF196644:JT196644 TB196644:TP196644 ACX196644:ADL196644 AMT196644:ANH196644 AWP196644:AXD196644 BGL196644:BGZ196644 BQH196644:BQV196644 CAD196644:CAR196644 CJZ196644:CKN196644 CTV196644:CUJ196644 DDR196644:DEF196644 DNN196644:DOB196644 DXJ196644:DXX196644 EHF196644:EHT196644 ERB196644:ERP196644 FAX196644:FBL196644 FKT196644:FLH196644 FUP196644:FVD196644 GEL196644:GEZ196644 GOH196644:GOV196644 GYD196644:GYR196644 HHZ196644:HIN196644 HRV196644:HSJ196644 IBR196644:ICF196644 ILN196644:IMB196644 IVJ196644:IVX196644 JFF196644:JFT196644 JPB196644:JPP196644 JYX196644:JZL196644 KIT196644:KJH196644 KSP196644:KTD196644 LCL196644:LCZ196644 LMH196644:LMV196644 LWD196644:LWR196644 MFZ196644:MGN196644 MPV196644:MQJ196644 MZR196644:NAF196644 NJN196644:NKB196644 NTJ196644:NTX196644 ODF196644:ODT196644 ONB196644:ONP196644 OWX196644:OXL196644 PGT196644:PHH196644 PQP196644:PRD196644 QAL196644:QAZ196644 QKH196644:QKV196644 QUD196644:QUR196644 RDZ196644:REN196644 RNV196644:ROJ196644 RXR196644:RYF196644 SHN196644:SIB196644 SRJ196644:SRX196644 TBF196644:TBT196644 TLB196644:TLP196644 TUX196644:TVL196644 UET196644:UFH196644 UOP196644:UPD196644 UYL196644:UYZ196644 VIH196644:VIV196644 VSD196644:VSR196644 WBZ196644:WCN196644 WLV196644:WMJ196644 WVR196644:WWF196644 J262180:X262180 JF262180:JT262180 TB262180:TP262180 ACX262180:ADL262180 AMT262180:ANH262180 AWP262180:AXD262180 BGL262180:BGZ262180 BQH262180:BQV262180 CAD262180:CAR262180 CJZ262180:CKN262180 CTV262180:CUJ262180 DDR262180:DEF262180 DNN262180:DOB262180 DXJ262180:DXX262180 EHF262180:EHT262180 ERB262180:ERP262180 FAX262180:FBL262180 FKT262180:FLH262180 FUP262180:FVD262180 GEL262180:GEZ262180 GOH262180:GOV262180 GYD262180:GYR262180 HHZ262180:HIN262180 HRV262180:HSJ262180 IBR262180:ICF262180 ILN262180:IMB262180 IVJ262180:IVX262180 JFF262180:JFT262180 JPB262180:JPP262180 JYX262180:JZL262180 KIT262180:KJH262180 KSP262180:KTD262180 LCL262180:LCZ262180 LMH262180:LMV262180 LWD262180:LWR262180 MFZ262180:MGN262180 MPV262180:MQJ262180 MZR262180:NAF262180 NJN262180:NKB262180 NTJ262180:NTX262180 ODF262180:ODT262180 ONB262180:ONP262180 OWX262180:OXL262180 PGT262180:PHH262180 PQP262180:PRD262180 QAL262180:QAZ262180 QKH262180:QKV262180 QUD262180:QUR262180 RDZ262180:REN262180 RNV262180:ROJ262180 RXR262180:RYF262180 SHN262180:SIB262180 SRJ262180:SRX262180 TBF262180:TBT262180 TLB262180:TLP262180 TUX262180:TVL262180 UET262180:UFH262180 UOP262180:UPD262180 UYL262180:UYZ262180 VIH262180:VIV262180 VSD262180:VSR262180 WBZ262180:WCN262180 WLV262180:WMJ262180 WVR262180:WWF262180 J327716:X327716 JF327716:JT327716 TB327716:TP327716 ACX327716:ADL327716 AMT327716:ANH327716 AWP327716:AXD327716 BGL327716:BGZ327716 BQH327716:BQV327716 CAD327716:CAR327716 CJZ327716:CKN327716 CTV327716:CUJ327716 DDR327716:DEF327716 DNN327716:DOB327716 DXJ327716:DXX327716 EHF327716:EHT327716 ERB327716:ERP327716 FAX327716:FBL327716 FKT327716:FLH327716 FUP327716:FVD327716 GEL327716:GEZ327716 GOH327716:GOV327716 GYD327716:GYR327716 HHZ327716:HIN327716 HRV327716:HSJ327716 IBR327716:ICF327716 ILN327716:IMB327716 IVJ327716:IVX327716 JFF327716:JFT327716 JPB327716:JPP327716 JYX327716:JZL327716 KIT327716:KJH327716 KSP327716:KTD327716 LCL327716:LCZ327716 LMH327716:LMV327716 LWD327716:LWR327716 MFZ327716:MGN327716 MPV327716:MQJ327716 MZR327716:NAF327716 NJN327716:NKB327716 NTJ327716:NTX327716 ODF327716:ODT327716 ONB327716:ONP327716 OWX327716:OXL327716 PGT327716:PHH327716 PQP327716:PRD327716 QAL327716:QAZ327716 QKH327716:QKV327716 QUD327716:QUR327716 RDZ327716:REN327716 RNV327716:ROJ327716 RXR327716:RYF327716 SHN327716:SIB327716 SRJ327716:SRX327716 TBF327716:TBT327716 TLB327716:TLP327716 TUX327716:TVL327716 UET327716:UFH327716 UOP327716:UPD327716 UYL327716:UYZ327716 VIH327716:VIV327716 VSD327716:VSR327716 WBZ327716:WCN327716 WLV327716:WMJ327716 WVR327716:WWF327716 J393252:X393252 JF393252:JT393252 TB393252:TP393252 ACX393252:ADL393252 AMT393252:ANH393252 AWP393252:AXD393252 BGL393252:BGZ393252 BQH393252:BQV393252 CAD393252:CAR393252 CJZ393252:CKN393252 CTV393252:CUJ393252 DDR393252:DEF393252 DNN393252:DOB393252 DXJ393252:DXX393252 EHF393252:EHT393252 ERB393252:ERP393252 FAX393252:FBL393252 FKT393252:FLH393252 FUP393252:FVD393252 GEL393252:GEZ393252 GOH393252:GOV393252 GYD393252:GYR393252 HHZ393252:HIN393252 HRV393252:HSJ393252 IBR393252:ICF393252 ILN393252:IMB393252 IVJ393252:IVX393252 JFF393252:JFT393252 JPB393252:JPP393252 JYX393252:JZL393252 KIT393252:KJH393252 KSP393252:KTD393252 LCL393252:LCZ393252 LMH393252:LMV393252 LWD393252:LWR393252 MFZ393252:MGN393252 MPV393252:MQJ393252 MZR393252:NAF393252 NJN393252:NKB393252 NTJ393252:NTX393252 ODF393252:ODT393252 ONB393252:ONP393252 OWX393252:OXL393252 PGT393252:PHH393252 PQP393252:PRD393252 QAL393252:QAZ393252 QKH393252:QKV393252 QUD393252:QUR393252 RDZ393252:REN393252 RNV393252:ROJ393252 RXR393252:RYF393252 SHN393252:SIB393252 SRJ393252:SRX393252 TBF393252:TBT393252 TLB393252:TLP393252 TUX393252:TVL393252 UET393252:UFH393252 UOP393252:UPD393252 UYL393252:UYZ393252 VIH393252:VIV393252 VSD393252:VSR393252 WBZ393252:WCN393252 WLV393252:WMJ393252 WVR393252:WWF393252 J458788:X458788 JF458788:JT458788 TB458788:TP458788 ACX458788:ADL458788 AMT458788:ANH458788 AWP458788:AXD458788 BGL458788:BGZ458788 BQH458788:BQV458788 CAD458788:CAR458788 CJZ458788:CKN458788 CTV458788:CUJ458788 DDR458788:DEF458788 DNN458788:DOB458788 DXJ458788:DXX458788 EHF458788:EHT458788 ERB458788:ERP458788 FAX458788:FBL458788 FKT458788:FLH458788 FUP458788:FVD458788 GEL458788:GEZ458788 GOH458788:GOV458788 GYD458788:GYR458788 HHZ458788:HIN458788 HRV458788:HSJ458788 IBR458788:ICF458788 ILN458788:IMB458788 IVJ458788:IVX458788 JFF458788:JFT458788 JPB458788:JPP458788 JYX458788:JZL458788 KIT458788:KJH458788 KSP458788:KTD458788 LCL458788:LCZ458788 LMH458788:LMV458788 LWD458788:LWR458788 MFZ458788:MGN458788 MPV458788:MQJ458788 MZR458788:NAF458788 NJN458788:NKB458788 NTJ458788:NTX458788 ODF458788:ODT458788 ONB458788:ONP458788 OWX458788:OXL458788 PGT458788:PHH458788 PQP458788:PRD458788 QAL458788:QAZ458788 QKH458788:QKV458788 QUD458788:QUR458788 RDZ458788:REN458788 RNV458788:ROJ458788 RXR458788:RYF458788 SHN458788:SIB458788 SRJ458788:SRX458788 TBF458788:TBT458788 TLB458788:TLP458788 TUX458788:TVL458788 UET458788:UFH458788 UOP458788:UPD458788 UYL458788:UYZ458788 VIH458788:VIV458788 VSD458788:VSR458788 WBZ458788:WCN458788 WLV458788:WMJ458788 WVR458788:WWF458788 J524324:X524324 JF524324:JT524324 TB524324:TP524324 ACX524324:ADL524324 AMT524324:ANH524324 AWP524324:AXD524324 BGL524324:BGZ524324 BQH524324:BQV524324 CAD524324:CAR524324 CJZ524324:CKN524324 CTV524324:CUJ524324 DDR524324:DEF524324 DNN524324:DOB524324 DXJ524324:DXX524324 EHF524324:EHT524324 ERB524324:ERP524324 FAX524324:FBL524324 FKT524324:FLH524324 FUP524324:FVD524324 GEL524324:GEZ524324 GOH524324:GOV524324 GYD524324:GYR524324 HHZ524324:HIN524324 HRV524324:HSJ524324 IBR524324:ICF524324 ILN524324:IMB524324 IVJ524324:IVX524324 JFF524324:JFT524324 JPB524324:JPP524324 JYX524324:JZL524324 KIT524324:KJH524324 KSP524324:KTD524324 LCL524324:LCZ524324 LMH524324:LMV524324 LWD524324:LWR524324 MFZ524324:MGN524324 MPV524324:MQJ524324 MZR524324:NAF524324 NJN524324:NKB524324 NTJ524324:NTX524324 ODF524324:ODT524324 ONB524324:ONP524324 OWX524324:OXL524324 PGT524324:PHH524324 PQP524324:PRD524324 QAL524324:QAZ524324 QKH524324:QKV524324 QUD524324:QUR524324 RDZ524324:REN524324 RNV524324:ROJ524324 RXR524324:RYF524324 SHN524324:SIB524324 SRJ524324:SRX524324 TBF524324:TBT524324 TLB524324:TLP524324 TUX524324:TVL524324 UET524324:UFH524324 UOP524324:UPD524324 UYL524324:UYZ524324 VIH524324:VIV524324 VSD524324:VSR524324 WBZ524324:WCN524324 WLV524324:WMJ524324 WVR524324:WWF524324 J589860:X589860 JF589860:JT589860 TB589860:TP589860 ACX589860:ADL589860 AMT589860:ANH589860 AWP589860:AXD589860 BGL589860:BGZ589860 BQH589860:BQV589860 CAD589860:CAR589860 CJZ589860:CKN589860 CTV589860:CUJ589860 DDR589860:DEF589860 DNN589860:DOB589860 DXJ589860:DXX589860 EHF589860:EHT589860 ERB589860:ERP589860 FAX589860:FBL589860 FKT589860:FLH589860 FUP589860:FVD589860 GEL589860:GEZ589860 GOH589860:GOV589860 GYD589860:GYR589860 HHZ589860:HIN589860 HRV589860:HSJ589860 IBR589860:ICF589860 ILN589860:IMB589860 IVJ589860:IVX589860 JFF589860:JFT589860 JPB589860:JPP589860 JYX589860:JZL589860 KIT589860:KJH589860 KSP589860:KTD589860 LCL589860:LCZ589860 LMH589860:LMV589860 LWD589860:LWR589860 MFZ589860:MGN589860 MPV589860:MQJ589860 MZR589860:NAF589860 NJN589860:NKB589860 NTJ589860:NTX589860 ODF589860:ODT589860 ONB589860:ONP589860 OWX589860:OXL589860 PGT589860:PHH589860 PQP589860:PRD589860 QAL589860:QAZ589860 QKH589860:QKV589860 QUD589860:QUR589860 RDZ589860:REN589860 RNV589860:ROJ589860 RXR589860:RYF589860 SHN589860:SIB589860 SRJ589860:SRX589860 TBF589860:TBT589860 TLB589860:TLP589860 TUX589860:TVL589860 UET589860:UFH589860 UOP589860:UPD589860 UYL589860:UYZ589860 VIH589860:VIV589860 VSD589860:VSR589860 WBZ589860:WCN589860 WLV589860:WMJ589860 WVR589860:WWF589860 J655396:X655396 JF655396:JT655396 TB655396:TP655396 ACX655396:ADL655396 AMT655396:ANH655396 AWP655396:AXD655396 BGL655396:BGZ655396 BQH655396:BQV655396 CAD655396:CAR655396 CJZ655396:CKN655396 CTV655396:CUJ655396 DDR655396:DEF655396 DNN655396:DOB655396 DXJ655396:DXX655396 EHF655396:EHT655396 ERB655396:ERP655396 FAX655396:FBL655396 FKT655396:FLH655396 FUP655396:FVD655396 GEL655396:GEZ655396 GOH655396:GOV655396 GYD655396:GYR655396 HHZ655396:HIN655396 HRV655396:HSJ655396 IBR655396:ICF655396 ILN655396:IMB655396 IVJ655396:IVX655396 JFF655396:JFT655396 JPB655396:JPP655396 JYX655396:JZL655396 KIT655396:KJH655396 KSP655396:KTD655396 LCL655396:LCZ655396 LMH655396:LMV655396 LWD655396:LWR655396 MFZ655396:MGN655396 MPV655396:MQJ655396 MZR655396:NAF655396 NJN655396:NKB655396 NTJ655396:NTX655396 ODF655396:ODT655396 ONB655396:ONP655396 OWX655396:OXL655396 PGT655396:PHH655396 PQP655396:PRD655396 QAL655396:QAZ655396 QKH655396:QKV655396 QUD655396:QUR655396 RDZ655396:REN655396 RNV655396:ROJ655396 RXR655396:RYF655396 SHN655396:SIB655396 SRJ655396:SRX655396 TBF655396:TBT655396 TLB655396:TLP655396 TUX655396:TVL655396 UET655396:UFH655396 UOP655396:UPD655396 UYL655396:UYZ655396 VIH655396:VIV655396 VSD655396:VSR655396 WBZ655396:WCN655396 WLV655396:WMJ655396 WVR655396:WWF655396 J720932:X720932 JF720932:JT720932 TB720932:TP720932 ACX720932:ADL720932 AMT720932:ANH720932 AWP720932:AXD720932 BGL720932:BGZ720932 BQH720932:BQV720932 CAD720932:CAR720932 CJZ720932:CKN720932 CTV720932:CUJ720932 DDR720932:DEF720932 DNN720932:DOB720932 DXJ720932:DXX720932 EHF720932:EHT720932 ERB720932:ERP720932 FAX720932:FBL720932 FKT720932:FLH720932 FUP720932:FVD720932 GEL720932:GEZ720932 GOH720932:GOV720932 GYD720932:GYR720932 HHZ720932:HIN720932 HRV720932:HSJ720932 IBR720932:ICF720932 ILN720932:IMB720932 IVJ720932:IVX720932 JFF720932:JFT720932 JPB720932:JPP720932 JYX720932:JZL720932 KIT720932:KJH720932 KSP720932:KTD720932 LCL720932:LCZ720932 LMH720932:LMV720932 LWD720932:LWR720932 MFZ720932:MGN720932 MPV720932:MQJ720932 MZR720932:NAF720932 NJN720932:NKB720932 NTJ720932:NTX720932 ODF720932:ODT720932 ONB720932:ONP720932 OWX720932:OXL720932 PGT720932:PHH720932 PQP720932:PRD720932 QAL720932:QAZ720932 QKH720932:QKV720932 QUD720932:QUR720932 RDZ720932:REN720932 RNV720932:ROJ720932 RXR720932:RYF720932 SHN720932:SIB720932 SRJ720932:SRX720932 TBF720932:TBT720932 TLB720932:TLP720932 TUX720932:TVL720932 UET720932:UFH720932 UOP720932:UPD720932 UYL720932:UYZ720932 VIH720932:VIV720932 VSD720932:VSR720932 WBZ720932:WCN720932 WLV720932:WMJ720932 WVR720932:WWF720932 J786468:X786468 JF786468:JT786468 TB786468:TP786468 ACX786468:ADL786468 AMT786468:ANH786468 AWP786468:AXD786468 BGL786468:BGZ786468 BQH786468:BQV786468 CAD786468:CAR786468 CJZ786468:CKN786468 CTV786468:CUJ786468 DDR786468:DEF786468 DNN786468:DOB786468 DXJ786468:DXX786468 EHF786468:EHT786468 ERB786468:ERP786468 FAX786468:FBL786468 FKT786468:FLH786468 FUP786468:FVD786468 GEL786468:GEZ786468 GOH786468:GOV786468 GYD786468:GYR786468 HHZ786468:HIN786468 HRV786468:HSJ786468 IBR786468:ICF786468 ILN786468:IMB786468 IVJ786468:IVX786468 JFF786468:JFT786468 JPB786468:JPP786468 JYX786468:JZL786468 KIT786468:KJH786468 KSP786468:KTD786468 LCL786468:LCZ786468 LMH786468:LMV786468 LWD786468:LWR786468 MFZ786468:MGN786468 MPV786468:MQJ786468 MZR786468:NAF786468 NJN786468:NKB786468 NTJ786468:NTX786468 ODF786468:ODT786468 ONB786468:ONP786468 OWX786468:OXL786468 PGT786468:PHH786468 PQP786468:PRD786468 QAL786468:QAZ786468 QKH786468:QKV786468 QUD786468:QUR786468 RDZ786468:REN786468 RNV786468:ROJ786468 RXR786468:RYF786468 SHN786468:SIB786468 SRJ786468:SRX786468 TBF786468:TBT786468 TLB786468:TLP786468 TUX786468:TVL786468 UET786468:UFH786468 UOP786468:UPD786468 UYL786468:UYZ786468 VIH786468:VIV786468 VSD786468:VSR786468 WBZ786468:WCN786468 WLV786468:WMJ786468 WVR786468:WWF786468 J852004:X852004 JF852004:JT852004 TB852004:TP852004 ACX852004:ADL852004 AMT852004:ANH852004 AWP852004:AXD852004 BGL852004:BGZ852004 BQH852004:BQV852004 CAD852004:CAR852004 CJZ852004:CKN852004 CTV852004:CUJ852004 DDR852004:DEF852004 DNN852004:DOB852004 DXJ852004:DXX852004 EHF852004:EHT852004 ERB852004:ERP852004 FAX852004:FBL852004 FKT852004:FLH852004 FUP852004:FVD852004 GEL852004:GEZ852004 GOH852004:GOV852004 GYD852004:GYR852004 HHZ852004:HIN852004 HRV852004:HSJ852004 IBR852004:ICF852004 ILN852004:IMB852004 IVJ852004:IVX852004 JFF852004:JFT852004 JPB852004:JPP852004 JYX852004:JZL852004 KIT852004:KJH852004 KSP852004:KTD852004 LCL852004:LCZ852004 LMH852004:LMV852004 LWD852004:LWR852004 MFZ852004:MGN852004 MPV852004:MQJ852004 MZR852004:NAF852004 NJN852004:NKB852004 NTJ852004:NTX852004 ODF852004:ODT852004 ONB852004:ONP852004 OWX852004:OXL852004 PGT852004:PHH852004 PQP852004:PRD852004 QAL852004:QAZ852004 QKH852004:QKV852004 QUD852004:QUR852004 RDZ852004:REN852004 RNV852004:ROJ852004 RXR852004:RYF852004 SHN852004:SIB852004 SRJ852004:SRX852004 TBF852004:TBT852004 TLB852004:TLP852004 TUX852004:TVL852004 UET852004:UFH852004 UOP852004:UPD852004 UYL852004:UYZ852004 VIH852004:VIV852004 VSD852004:VSR852004 WBZ852004:WCN852004 WLV852004:WMJ852004 WVR852004:WWF852004 J917540:X917540 JF917540:JT917540 TB917540:TP917540 ACX917540:ADL917540 AMT917540:ANH917540 AWP917540:AXD917540 BGL917540:BGZ917540 BQH917540:BQV917540 CAD917540:CAR917540 CJZ917540:CKN917540 CTV917540:CUJ917540 DDR917540:DEF917540 DNN917540:DOB917540 DXJ917540:DXX917540 EHF917540:EHT917540 ERB917540:ERP917540 FAX917540:FBL917540 FKT917540:FLH917540 FUP917540:FVD917540 GEL917540:GEZ917540 GOH917540:GOV917540 GYD917540:GYR917540 HHZ917540:HIN917540 HRV917540:HSJ917540 IBR917540:ICF917540 ILN917540:IMB917540 IVJ917540:IVX917540 JFF917540:JFT917540 JPB917540:JPP917540 JYX917540:JZL917540 KIT917540:KJH917540 KSP917540:KTD917540 LCL917540:LCZ917540 LMH917540:LMV917540 LWD917540:LWR917540 MFZ917540:MGN917540 MPV917540:MQJ917540 MZR917540:NAF917540 NJN917540:NKB917540 NTJ917540:NTX917540 ODF917540:ODT917540 ONB917540:ONP917540 OWX917540:OXL917540 PGT917540:PHH917540 PQP917540:PRD917540 QAL917540:QAZ917540 QKH917540:QKV917540 QUD917540:QUR917540 RDZ917540:REN917540 RNV917540:ROJ917540 RXR917540:RYF917540 SHN917540:SIB917540 SRJ917540:SRX917540 TBF917540:TBT917540 TLB917540:TLP917540 TUX917540:TVL917540 UET917540:UFH917540 UOP917540:UPD917540 UYL917540:UYZ917540 VIH917540:VIV917540 VSD917540:VSR917540 WBZ917540:WCN917540 WLV917540:WMJ917540 WVR917540:WWF917540 J983076:X983076 JF983076:JT983076 TB983076:TP983076 ACX983076:ADL983076 AMT983076:ANH983076 AWP983076:AXD983076 BGL983076:BGZ983076 BQH983076:BQV983076 CAD983076:CAR983076 CJZ983076:CKN983076 CTV983076:CUJ983076 DDR983076:DEF983076 DNN983076:DOB983076 DXJ983076:DXX983076 EHF983076:EHT983076 ERB983076:ERP983076 FAX983076:FBL983076 FKT983076:FLH983076 FUP983076:FVD983076 GEL983076:GEZ983076 GOH983076:GOV983076 GYD983076:GYR983076 HHZ983076:HIN983076 HRV983076:HSJ983076 IBR983076:ICF983076 ILN983076:IMB983076 IVJ983076:IVX983076 JFF983076:JFT983076 JPB983076:JPP983076 JYX983076:JZL983076 KIT983076:KJH983076 KSP983076:KTD983076 LCL983076:LCZ983076 LMH983076:LMV983076 LWD983076:LWR983076 MFZ983076:MGN983076 MPV983076:MQJ983076 MZR983076:NAF983076 NJN983076:NKB983076 NTJ983076:NTX983076 ODF983076:ODT983076 ONB983076:ONP983076 OWX983076:OXL983076 PGT983076:PHH983076 PQP983076:PRD983076 QAL983076:QAZ983076 QKH983076:QKV983076 QUD983076:QUR983076 RDZ983076:REN983076 RNV983076:ROJ983076 RXR983076:RYF983076 SHN983076:SIB983076 SRJ983076:SRX983076 TBF983076:TBT983076 TLB983076:TLP983076 TUX983076:TVL983076 UET983076:UFH983076 UOP983076:UPD983076 UYL983076:UYZ983076 VIH983076:VIV983076 VSD983076:VSR983076 WBZ983076:WCN983076 WLV983076:WMJ983076 WVR983076:WWF983076 J36:X36 JF36:JT36 TB36:TP36 ACX36:ADL36 AMT36:ANH36 AWP36:AXD36 BGL36:BGZ36 BQH36:BQV36 CAD36:CAR36 CJZ36:CKN36 CTV36:CUJ36 DDR36:DEF36 DNN36:DOB36 DXJ36:DXX36 EHF36:EHT36 ERB36:ERP36 FAX36:FBL36 FKT36:FLH36 FUP36:FVD36 GEL36:GEZ36 GOH36:GOV36 GYD36:GYR36 HHZ36:HIN36 HRV36:HSJ36 IBR36:ICF36 ILN36:IMB36 IVJ36:IVX36 JFF36:JFT36 JPB36:JPP36 JYX36:JZL36 KIT36:KJH36 KSP36:KTD36 LCL36:LCZ36 LMH36:LMV36 LWD36:LWR36 MFZ36:MGN36 MPV36:MQJ36 MZR36:NAF36 NJN36:NKB36 NTJ36:NTX36 ODF36:ODT36 ONB36:ONP36 OWX36:OXL36 PGT36:PHH36 PQP36:PRD36 QAL36:QAZ36 QKH36:QKV36 QUD36:QUR36 RDZ36:REN36 RNV36:ROJ36 RXR36:RYF36 SHN36:SIB36 SRJ36:SRX36 TBF36:TBT36 TLB36:TLP36 TUX36:TVL36 UET36:UFH36 UOP36:UPD36 UYL36:UYZ36 VIH36:VIV36 VSD36:VSR36 WBZ36:WCN36 WLV36:WMJ36 WVR36:WWF36 J65574:X65574 JF65574:JT65574 TB65574:TP65574 ACX65574:ADL65574 AMT65574:ANH65574 AWP65574:AXD65574 BGL65574:BGZ65574 BQH65574:BQV65574 CAD65574:CAR65574 CJZ65574:CKN65574 CTV65574:CUJ65574 DDR65574:DEF65574 DNN65574:DOB65574 DXJ65574:DXX65574 EHF65574:EHT65574 ERB65574:ERP65574 FAX65574:FBL65574 FKT65574:FLH65574 FUP65574:FVD65574 GEL65574:GEZ65574 GOH65574:GOV65574 GYD65574:GYR65574 HHZ65574:HIN65574 HRV65574:HSJ65574 IBR65574:ICF65574 ILN65574:IMB65574 IVJ65574:IVX65574 JFF65574:JFT65574 JPB65574:JPP65574 JYX65574:JZL65574 KIT65574:KJH65574 KSP65574:KTD65574 LCL65574:LCZ65574 LMH65574:LMV65574 LWD65574:LWR65574 MFZ65574:MGN65574 MPV65574:MQJ65574 MZR65574:NAF65574 NJN65574:NKB65574 NTJ65574:NTX65574 ODF65574:ODT65574 ONB65574:ONP65574 OWX65574:OXL65574 PGT65574:PHH65574 PQP65574:PRD65574 QAL65574:QAZ65574 QKH65574:QKV65574 QUD65574:QUR65574 RDZ65574:REN65574 RNV65574:ROJ65574 RXR65574:RYF65574 SHN65574:SIB65574 SRJ65574:SRX65574 TBF65574:TBT65574 TLB65574:TLP65574 TUX65574:TVL65574 UET65574:UFH65574 UOP65574:UPD65574 UYL65574:UYZ65574 VIH65574:VIV65574 VSD65574:VSR65574 WBZ65574:WCN65574 WLV65574:WMJ65574 WVR65574:WWF65574 J131110:X131110 JF131110:JT131110 TB131110:TP131110 ACX131110:ADL131110 AMT131110:ANH131110 AWP131110:AXD131110 BGL131110:BGZ131110 BQH131110:BQV131110 CAD131110:CAR131110 CJZ131110:CKN131110 CTV131110:CUJ131110 DDR131110:DEF131110 DNN131110:DOB131110 DXJ131110:DXX131110 EHF131110:EHT131110 ERB131110:ERP131110 FAX131110:FBL131110 FKT131110:FLH131110 FUP131110:FVD131110 GEL131110:GEZ131110 GOH131110:GOV131110 GYD131110:GYR131110 HHZ131110:HIN131110 HRV131110:HSJ131110 IBR131110:ICF131110 ILN131110:IMB131110 IVJ131110:IVX131110 JFF131110:JFT131110 JPB131110:JPP131110 JYX131110:JZL131110 KIT131110:KJH131110 KSP131110:KTD131110 LCL131110:LCZ131110 LMH131110:LMV131110 LWD131110:LWR131110 MFZ131110:MGN131110 MPV131110:MQJ131110 MZR131110:NAF131110 NJN131110:NKB131110 NTJ131110:NTX131110 ODF131110:ODT131110 ONB131110:ONP131110 OWX131110:OXL131110 PGT131110:PHH131110 PQP131110:PRD131110 QAL131110:QAZ131110 QKH131110:QKV131110 QUD131110:QUR131110 RDZ131110:REN131110 RNV131110:ROJ131110 RXR131110:RYF131110 SHN131110:SIB131110 SRJ131110:SRX131110 TBF131110:TBT131110 TLB131110:TLP131110 TUX131110:TVL131110 UET131110:UFH131110 UOP131110:UPD131110 UYL131110:UYZ131110 VIH131110:VIV131110 VSD131110:VSR131110 WBZ131110:WCN131110 WLV131110:WMJ131110 WVR131110:WWF131110 J196646:X196646 JF196646:JT196646 TB196646:TP196646 ACX196646:ADL196646 AMT196646:ANH196646 AWP196646:AXD196646 BGL196646:BGZ196646 BQH196646:BQV196646 CAD196646:CAR196646 CJZ196646:CKN196646 CTV196646:CUJ196646 DDR196646:DEF196646 DNN196646:DOB196646 DXJ196646:DXX196646 EHF196646:EHT196646 ERB196646:ERP196646 FAX196646:FBL196646 FKT196646:FLH196646 FUP196646:FVD196646 GEL196646:GEZ196646 GOH196646:GOV196646 GYD196646:GYR196646 HHZ196646:HIN196646 HRV196646:HSJ196646 IBR196646:ICF196646 ILN196646:IMB196646 IVJ196646:IVX196646 JFF196646:JFT196646 JPB196646:JPP196646 JYX196646:JZL196646 KIT196646:KJH196646 KSP196646:KTD196646 LCL196646:LCZ196646 LMH196646:LMV196646 LWD196646:LWR196646 MFZ196646:MGN196646 MPV196646:MQJ196646 MZR196646:NAF196646 NJN196646:NKB196646 NTJ196646:NTX196646 ODF196646:ODT196646 ONB196646:ONP196646 OWX196646:OXL196646 PGT196646:PHH196646 PQP196646:PRD196646 QAL196646:QAZ196646 QKH196646:QKV196646 QUD196646:QUR196646 RDZ196646:REN196646 RNV196646:ROJ196646 RXR196646:RYF196646 SHN196646:SIB196646 SRJ196646:SRX196646 TBF196646:TBT196646 TLB196646:TLP196646 TUX196646:TVL196646 UET196646:UFH196646 UOP196646:UPD196646 UYL196646:UYZ196646 VIH196646:VIV196646 VSD196646:VSR196646 WBZ196646:WCN196646 WLV196646:WMJ196646 WVR196646:WWF196646 J262182:X262182 JF262182:JT262182 TB262182:TP262182 ACX262182:ADL262182 AMT262182:ANH262182 AWP262182:AXD262182 BGL262182:BGZ262182 BQH262182:BQV262182 CAD262182:CAR262182 CJZ262182:CKN262182 CTV262182:CUJ262182 DDR262182:DEF262182 DNN262182:DOB262182 DXJ262182:DXX262182 EHF262182:EHT262182 ERB262182:ERP262182 FAX262182:FBL262182 FKT262182:FLH262182 FUP262182:FVD262182 GEL262182:GEZ262182 GOH262182:GOV262182 GYD262182:GYR262182 HHZ262182:HIN262182 HRV262182:HSJ262182 IBR262182:ICF262182 ILN262182:IMB262182 IVJ262182:IVX262182 JFF262182:JFT262182 JPB262182:JPP262182 JYX262182:JZL262182 KIT262182:KJH262182 KSP262182:KTD262182 LCL262182:LCZ262182 LMH262182:LMV262182 LWD262182:LWR262182 MFZ262182:MGN262182 MPV262182:MQJ262182 MZR262182:NAF262182 NJN262182:NKB262182 NTJ262182:NTX262182 ODF262182:ODT262182 ONB262182:ONP262182 OWX262182:OXL262182 PGT262182:PHH262182 PQP262182:PRD262182 QAL262182:QAZ262182 QKH262182:QKV262182 QUD262182:QUR262182 RDZ262182:REN262182 RNV262182:ROJ262182 RXR262182:RYF262182 SHN262182:SIB262182 SRJ262182:SRX262182 TBF262182:TBT262182 TLB262182:TLP262182 TUX262182:TVL262182 UET262182:UFH262182 UOP262182:UPD262182 UYL262182:UYZ262182 VIH262182:VIV262182 VSD262182:VSR262182 WBZ262182:WCN262182 WLV262182:WMJ262182 WVR262182:WWF262182 J327718:X327718 JF327718:JT327718 TB327718:TP327718 ACX327718:ADL327718 AMT327718:ANH327718 AWP327718:AXD327718 BGL327718:BGZ327718 BQH327718:BQV327718 CAD327718:CAR327718 CJZ327718:CKN327718 CTV327718:CUJ327718 DDR327718:DEF327718 DNN327718:DOB327718 DXJ327718:DXX327718 EHF327718:EHT327718 ERB327718:ERP327718 FAX327718:FBL327718 FKT327718:FLH327718 FUP327718:FVD327718 GEL327718:GEZ327718 GOH327718:GOV327718 GYD327718:GYR327718 HHZ327718:HIN327718 HRV327718:HSJ327718 IBR327718:ICF327718 ILN327718:IMB327718 IVJ327718:IVX327718 JFF327718:JFT327718 JPB327718:JPP327718 JYX327718:JZL327718 KIT327718:KJH327718 KSP327718:KTD327718 LCL327718:LCZ327718 LMH327718:LMV327718 LWD327718:LWR327718 MFZ327718:MGN327718 MPV327718:MQJ327718 MZR327718:NAF327718 NJN327718:NKB327718 NTJ327718:NTX327718 ODF327718:ODT327718 ONB327718:ONP327718 OWX327718:OXL327718 PGT327718:PHH327718 PQP327718:PRD327718 QAL327718:QAZ327718 QKH327718:QKV327718 QUD327718:QUR327718 RDZ327718:REN327718 RNV327718:ROJ327718 RXR327718:RYF327718 SHN327718:SIB327718 SRJ327718:SRX327718 TBF327718:TBT327718 TLB327718:TLP327718 TUX327718:TVL327718 UET327718:UFH327718 UOP327718:UPD327718 UYL327718:UYZ327718 VIH327718:VIV327718 VSD327718:VSR327718 WBZ327718:WCN327718 WLV327718:WMJ327718 WVR327718:WWF327718 J393254:X393254 JF393254:JT393254 TB393254:TP393254 ACX393254:ADL393254 AMT393254:ANH393254 AWP393254:AXD393254 BGL393254:BGZ393254 BQH393254:BQV393254 CAD393254:CAR393254 CJZ393254:CKN393254 CTV393254:CUJ393254 DDR393254:DEF393254 DNN393254:DOB393254 DXJ393254:DXX393254 EHF393254:EHT393254 ERB393254:ERP393254 FAX393254:FBL393254 FKT393254:FLH393254 FUP393254:FVD393254 GEL393254:GEZ393254 GOH393254:GOV393254 GYD393254:GYR393254 HHZ393254:HIN393254 HRV393254:HSJ393254 IBR393254:ICF393254 ILN393254:IMB393254 IVJ393254:IVX393254 JFF393254:JFT393254 JPB393254:JPP393254 JYX393254:JZL393254 KIT393254:KJH393254 KSP393254:KTD393254 LCL393254:LCZ393254 LMH393254:LMV393254 LWD393254:LWR393254 MFZ393254:MGN393254 MPV393254:MQJ393254 MZR393254:NAF393254 NJN393254:NKB393254 NTJ393254:NTX393254 ODF393254:ODT393254 ONB393254:ONP393254 OWX393254:OXL393254 PGT393254:PHH393254 PQP393254:PRD393254 QAL393254:QAZ393254 QKH393254:QKV393254 QUD393254:QUR393254 RDZ393254:REN393254 RNV393254:ROJ393254 RXR393254:RYF393254 SHN393254:SIB393254 SRJ393254:SRX393254 TBF393254:TBT393254 TLB393254:TLP393254 TUX393254:TVL393254 UET393254:UFH393254 UOP393254:UPD393254 UYL393254:UYZ393254 VIH393254:VIV393254 VSD393254:VSR393254 WBZ393254:WCN393254 WLV393254:WMJ393254 WVR393254:WWF393254 J458790:X458790 JF458790:JT458790 TB458790:TP458790 ACX458790:ADL458790 AMT458790:ANH458790 AWP458790:AXD458790 BGL458790:BGZ458790 BQH458790:BQV458790 CAD458790:CAR458790 CJZ458790:CKN458790 CTV458790:CUJ458790 DDR458790:DEF458790 DNN458790:DOB458790 DXJ458790:DXX458790 EHF458790:EHT458790 ERB458790:ERP458790 FAX458790:FBL458790 FKT458790:FLH458790 FUP458790:FVD458790 GEL458790:GEZ458790 GOH458790:GOV458790 GYD458790:GYR458790 HHZ458790:HIN458790 HRV458790:HSJ458790 IBR458790:ICF458790 ILN458790:IMB458790 IVJ458790:IVX458790 JFF458790:JFT458790 JPB458790:JPP458790 JYX458790:JZL458790 KIT458790:KJH458790 KSP458790:KTD458790 LCL458790:LCZ458790 LMH458790:LMV458790 LWD458790:LWR458790 MFZ458790:MGN458790 MPV458790:MQJ458790 MZR458790:NAF458790 NJN458790:NKB458790 NTJ458790:NTX458790 ODF458790:ODT458790 ONB458790:ONP458790 OWX458790:OXL458790 PGT458790:PHH458790 PQP458790:PRD458790 QAL458790:QAZ458790 QKH458790:QKV458790 QUD458790:QUR458790 RDZ458790:REN458790 RNV458790:ROJ458790 RXR458790:RYF458790 SHN458790:SIB458790 SRJ458790:SRX458790 TBF458790:TBT458790 TLB458790:TLP458790 TUX458790:TVL458790 UET458790:UFH458790 UOP458790:UPD458790 UYL458790:UYZ458790 VIH458790:VIV458790 VSD458790:VSR458790 WBZ458790:WCN458790 WLV458790:WMJ458790 WVR458790:WWF458790 J524326:X524326 JF524326:JT524326 TB524326:TP524326 ACX524326:ADL524326 AMT524326:ANH524326 AWP524326:AXD524326 BGL524326:BGZ524326 BQH524326:BQV524326 CAD524326:CAR524326 CJZ524326:CKN524326 CTV524326:CUJ524326 DDR524326:DEF524326 DNN524326:DOB524326 DXJ524326:DXX524326 EHF524326:EHT524326 ERB524326:ERP524326 FAX524326:FBL524326 FKT524326:FLH524326 FUP524326:FVD524326 GEL524326:GEZ524326 GOH524326:GOV524326 GYD524326:GYR524326 HHZ524326:HIN524326 HRV524326:HSJ524326 IBR524326:ICF524326 ILN524326:IMB524326 IVJ524326:IVX524326 JFF524326:JFT524326 JPB524326:JPP524326 JYX524326:JZL524326 KIT524326:KJH524326 KSP524326:KTD524326 LCL524326:LCZ524326 LMH524326:LMV524326 LWD524326:LWR524326 MFZ524326:MGN524326 MPV524326:MQJ524326 MZR524326:NAF524326 NJN524326:NKB524326 NTJ524326:NTX524326 ODF524326:ODT524326 ONB524326:ONP524326 OWX524326:OXL524326 PGT524326:PHH524326 PQP524326:PRD524326 QAL524326:QAZ524326 QKH524326:QKV524326 QUD524326:QUR524326 RDZ524326:REN524326 RNV524326:ROJ524326 RXR524326:RYF524326 SHN524326:SIB524326 SRJ524326:SRX524326 TBF524326:TBT524326 TLB524326:TLP524326 TUX524326:TVL524326 UET524326:UFH524326 UOP524326:UPD524326 UYL524326:UYZ524326 VIH524326:VIV524326 VSD524326:VSR524326 WBZ524326:WCN524326 WLV524326:WMJ524326 WVR524326:WWF524326 J589862:X589862 JF589862:JT589862 TB589862:TP589862 ACX589862:ADL589862 AMT589862:ANH589862 AWP589862:AXD589862 BGL589862:BGZ589862 BQH589862:BQV589862 CAD589862:CAR589862 CJZ589862:CKN589862 CTV589862:CUJ589862 DDR589862:DEF589862 DNN589862:DOB589862 DXJ589862:DXX589862 EHF589862:EHT589862 ERB589862:ERP589862 FAX589862:FBL589862 FKT589862:FLH589862 FUP589862:FVD589862 GEL589862:GEZ589862 GOH589862:GOV589862 GYD589862:GYR589862 HHZ589862:HIN589862 HRV589862:HSJ589862 IBR589862:ICF589862 ILN589862:IMB589862 IVJ589862:IVX589862 JFF589862:JFT589862 JPB589862:JPP589862 JYX589862:JZL589862 KIT589862:KJH589862 KSP589862:KTD589862 LCL589862:LCZ589862 LMH589862:LMV589862 LWD589862:LWR589862 MFZ589862:MGN589862 MPV589862:MQJ589862 MZR589862:NAF589862 NJN589862:NKB589862 NTJ589862:NTX589862 ODF589862:ODT589862 ONB589862:ONP589862 OWX589862:OXL589862 PGT589862:PHH589862 PQP589862:PRD589862 QAL589862:QAZ589862 QKH589862:QKV589862 QUD589862:QUR589862 RDZ589862:REN589862 RNV589862:ROJ589862 RXR589862:RYF589862 SHN589862:SIB589862 SRJ589862:SRX589862 TBF589862:TBT589862 TLB589862:TLP589862 TUX589862:TVL589862 UET589862:UFH589862 UOP589862:UPD589862 UYL589862:UYZ589862 VIH589862:VIV589862 VSD589862:VSR589862 WBZ589862:WCN589862 WLV589862:WMJ589862 WVR589862:WWF589862 J655398:X655398 JF655398:JT655398 TB655398:TP655398 ACX655398:ADL655398 AMT655398:ANH655398 AWP655398:AXD655398 BGL655398:BGZ655398 BQH655398:BQV655398 CAD655398:CAR655398 CJZ655398:CKN655398 CTV655398:CUJ655398 DDR655398:DEF655398 DNN655398:DOB655398 DXJ655398:DXX655398 EHF655398:EHT655398 ERB655398:ERP655398 FAX655398:FBL655398 FKT655398:FLH655398 FUP655398:FVD655398 GEL655398:GEZ655398 GOH655398:GOV655398 GYD655398:GYR655398 HHZ655398:HIN655398 HRV655398:HSJ655398 IBR655398:ICF655398 ILN655398:IMB655398 IVJ655398:IVX655398 JFF655398:JFT655398 JPB655398:JPP655398 JYX655398:JZL655398 KIT655398:KJH655398 KSP655398:KTD655398 LCL655398:LCZ655398 LMH655398:LMV655398 LWD655398:LWR655398 MFZ655398:MGN655398 MPV655398:MQJ655398 MZR655398:NAF655398 NJN655398:NKB655398 NTJ655398:NTX655398 ODF655398:ODT655398 ONB655398:ONP655398 OWX655398:OXL655398 PGT655398:PHH655398 PQP655398:PRD655398 QAL655398:QAZ655398 QKH655398:QKV655398 QUD655398:QUR655398 RDZ655398:REN655398 RNV655398:ROJ655398 RXR655398:RYF655398 SHN655398:SIB655398 SRJ655398:SRX655398 TBF655398:TBT655398 TLB655398:TLP655398 TUX655398:TVL655398 UET655398:UFH655398 UOP655398:UPD655398 UYL655398:UYZ655398 VIH655398:VIV655398 VSD655398:VSR655398 WBZ655398:WCN655398 WLV655398:WMJ655398 WVR655398:WWF655398 J720934:X720934 JF720934:JT720934 TB720934:TP720934 ACX720934:ADL720934 AMT720934:ANH720934 AWP720934:AXD720934 BGL720934:BGZ720934 BQH720934:BQV720934 CAD720934:CAR720934 CJZ720934:CKN720934 CTV720934:CUJ720934 DDR720934:DEF720934 DNN720934:DOB720934 DXJ720934:DXX720934 EHF720934:EHT720934 ERB720934:ERP720934 FAX720934:FBL720934 FKT720934:FLH720934 FUP720934:FVD720934 GEL720934:GEZ720934 GOH720934:GOV720934 GYD720934:GYR720934 HHZ720934:HIN720934 HRV720934:HSJ720934 IBR720934:ICF720934 ILN720934:IMB720934 IVJ720934:IVX720934 JFF720934:JFT720934 JPB720934:JPP720934 JYX720934:JZL720934 KIT720934:KJH720934 KSP720934:KTD720934 LCL720934:LCZ720934 LMH720934:LMV720934 LWD720934:LWR720934 MFZ720934:MGN720934 MPV720934:MQJ720934 MZR720934:NAF720934 NJN720934:NKB720934 NTJ720934:NTX720934 ODF720934:ODT720934 ONB720934:ONP720934 OWX720934:OXL720934 PGT720934:PHH720934 PQP720934:PRD720934 QAL720934:QAZ720934 QKH720934:QKV720934 QUD720934:QUR720934 RDZ720934:REN720934 RNV720934:ROJ720934 RXR720934:RYF720934 SHN720934:SIB720934 SRJ720934:SRX720934 TBF720934:TBT720934 TLB720934:TLP720934 TUX720934:TVL720934 UET720934:UFH720934 UOP720934:UPD720934 UYL720934:UYZ720934 VIH720934:VIV720934 VSD720934:VSR720934 WBZ720934:WCN720934 WLV720934:WMJ720934 WVR720934:WWF720934 J786470:X786470 JF786470:JT786470 TB786470:TP786470 ACX786470:ADL786470 AMT786470:ANH786470 AWP786470:AXD786470 BGL786470:BGZ786470 BQH786470:BQV786470 CAD786470:CAR786470 CJZ786470:CKN786470 CTV786470:CUJ786470 DDR786470:DEF786470 DNN786470:DOB786470 DXJ786470:DXX786470 EHF786470:EHT786470 ERB786470:ERP786470 FAX786470:FBL786470 FKT786470:FLH786470 FUP786470:FVD786470 GEL786470:GEZ786470 GOH786470:GOV786470 GYD786470:GYR786470 HHZ786470:HIN786470 HRV786470:HSJ786470 IBR786470:ICF786470 ILN786470:IMB786470 IVJ786470:IVX786470 JFF786470:JFT786470 JPB786470:JPP786470 JYX786470:JZL786470 KIT786470:KJH786470 KSP786470:KTD786470 LCL786470:LCZ786470 LMH786470:LMV786470 LWD786470:LWR786470 MFZ786470:MGN786470 MPV786470:MQJ786470 MZR786470:NAF786470 NJN786470:NKB786470 NTJ786470:NTX786470 ODF786470:ODT786470 ONB786470:ONP786470 OWX786470:OXL786470 PGT786470:PHH786470 PQP786470:PRD786470 QAL786470:QAZ786470 QKH786470:QKV786470 QUD786470:QUR786470 RDZ786470:REN786470 RNV786470:ROJ786470 RXR786470:RYF786470 SHN786470:SIB786470 SRJ786470:SRX786470 TBF786470:TBT786470 TLB786470:TLP786470 TUX786470:TVL786470 UET786470:UFH786470 UOP786470:UPD786470 UYL786470:UYZ786470 VIH786470:VIV786470 VSD786470:VSR786470 WBZ786470:WCN786470 WLV786470:WMJ786470 WVR786470:WWF786470 J852006:X852006 JF852006:JT852006 TB852006:TP852006 ACX852006:ADL852006 AMT852006:ANH852006 AWP852006:AXD852006 BGL852006:BGZ852006 BQH852006:BQV852006 CAD852006:CAR852006 CJZ852006:CKN852006 CTV852006:CUJ852006 DDR852006:DEF852006 DNN852006:DOB852006 DXJ852006:DXX852006 EHF852006:EHT852006 ERB852006:ERP852006 FAX852006:FBL852006 FKT852006:FLH852006 FUP852006:FVD852006 GEL852006:GEZ852006 GOH852006:GOV852006 GYD852006:GYR852006 HHZ852006:HIN852006 HRV852006:HSJ852006 IBR852006:ICF852006 ILN852006:IMB852006 IVJ852006:IVX852006 JFF852006:JFT852006 JPB852006:JPP852006 JYX852006:JZL852006 KIT852006:KJH852006 KSP852006:KTD852006 LCL852006:LCZ852006 LMH852006:LMV852006 LWD852006:LWR852006 MFZ852006:MGN852006 MPV852006:MQJ852006 MZR852006:NAF852006 NJN852006:NKB852006 NTJ852006:NTX852006 ODF852006:ODT852006 ONB852006:ONP852006 OWX852006:OXL852006 PGT852006:PHH852006 PQP852006:PRD852006 QAL852006:QAZ852006 QKH852006:QKV852006 QUD852006:QUR852006 RDZ852006:REN852006 RNV852006:ROJ852006 RXR852006:RYF852006 SHN852006:SIB852006 SRJ852006:SRX852006 TBF852006:TBT852006 TLB852006:TLP852006 TUX852006:TVL852006 UET852006:UFH852006 UOP852006:UPD852006 UYL852006:UYZ852006 VIH852006:VIV852006 VSD852006:VSR852006 WBZ852006:WCN852006 WLV852006:WMJ852006 WVR852006:WWF852006 J917542:X917542 JF917542:JT917542 TB917542:TP917542 ACX917542:ADL917542 AMT917542:ANH917542 AWP917542:AXD917542 BGL917542:BGZ917542 BQH917542:BQV917542 CAD917542:CAR917542 CJZ917542:CKN917542 CTV917542:CUJ917542 DDR917542:DEF917542 DNN917542:DOB917542 DXJ917542:DXX917542 EHF917542:EHT917542 ERB917542:ERP917542 FAX917542:FBL917542 FKT917542:FLH917542 FUP917542:FVD917542 GEL917542:GEZ917542 GOH917542:GOV917542 GYD917542:GYR917542 HHZ917542:HIN917542 HRV917542:HSJ917542 IBR917542:ICF917542 ILN917542:IMB917542 IVJ917542:IVX917542 JFF917542:JFT917542 JPB917542:JPP917542 JYX917542:JZL917542 KIT917542:KJH917542 KSP917542:KTD917542 LCL917542:LCZ917542 LMH917542:LMV917542 LWD917542:LWR917542 MFZ917542:MGN917542 MPV917542:MQJ917542 MZR917542:NAF917542 NJN917542:NKB917542 NTJ917542:NTX917542 ODF917542:ODT917542 ONB917542:ONP917542 OWX917542:OXL917542 PGT917542:PHH917542 PQP917542:PRD917542 QAL917542:QAZ917542 QKH917542:QKV917542 QUD917542:QUR917542 RDZ917542:REN917542 RNV917542:ROJ917542 RXR917542:RYF917542 SHN917542:SIB917542 SRJ917542:SRX917542 TBF917542:TBT917542 TLB917542:TLP917542 TUX917542:TVL917542 UET917542:UFH917542 UOP917542:UPD917542 UYL917542:UYZ917542 VIH917542:VIV917542 VSD917542:VSR917542 WBZ917542:WCN917542 WLV917542:WMJ917542 WVR917542:WWF917542 J983078:X983078 JF983078:JT983078 TB983078:TP983078 ACX983078:ADL983078 AMT983078:ANH983078 AWP983078:AXD983078 BGL983078:BGZ983078 BQH983078:BQV983078 CAD983078:CAR983078 CJZ983078:CKN983078 CTV983078:CUJ983078 DDR983078:DEF983078 DNN983078:DOB983078 DXJ983078:DXX983078 EHF983078:EHT983078 ERB983078:ERP983078 FAX983078:FBL983078 FKT983078:FLH983078 FUP983078:FVD983078 GEL983078:GEZ983078 GOH983078:GOV983078 GYD983078:GYR983078 HHZ983078:HIN983078 HRV983078:HSJ983078 IBR983078:ICF983078 ILN983078:IMB983078 IVJ983078:IVX983078 JFF983078:JFT983078 JPB983078:JPP983078 JYX983078:JZL983078 KIT983078:KJH983078 KSP983078:KTD983078 LCL983078:LCZ983078 LMH983078:LMV983078 LWD983078:LWR983078 MFZ983078:MGN983078 MPV983078:MQJ983078 MZR983078:NAF983078 NJN983078:NKB983078 NTJ983078:NTX983078 ODF983078:ODT983078 ONB983078:ONP983078 OWX983078:OXL983078 PGT983078:PHH983078 PQP983078:PRD983078 QAL983078:QAZ983078 QKH983078:QKV983078 QUD983078:QUR983078 RDZ983078:REN983078 RNV983078:ROJ983078 RXR983078:RYF983078 SHN983078:SIB983078 SRJ983078:SRX983078 TBF983078:TBT983078 TLB983078:TLP983078 TUX983078:TVL983078 UET983078:UFH983078 UOP983078:UPD983078 UYL983078:UYZ983078 VIH983078:VIV983078 VSD983078:VSR983078 WBZ983078:WCN983078 WLV983078:WMJ983078 WVR983078:WWF983078 J44:X44 JF44:JT44 TB44:TP44 ACX44:ADL44 AMT44:ANH44 AWP44:AXD44 BGL44:BGZ44 BQH44:BQV44 CAD44:CAR44 CJZ44:CKN44 CTV44:CUJ44 DDR44:DEF44 DNN44:DOB44 DXJ44:DXX44 EHF44:EHT44 ERB44:ERP44 FAX44:FBL44 FKT44:FLH44 FUP44:FVD44 GEL44:GEZ44 GOH44:GOV44 GYD44:GYR44 HHZ44:HIN44 HRV44:HSJ44 IBR44:ICF44 ILN44:IMB44 IVJ44:IVX44 JFF44:JFT44 JPB44:JPP44 JYX44:JZL44 KIT44:KJH44 KSP44:KTD44 LCL44:LCZ44 LMH44:LMV44 LWD44:LWR44 MFZ44:MGN44 MPV44:MQJ44 MZR44:NAF44 NJN44:NKB44 NTJ44:NTX44 ODF44:ODT44 ONB44:ONP44 OWX44:OXL44 PGT44:PHH44 PQP44:PRD44 QAL44:QAZ44 QKH44:QKV44 QUD44:QUR44 RDZ44:REN44 RNV44:ROJ44 RXR44:RYF44 SHN44:SIB44 SRJ44:SRX44 TBF44:TBT44 TLB44:TLP44 TUX44:TVL44 UET44:UFH44 UOP44:UPD44 UYL44:UYZ44 VIH44:VIV44 VSD44:VSR44 WBZ44:WCN44 WLV44:WMJ44 WVR44:WWF44 J65580:X65580 JF65580:JT65580 TB65580:TP65580 ACX65580:ADL65580 AMT65580:ANH65580 AWP65580:AXD65580 BGL65580:BGZ65580 BQH65580:BQV65580 CAD65580:CAR65580 CJZ65580:CKN65580 CTV65580:CUJ65580 DDR65580:DEF65580 DNN65580:DOB65580 DXJ65580:DXX65580 EHF65580:EHT65580 ERB65580:ERP65580 FAX65580:FBL65580 FKT65580:FLH65580 FUP65580:FVD65580 GEL65580:GEZ65580 GOH65580:GOV65580 GYD65580:GYR65580 HHZ65580:HIN65580 HRV65580:HSJ65580 IBR65580:ICF65580 ILN65580:IMB65580 IVJ65580:IVX65580 JFF65580:JFT65580 JPB65580:JPP65580 JYX65580:JZL65580 KIT65580:KJH65580 KSP65580:KTD65580 LCL65580:LCZ65580 LMH65580:LMV65580 LWD65580:LWR65580 MFZ65580:MGN65580 MPV65580:MQJ65580 MZR65580:NAF65580 NJN65580:NKB65580 NTJ65580:NTX65580 ODF65580:ODT65580 ONB65580:ONP65580 OWX65580:OXL65580 PGT65580:PHH65580 PQP65580:PRD65580 QAL65580:QAZ65580 QKH65580:QKV65580 QUD65580:QUR65580 RDZ65580:REN65580 RNV65580:ROJ65580 RXR65580:RYF65580 SHN65580:SIB65580 SRJ65580:SRX65580 TBF65580:TBT65580 TLB65580:TLP65580 TUX65580:TVL65580 UET65580:UFH65580 UOP65580:UPD65580 UYL65580:UYZ65580 VIH65580:VIV65580 VSD65580:VSR65580 WBZ65580:WCN65580 WLV65580:WMJ65580 WVR65580:WWF65580 J131116:X131116 JF131116:JT131116 TB131116:TP131116 ACX131116:ADL131116 AMT131116:ANH131116 AWP131116:AXD131116 BGL131116:BGZ131116 BQH131116:BQV131116 CAD131116:CAR131116 CJZ131116:CKN131116 CTV131116:CUJ131116 DDR131116:DEF131116 DNN131116:DOB131116 DXJ131116:DXX131116 EHF131116:EHT131116 ERB131116:ERP131116 FAX131116:FBL131116 FKT131116:FLH131116 FUP131116:FVD131116 GEL131116:GEZ131116 GOH131116:GOV131116 GYD131116:GYR131116 HHZ131116:HIN131116 HRV131116:HSJ131116 IBR131116:ICF131116 ILN131116:IMB131116 IVJ131116:IVX131116 JFF131116:JFT131116 JPB131116:JPP131116 JYX131116:JZL131116 KIT131116:KJH131116 KSP131116:KTD131116 LCL131116:LCZ131116 LMH131116:LMV131116 LWD131116:LWR131116 MFZ131116:MGN131116 MPV131116:MQJ131116 MZR131116:NAF131116 NJN131116:NKB131116 NTJ131116:NTX131116 ODF131116:ODT131116 ONB131116:ONP131116 OWX131116:OXL131116 PGT131116:PHH131116 PQP131116:PRD131116 QAL131116:QAZ131116 QKH131116:QKV131116 QUD131116:QUR131116 RDZ131116:REN131116 RNV131116:ROJ131116 RXR131116:RYF131116 SHN131116:SIB131116 SRJ131116:SRX131116 TBF131116:TBT131116 TLB131116:TLP131116 TUX131116:TVL131116 UET131116:UFH131116 UOP131116:UPD131116 UYL131116:UYZ131116 VIH131116:VIV131116 VSD131116:VSR131116 WBZ131116:WCN131116 WLV131116:WMJ131116 WVR131116:WWF131116 J196652:X196652 JF196652:JT196652 TB196652:TP196652 ACX196652:ADL196652 AMT196652:ANH196652 AWP196652:AXD196652 BGL196652:BGZ196652 BQH196652:BQV196652 CAD196652:CAR196652 CJZ196652:CKN196652 CTV196652:CUJ196652 DDR196652:DEF196652 DNN196652:DOB196652 DXJ196652:DXX196652 EHF196652:EHT196652 ERB196652:ERP196652 FAX196652:FBL196652 FKT196652:FLH196652 FUP196652:FVD196652 GEL196652:GEZ196652 GOH196652:GOV196652 GYD196652:GYR196652 HHZ196652:HIN196652 HRV196652:HSJ196652 IBR196652:ICF196652 ILN196652:IMB196652 IVJ196652:IVX196652 JFF196652:JFT196652 JPB196652:JPP196652 JYX196652:JZL196652 KIT196652:KJH196652 KSP196652:KTD196652 LCL196652:LCZ196652 LMH196652:LMV196652 LWD196652:LWR196652 MFZ196652:MGN196652 MPV196652:MQJ196652 MZR196652:NAF196652 NJN196652:NKB196652 NTJ196652:NTX196652 ODF196652:ODT196652 ONB196652:ONP196652 OWX196652:OXL196652 PGT196652:PHH196652 PQP196652:PRD196652 QAL196652:QAZ196652 QKH196652:QKV196652 QUD196652:QUR196652 RDZ196652:REN196652 RNV196652:ROJ196652 RXR196652:RYF196652 SHN196652:SIB196652 SRJ196652:SRX196652 TBF196652:TBT196652 TLB196652:TLP196652 TUX196652:TVL196652 UET196652:UFH196652 UOP196652:UPD196652 UYL196652:UYZ196652 VIH196652:VIV196652 VSD196652:VSR196652 WBZ196652:WCN196652 WLV196652:WMJ196652 WVR196652:WWF196652 J262188:X262188 JF262188:JT262188 TB262188:TP262188 ACX262188:ADL262188 AMT262188:ANH262188 AWP262188:AXD262188 BGL262188:BGZ262188 BQH262188:BQV262188 CAD262188:CAR262188 CJZ262188:CKN262188 CTV262188:CUJ262188 DDR262188:DEF262188 DNN262188:DOB262188 DXJ262188:DXX262188 EHF262188:EHT262188 ERB262188:ERP262188 FAX262188:FBL262188 FKT262188:FLH262188 FUP262188:FVD262188 GEL262188:GEZ262188 GOH262188:GOV262188 GYD262188:GYR262188 HHZ262188:HIN262188 HRV262188:HSJ262188 IBR262188:ICF262188 ILN262188:IMB262188 IVJ262188:IVX262188 JFF262188:JFT262188 JPB262188:JPP262188 JYX262188:JZL262188 KIT262188:KJH262188 KSP262188:KTD262188 LCL262188:LCZ262188 LMH262188:LMV262188 LWD262188:LWR262188 MFZ262188:MGN262188 MPV262188:MQJ262188 MZR262188:NAF262188 NJN262188:NKB262188 NTJ262188:NTX262188 ODF262188:ODT262188 ONB262188:ONP262188 OWX262188:OXL262188 PGT262188:PHH262188 PQP262188:PRD262188 QAL262188:QAZ262188 QKH262188:QKV262188 QUD262188:QUR262188 RDZ262188:REN262188 RNV262188:ROJ262188 RXR262188:RYF262188 SHN262188:SIB262188 SRJ262188:SRX262188 TBF262188:TBT262188 TLB262188:TLP262188 TUX262188:TVL262188 UET262188:UFH262188 UOP262188:UPD262188 UYL262188:UYZ262188 VIH262188:VIV262188 VSD262188:VSR262188 WBZ262188:WCN262188 WLV262188:WMJ262188 WVR262188:WWF262188 J327724:X327724 JF327724:JT327724 TB327724:TP327724 ACX327724:ADL327724 AMT327724:ANH327724 AWP327724:AXD327724 BGL327724:BGZ327724 BQH327724:BQV327724 CAD327724:CAR327724 CJZ327724:CKN327724 CTV327724:CUJ327724 DDR327724:DEF327724 DNN327724:DOB327724 DXJ327724:DXX327724 EHF327724:EHT327724 ERB327724:ERP327724 FAX327724:FBL327724 FKT327724:FLH327724 FUP327724:FVD327724 GEL327724:GEZ327724 GOH327724:GOV327724 GYD327724:GYR327724 HHZ327724:HIN327724 HRV327724:HSJ327724 IBR327724:ICF327724 ILN327724:IMB327724 IVJ327724:IVX327724 JFF327724:JFT327724 JPB327724:JPP327724 JYX327724:JZL327724 KIT327724:KJH327724 KSP327724:KTD327724 LCL327724:LCZ327724 LMH327724:LMV327724 LWD327724:LWR327724 MFZ327724:MGN327724 MPV327724:MQJ327724 MZR327724:NAF327724 NJN327724:NKB327724 NTJ327724:NTX327724 ODF327724:ODT327724 ONB327724:ONP327724 OWX327724:OXL327724 PGT327724:PHH327724 PQP327724:PRD327724 QAL327724:QAZ327724 QKH327724:QKV327724 QUD327724:QUR327724 RDZ327724:REN327724 RNV327724:ROJ327724 RXR327724:RYF327724 SHN327724:SIB327724 SRJ327724:SRX327724 TBF327724:TBT327724 TLB327724:TLP327724 TUX327724:TVL327724 UET327724:UFH327724 UOP327724:UPD327724 UYL327724:UYZ327724 VIH327724:VIV327724 VSD327724:VSR327724 WBZ327724:WCN327724 WLV327724:WMJ327724 WVR327724:WWF327724 J393260:X393260 JF393260:JT393260 TB393260:TP393260 ACX393260:ADL393260 AMT393260:ANH393260 AWP393260:AXD393260 BGL393260:BGZ393260 BQH393260:BQV393260 CAD393260:CAR393260 CJZ393260:CKN393260 CTV393260:CUJ393260 DDR393260:DEF393260 DNN393260:DOB393260 DXJ393260:DXX393260 EHF393260:EHT393260 ERB393260:ERP393260 FAX393260:FBL393260 FKT393260:FLH393260 FUP393260:FVD393260 GEL393260:GEZ393260 GOH393260:GOV393260 GYD393260:GYR393260 HHZ393260:HIN393260 HRV393260:HSJ393260 IBR393260:ICF393260 ILN393260:IMB393260 IVJ393260:IVX393260 JFF393260:JFT393260 JPB393260:JPP393260 JYX393260:JZL393260 KIT393260:KJH393260 KSP393260:KTD393260 LCL393260:LCZ393260 LMH393260:LMV393260 LWD393260:LWR393260 MFZ393260:MGN393260 MPV393260:MQJ393260 MZR393260:NAF393260 NJN393260:NKB393260 NTJ393260:NTX393260 ODF393260:ODT393260 ONB393260:ONP393260 OWX393260:OXL393260 PGT393260:PHH393260 PQP393260:PRD393260 QAL393260:QAZ393260 QKH393260:QKV393260 QUD393260:QUR393260 RDZ393260:REN393260 RNV393260:ROJ393260 RXR393260:RYF393260 SHN393260:SIB393260 SRJ393260:SRX393260 TBF393260:TBT393260 TLB393260:TLP393260 TUX393260:TVL393260 UET393260:UFH393260 UOP393260:UPD393260 UYL393260:UYZ393260 VIH393260:VIV393260 VSD393260:VSR393260 WBZ393260:WCN393260 WLV393260:WMJ393260 WVR393260:WWF393260 J458796:X458796 JF458796:JT458796 TB458796:TP458796 ACX458796:ADL458796 AMT458796:ANH458796 AWP458796:AXD458796 BGL458796:BGZ458796 BQH458796:BQV458796 CAD458796:CAR458796 CJZ458796:CKN458796 CTV458796:CUJ458796 DDR458796:DEF458796 DNN458796:DOB458796 DXJ458796:DXX458796 EHF458796:EHT458796 ERB458796:ERP458796 FAX458796:FBL458796 FKT458796:FLH458796 FUP458796:FVD458796 GEL458796:GEZ458796 GOH458796:GOV458796 GYD458796:GYR458796 HHZ458796:HIN458796 HRV458796:HSJ458796 IBR458796:ICF458796 ILN458796:IMB458796 IVJ458796:IVX458796 JFF458796:JFT458796 JPB458796:JPP458796 JYX458796:JZL458796 KIT458796:KJH458796 KSP458796:KTD458796 LCL458796:LCZ458796 LMH458796:LMV458796 LWD458796:LWR458796 MFZ458796:MGN458796 MPV458796:MQJ458796 MZR458796:NAF458796 NJN458796:NKB458796 NTJ458796:NTX458796 ODF458796:ODT458796 ONB458796:ONP458796 OWX458796:OXL458796 PGT458796:PHH458796 PQP458796:PRD458796 QAL458796:QAZ458796 QKH458796:QKV458796 QUD458796:QUR458796 RDZ458796:REN458796 RNV458796:ROJ458796 RXR458796:RYF458796 SHN458796:SIB458796 SRJ458796:SRX458796 TBF458796:TBT458796 TLB458796:TLP458796 TUX458796:TVL458796 UET458796:UFH458796 UOP458796:UPD458796 UYL458796:UYZ458796 VIH458796:VIV458796 VSD458796:VSR458796 WBZ458796:WCN458796 WLV458796:WMJ458796 WVR458796:WWF458796 J524332:X524332 JF524332:JT524332 TB524332:TP524332 ACX524332:ADL524332 AMT524332:ANH524332 AWP524332:AXD524332 BGL524332:BGZ524332 BQH524332:BQV524332 CAD524332:CAR524332 CJZ524332:CKN524332 CTV524332:CUJ524332 DDR524332:DEF524332 DNN524332:DOB524332 DXJ524332:DXX524332 EHF524332:EHT524332 ERB524332:ERP524332 FAX524332:FBL524332 FKT524332:FLH524332 FUP524332:FVD524332 GEL524332:GEZ524332 GOH524332:GOV524332 GYD524332:GYR524332 HHZ524332:HIN524332 HRV524332:HSJ524332 IBR524332:ICF524332 ILN524332:IMB524332 IVJ524332:IVX524332 JFF524332:JFT524332 JPB524332:JPP524332 JYX524332:JZL524332 KIT524332:KJH524332 KSP524332:KTD524332 LCL524332:LCZ524332 LMH524332:LMV524332 LWD524332:LWR524332 MFZ524332:MGN524332 MPV524332:MQJ524332 MZR524332:NAF524332 NJN524332:NKB524332 NTJ524332:NTX524332 ODF524332:ODT524332 ONB524332:ONP524332 OWX524332:OXL524332 PGT524332:PHH524332 PQP524332:PRD524332 QAL524332:QAZ524332 QKH524332:QKV524332 QUD524332:QUR524332 RDZ524332:REN524332 RNV524332:ROJ524332 RXR524332:RYF524332 SHN524332:SIB524332 SRJ524332:SRX524332 TBF524332:TBT524332 TLB524332:TLP524332 TUX524332:TVL524332 UET524332:UFH524332 UOP524332:UPD524332 UYL524332:UYZ524332 VIH524332:VIV524332 VSD524332:VSR524332 WBZ524332:WCN524332 WLV524332:WMJ524332 WVR524332:WWF524332 J589868:X589868 JF589868:JT589868 TB589868:TP589868 ACX589868:ADL589868 AMT589868:ANH589868 AWP589868:AXD589868 BGL589868:BGZ589868 BQH589868:BQV589868 CAD589868:CAR589868 CJZ589868:CKN589868 CTV589868:CUJ589868 DDR589868:DEF589868 DNN589868:DOB589868 DXJ589868:DXX589868 EHF589868:EHT589868 ERB589868:ERP589868 FAX589868:FBL589868 FKT589868:FLH589868 FUP589868:FVD589868 GEL589868:GEZ589868 GOH589868:GOV589868 GYD589868:GYR589868 HHZ589868:HIN589868 HRV589868:HSJ589868 IBR589868:ICF589868 ILN589868:IMB589868 IVJ589868:IVX589868 JFF589868:JFT589868 JPB589868:JPP589868 JYX589868:JZL589868 KIT589868:KJH589868 KSP589868:KTD589868 LCL589868:LCZ589868 LMH589868:LMV589868 LWD589868:LWR589868 MFZ589868:MGN589868 MPV589868:MQJ589868 MZR589868:NAF589868 NJN589868:NKB589868 NTJ589868:NTX589868 ODF589868:ODT589868 ONB589868:ONP589868 OWX589868:OXL589868 PGT589868:PHH589868 PQP589868:PRD589868 QAL589868:QAZ589868 QKH589868:QKV589868 QUD589868:QUR589868 RDZ589868:REN589868 RNV589868:ROJ589868 RXR589868:RYF589868 SHN589868:SIB589868 SRJ589868:SRX589868 TBF589868:TBT589868 TLB589868:TLP589868 TUX589868:TVL589868 UET589868:UFH589868 UOP589868:UPD589868 UYL589868:UYZ589868 VIH589868:VIV589868 VSD589868:VSR589868 WBZ589868:WCN589868 WLV589868:WMJ589868 WVR589868:WWF589868 J655404:X655404 JF655404:JT655404 TB655404:TP655404 ACX655404:ADL655404 AMT655404:ANH655404 AWP655404:AXD655404 BGL655404:BGZ655404 BQH655404:BQV655404 CAD655404:CAR655404 CJZ655404:CKN655404 CTV655404:CUJ655404 DDR655404:DEF655404 DNN655404:DOB655404 DXJ655404:DXX655404 EHF655404:EHT655404 ERB655404:ERP655404 FAX655404:FBL655404 FKT655404:FLH655404 FUP655404:FVD655404 GEL655404:GEZ655404 GOH655404:GOV655404 GYD655404:GYR655404 HHZ655404:HIN655404 HRV655404:HSJ655404 IBR655404:ICF655404 ILN655404:IMB655404 IVJ655404:IVX655404 JFF655404:JFT655404 JPB655404:JPP655404 JYX655404:JZL655404 KIT655404:KJH655404 KSP655404:KTD655404 LCL655404:LCZ655404 LMH655404:LMV655404 LWD655404:LWR655404 MFZ655404:MGN655404 MPV655404:MQJ655404 MZR655404:NAF655404 NJN655404:NKB655404 NTJ655404:NTX655404 ODF655404:ODT655404 ONB655404:ONP655404 OWX655404:OXL655404 PGT655404:PHH655404 PQP655404:PRD655404 QAL655404:QAZ655404 QKH655404:QKV655404 QUD655404:QUR655404 RDZ655404:REN655404 RNV655404:ROJ655404 RXR655404:RYF655404 SHN655404:SIB655404 SRJ655404:SRX655404 TBF655404:TBT655404 TLB655404:TLP655404 TUX655404:TVL655404 UET655404:UFH655404 UOP655404:UPD655404 UYL655404:UYZ655404 VIH655404:VIV655404 VSD655404:VSR655404 WBZ655404:WCN655404 WLV655404:WMJ655404 WVR655404:WWF655404 J720940:X720940 JF720940:JT720940 TB720940:TP720940 ACX720940:ADL720940 AMT720940:ANH720940 AWP720940:AXD720940 BGL720940:BGZ720940 BQH720940:BQV720940 CAD720940:CAR720940 CJZ720940:CKN720940 CTV720940:CUJ720940 DDR720940:DEF720940 DNN720940:DOB720940 DXJ720940:DXX720940 EHF720940:EHT720940 ERB720940:ERP720940 FAX720940:FBL720940 FKT720940:FLH720940 FUP720940:FVD720940 GEL720940:GEZ720940 GOH720940:GOV720940 GYD720940:GYR720940 HHZ720940:HIN720940 HRV720940:HSJ720940 IBR720940:ICF720940 ILN720940:IMB720940 IVJ720940:IVX720940 JFF720940:JFT720940 JPB720940:JPP720940 JYX720940:JZL720940 KIT720940:KJH720940 KSP720940:KTD720940 LCL720940:LCZ720940 LMH720940:LMV720940 LWD720940:LWR720940 MFZ720940:MGN720940 MPV720940:MQJ720940 MZR720940:NAF720940 NJN720940:NKB720940 NTJ720940:NTX720940 ODF720940:ODT720940 ONB720940:ONP720940 OWX720940:OXL720940 PGT720940:PHH720940 PQP720940:PRD720940 QAL720940:QAZ720940 QKH720940:QKV720940 QUD720940:QUR720940 RDZ720940:REN720940 RNV720940:ROJ720940 RXR720940:RYF720940 SHN720940:SIB720940 SRJ720940:SRX720940 TBF720940:TBT720940 TLB720940:TLP720940 TUX720940:TVL720940 UET720940:UFH720940 UOP720940:UPD720940 UYL720940:UYZ720940 VIH720940:VIV720940 VSD720940:VSR720940 WBZ720940:WCN720940 WLV720940:WMJ720940 WVR720940:WWF720940 J786476:X786476 JF786476:JT786476 TB786476:TP786476 ACX786476:ADL786476 AMT786476:ANH786476 AWP786476:AXD786476 BGL786476:BGZ786476 BQH786476:BQV786476 CAD786476:CAR786476 CJZ786476:CKN786476 CTV786476:CUJ786476 DDR786476:DEF786476 DNN786476:DOB786476 DXJ786476:DXX786476 EHF786476:EHT786476 ERB786476:ERP786476 FAX786476:FBL786476 FKT786476:FLH786476 FUP786476:FVD786476 GEL786476:GEZ786476 GOH786476:GOV786476 GYD786476:GYR786476 HHZ786476:HIN786476 HRV786476:HSJ786476 IBR786476:ICF786476 ILN786476:IMB786476 IVJ786476:IVX786476 JFF786476:JFT786476 JPB786476:JPP786476 JYX786476:JZL786476 KIT786476:KJH786476 KSP786476:KTD786476 LCL786476:LCZ786476 LMH786476:LMV786476 LWD786476:LWR786476 MFZ786476:MGN786476 MPV786476:MQJ786476 MZR786476:NAF786476 NJN786476:NKB786476 NTJ786476:NTX786476 ODF786476:ODT786476 ONB786476:ONP786476 OWX786476:OXL786476 PGT786476:PHH786476 PQP786476:PRD786476 QAL786476:QAZ786476 QKH786476:QKV786476 QUD786476:QUR786476 RDZ786476:REN786476 RNV786476:ROJ786476 RXR786476:RYF786476 SHN786476:SIB786476 SRJ786476:SRX786476 TBF786476:TBT786476 TLB786476:TLP786476 TUX786476:TVL786476 UET786476:UFH786476 UOP786476:UPD786476 UYL786476:UYZ786476 VIH786476:VIV786476 VSD786476:VSR786476 WBZ786476:WCN786476 WLV786476:WMJ786476 WVR786476:WWF786476 J852012:X852012 JF852012:JT852012 TB852012:TP852012 ACX852012:ADL852012 AMT852012:ANH852012 AWP852012:AXD852012 BGL852012:BGZ852012 BQH852012:BQV852012 CAD852012:CAR852012 CJZ852012:CKN852012 CTV852012:CUJ852012 DDR852012:DEF852012 DNN852012:DOB852012 DXJ852012:DXX852012 EHF852012:EHT852012 ERB852012:ERP852012 FAX852012:FBL852012 FKT852012:FLH852012 FUP852012:FVD852012 GEL852012:GEZ852012 GOH852012:GOV852012 GYD852012:GYR852012 HHZ852012:HIN852012 HRV852012:HSJ852012 IBR852012:ICF852012 ILN852012:IMB852012 IVJ852012:IVX852012 JFF852012:JFT852012 JPB852012:JPP852012 JYX852012:JZL852012 KIT852012:KJH852012 KSP852012:KTD852012 LCL852012:LCZ852012 LMH852012:LMV852012 LWD852012:LWR852012 MFZ852012:MGN852012 MPV852012:MQJ852012 MZR852012:NAF852012 NJN852012:NKB852012 NTJ852012:NTX852012 ODF852012:ODT852012 ONB852012:ONP852012 OWX852012:OXL852012 PGT852012:PHH852012 PQP852012:PRD852012 QAL852012:QAZ852012 QKH852012:QKV852012 QUD852012:QUR852012 RDZ852012:REN852012 RNV852012:ROJ852012 RXR852012:RYF852012 SHN852012:SIB852012 SRJ852012:SRX852012 TBF852012:TBT852012 TLB852012:TLP852012 TUX852012:TVL852012 UET852012:UFH852012 UOP852012:UPD852012 UYL852012:UYZ852012 VIH852012:VIV852012 VSD852012:VSR852012 WBZ852012:WCN852012 WLV852012:WMJ852012 WVR852012:WWF852012 J917548:X917548 JF917548:JT917548 TB917548:TP917548 ACX917548:ADL917548 AMT917548:ANH917548 AWP917548:AXD917548 BGL917548:BGZ917548 BQH917548:BQV917548 CAD917548:CAR917548 CJZ917548:CKN917548 CTV917548:CUJ917548 DDR917548:DEF917548 DNN917548:DOB917548 DXJ917548:DXX917548 EHF917548:EHT917548 ERB917548:ERP917548 FAX917548:FBL917548 FKT917548:FLH917548 FUP917548:FVD917548 GEL917548:GEZ917548 GOH917548:GOV917548 GYD917548:GYR917548 HHZ917548:HIN917548 HRV917548:HSJ917548 IBR917548:ICF917548 ILN917548:IMB917548 IVJ917548:IVX917548 JFF917548:JFT917548 JPB917548:JPP917548 JYX917548:JZL917548 KIT917548:KJH917548 KSP917548:KTD917548 LCL917548:LCZ917548 LMH917548:LMV917548 LWD917548:LWR917548 MFZ917548:MGN917548 MPV917548:MQJ917548 MZR917548:NAF917548 NJN917548:NKB917548 NTJ917548:NTX917548 ODF917548:ODT917548 ONB917548:ONP917548 OWX917548:OXL917548 PGT917548:PHH917548 PQP917548:PRD917548 QAL917548:QAZ917548 QKH917548:QKV917548 QUD917548:QUR917548 RDZ917548:REN917548 RNV917548:ROJ917548 RXR917548:RYF917548 SHN917548:SIB917548 SRJ917548:SRX917548 TBF917548:TBT917548 TLB917548:TLP917548 TUX917548:TVL917548 UET917548:UFH917548 UOP917548:UPD917548 UYL917548:UYZ917548 VIH917548:VIV917548 VSD917548:VSR917548 WBZ917548:WCN917548 WLV917548:WMJ917548 WVR917548:WWF917548 J983084:X983084 JF983084:JT983084 TB983084:TP983084 ACX983084:ADL983084 AMT983084:ANH983084 AWP983084:AXD983084 BGL983084:BGZ983084 BQH983084:BQV983084 CAD983084:CAR983084 CJZ983084:CKN983084 CTV983084:CUJ983084 DDR983084:DEF983084 DNN983084:DOB983084 DXJ983084:DXX983084 EHF983084:EHT983084 ERB983084:ERP983084 FAX983084:FBL983084 FKT983084:FLH983084 FUP983084:FVD983084 GEL983084:GEZ983084 GOH983084:GOV983084 GYD983084:GYR983084 HHZ983084:HIN983084 HRV983084:HSJ983084 IBR983084:ICF983084 ILN983084:IMB983084 IVJ983084:IVX983084 JFF983084:JFT983084 JPB983084:JPP983084 JYX983084:JZL983084 KIT983084:KJH983084 KSP983084:KTD983084 LCL983084:LCZ983084 LMH983084:LMV983084 LWD983084:LWR983084 MFZ983084:MGN983084 MPV983084:MQJ983084 MZR983084:NAF983084 NJN983084:NKB983084 NTJ983084:NTX983084 ODF983084:ODT983084 ONB983084:ONP983084 OWX983084:OXL983084 PGT983084:PHH983084 PQP983084:PRD983084 QAL983084:QAZ983084 QKH983084:QKV983084 QUD983084:QUR983084 RDZ983084:REN983084 RNV983084:ROJ983084 RXR983084:RYF983084 SHN983084:SIB983084 SRJ983084:SRX983084 TBF983084:TBT983084 TLB983084:TLP983084 TUX983084:TVL983084 UET983084:UFH983084 UOP983084:UPD983084 UYL983084:UYZ983084 VIH983084:VIV983084 VSD983084:VSR983084 WBZ983084:WCN983084 WLV983084:WMJ983084 WVR983084:WWF983084 J38:X38 JF38:JT38 TB38:TP38 ACX38:ADL38 AMT38:ANH38 AWP38:AXD38 BGL38:BGZ38 BQH38:BQV38 CAD38:CAR38 CJZ38:CKN38 CTV38:CUJ38 DDR38:DEF38 DNN38:DOB38 DXJ38:DXX38 EHF38:EHT38 ERB38:ERP38 FAX38:FBL38 FKT38:FLH38 FUP38:FVD38 GEL38:GEZ38 GOH38:GOV38 GYD38:GYR38 HHZ38:HIN38 HRV38:HSJ38 IBR38:ICF38 ILN38:IMB38 IVJ38:IVX38 JFF38:JFT38 JPB38:JPP38 JYX38:JZL38 KIT38:KJH38 KSP38:KTD38 LCL38:LCZ38 LMH38:LMV38 LWD38:LWR38 MFZ38:MGN38 MPV38:MQJ38 MZR38:NAF38 NJN38:NKB38 NTJ38:NTX38 ODF38:ODT38 ONB38:ONP38 OWX38:OXL38 PGT38:PHH38 PQP38:PRD38 QAL38:QAZ38 QKH38:QKV38 QUD38:QUR38 RDZ38:REN38 RNV38:ROJ38 RXR38:RYF38 SHN38:SIB38 SRJ38:SRX38 TBF38:TBT38 TLB38:TLP38 TUX38:TVL38 UET38:UFH38 UOP38:UPD38 UYL38:UYZ38 VIH38:VIV38 VSD38:VSR38 WBZ38:WCN38 WLV38:WMJ38 WVR38:WWF38 J65576:X65576 JF65576:JT65576 TB65576:TP65576 ACX65576:ADL65576 AMT65576:ANH65576 AWP65576:AXD65576 BGL65576:BGZ65576 BQH65576:BQV65576 CAD65576:CAR65576 CJZ65576:CKN65576 CTV65576:CUJ65576 DDR65576:DEF65576 DNN65576:DOB65576 DXJ65576:DXX65576 EHF65576:EHT65576 ERB65576:ERP65576 FAX65576:FBL65576 FKT65576:FLH65576 FUP65576:FVD65576 GEL65576:GEZ65576 GOH65576:GOV65576 GYD65576:GYR65576 HHZ65576:HIN65576 HRV65576:HSJ65576 IBR65576:ICF65576 ILN65576:IMB65576 IVJ65576:IVX65576 JFF65576:JFT65576 JPB65576:JPP65576 JYX65576:JZL65576 KIT65576:KJH65576 KSP65576:KTD65576 LCL65576:LCZ65576 LMH65576:LMV65576 LWD65576:LWR65576 MFZ65576:MGN65576 MPV65576:MQJ65576 MZR65576:NAF65576 NJN65576:NKB65576 NTJ65576:NTX65576 ODF65576:ODT65576 ONB65576:ONP65576 OWX65576:OXL65576 PGT65576:PHH65576 PQP65576:PRD65576 QAL65576:QAZ65576 QKH65576:QKV65576 QUD65576:QUR65576 RDZ65576:REN65576 RNV65576:ROJ65576 RXR65576:RYF65576 SHN65576:SIB65576 SRJ65576:SRX65576 TBF65576:TBT65576 TLB65576:TLP65576 TUX65576:TVL65576 UET65576:UFH65576 UOP65576:UPD65576 UYL65576:UYZ65576 VIH65576:VIV65576 VSD65576:VSR65576 WBZ65576:WCN65576 WLV65576:WMJ65576 WVR65576:WWF65576 J131112:X131112 JF131112:JT131112 TB131112:TP131112 ACX131112:ADL131112 AMT131112:ANH131112 AWP131112:AXD131112 BGL131112:BGZ131112 BQH131112:BQV131112 CAD131112:CAR131112 CJZ131112:CKN131112 CTV131112:CUJ131112 DDR131112:DEF131112 DNN131112:DOB131112 DXJ131112:DXX131112 EHF131112:EHT131112 ERB131112:ERP131112 FAX131112:FBL131112 FKT131112:FLH131112 FUP131112:FVD131112 GEL131112:GEZ131112 GOH131112:GOV131112 GYD131112:GYR131112 HHZ131112:HIN131112 HRV131112:HSJ131112 IBR131112:ICF131112 ILN131112:IMB131112 IVJ131112:IVX131112 JFF131112:JFT131112 JPB131112:JPP131112 JYX131112:JZL131112 KIT131112:KJH131112 KSP131112:KTD131112 LCL131112:LCZ131112 LMH131112:LMV131112 LWD131112:LWR131112 MFZ131112:MGN131112 MPV131112:MQJ131112 MZR131112:NAF131112 NJN131112:NKB131112 NTJ131112:NTX131112 ODF131112:ODT131112 ONB131112:ONP131112 OWX131112:OXL131112 PGT131112:PHH131112 PQP131112:PRD131112 QAL131112:QAZ131112 QKH131112:QKV131112 QUD131112:QUR131112 RDZ131112:REN131112 RNV131112:ROJ131112 RXR131112:RYF131112 SHN131112:SIB131112 SRJ131112:SRX131112 TBF131112:TBT131112 TLB131112:TLP131112 TUX131112:TVL131112 UET131112:UFH131112 UOP131112:UPD131112 UYL131112:UYZ131112 VIH131112:VIV131112 VSD131112:VSR131112 WBZ131112:WCN131112 WLV131112:WMJ131112 WVR131112:WWF131112 J196648:X196648 JF196648:JT196648 TB196648:TP196648 ACX196648:ADL196648 AMT196648:ANH196648 AWP196648:AXD196648 BGL196648:BGZ196648 BQH196648:BQV196648 CAD196648:CAR196648 CJZ196648:CKN196648 CTV196648:CUJ196648 DDR196648:DEF196648 DNN196648:DOB196648 DXJ196648:DXX196648 EHF196648:EHT196648 ERB196648:ERP196648 FAX196648:FBL196648 FKT196648:FLH196648 FUP196648:FVD196648 GEL196648:GEZ196648 GOH196648:GOV196648 GYD196648:GYR196648 HHZ196648:HIN196648 HRV196648:HSJ196648 IBR196648:ICF196648 ILN196648:IMB196648 IVJ196648:IVX196648 JFF196648:JFT196648 JPB196648:JPP196648 JYX196648:JZL196648 KIT196648:KJH196648 KSP196648:KTD196648 LCL196648:LCZ196648 LMH196648:LMV196648 LWD196648:LWR196648 MFZ196648:MGN196648 MPV196648:MQJ196648 MZR196648:NAF196648 NJN196648:NKB196648 NTJ196648:NTX196648 ODF196648:ODT196648 ONB196648:ONP196648 OWX196648:OXL196648 PGT196648:PHH196648 PQP196648:PRD196648 QAL196648:QAZ196648 QKH196648:QKV196648 QUD196648:QUR196648 RDZ196648:REN196648 RNV196648:ROJ196648 RXR196648:RYF196648 SHN196648:SIB196648 SRJ196648:SRX196648 TBF196648:TBT196648 TLB196648:TLP196648 TUX196648:TVL196648 UET196648:UFH196648 UOP196648:UPD196648 UYL196648:UYZ196648 VIH196648:VIV196648 VSD196648:VSR196648 WBZ196648:WCN196648 WLV196648:WMJ196648 WVR196648:WWF196648 J262184:X262184 JF262184:JT262184 TB262184:TP262184 ACX262184:ADL262184 AMT262184:ANH262184 AWP262184:AXD262184 BGL262184:BGZ262184 BQH262184:BQV262184 CAD262184:CAR262184 CJZ262184:CKN262184 CTV262184:CUJ262184 DDR262184:DEF262184 DNN262184:DOB262184 DXJ262184:DXX262184 EHF262184:EHT262184 ERB262184:ERP262184 FAX262184:FBL262184 FKT262184:FLH262184 FUP262184:FVD262184 GEL262184:GEZ262184 GOH262184:GOV262184 GYD262184:GYR262184 HHZ262184:HIN262184 HRV262184:HSJ262184 IBR262184:ICF262184 ILN262184:IMB262184 IVJ262184:IVX262184 JFF262184:JFT262184 JPB262184:JPP262184 JYX262184:JZL262184 KIT262184:KJH262184 KSP262184:KTD262184 LCL262184:LCZ262184 LMH262184:LMV262184 LWD262184:LWR262184 MFZ262184:MGN262184 MPV262184:MQJ262184 MZR262184:NAF262184 NJN262184:NKB262184 NTJ262184:NTX262184 ODF262184:ODT262184 ONB262184:ONP262184 OWX262184:OXL262184 PGT262184:PHH262184 PQP262184:PRD262184 QAL262184:QAZ262184 QKH262184:QKV262184 QUD262184:QUR262184 RDZ262184:REN262184 RNV262184:ROJ262184 RXR262184:RYF262184 SHN262184:SIB262184 SRJ262184:SRX262184 TBF262184:TBT262184 TLB262184:TLP262184 TUX262184:TVL262184 UET262184:UFH262184 UOP262184:UPD262184 UYL262184:UYZ262184 VIH262184:VIV262184 VSD262184:VSR262184 WBZ262184:WCN262184 WLV262184:WMJ262184 WVR262184:WWF262184 J327720:X327720 JF327720:JT327720 TB327720:TP327720 ACX327720:ADL327720 AMT327720:ANH327720 AWP327720:AXD327720 BGL327720:BGZ327720 BQH327720:BQV327720 CAD327720:CAR327720 CJZ327720:CKN327720 CTV327720:CUJ327720 DDR327720:DEF327720 DNN327720:DOB327720 DXJ327720:DXX327720 EHF327720:EHT327720 ERB327720:ERP327720 FAX327720:FBL327720 FKT327720:FLH327720 FUP327720:FVD327720 GEL327720:GEZ327720 GOH327720:GOV327720 GYD327720:GYR327720 HHZ327720:HIN327720 HRV327720:HSJ327720 IBR327720:ICF327720 ILN327720:IMB327720 IVJ327720:IVX327720 JFF327720:JFT327720 JPB327720:JPP327720 JYX327720:JZL327720 KIT327720:KJH327720 KSP327720:KTD327720 LCL327720:LCZ327720 LMH327720:LMV327720 LWD327720:LWR327720 MFZ327720:MGN327720 MPV327720:MQJ327720 MZR327720:NAF327720 NJN327720:NKB327720 NTJ327720:NTX327720 ODF327720:ODT327720 ONB327720:ONP327720 OWX327720:OXL327720 PGT327720:PHH327720 PQP327720:PRD327720 QAL327720:QAZ327720 QKH327720:QKV327720 QUD327720:QUR327720 RDZ327720:REN327720 RNV327720:ROJ327720 RXR327720:RYF327720 SHN327720:SIB327720 SRJ327720:SRX327720 TBF327720:TBT327720 TLB327720:TLP327720 TUX327720:TVL327720 UET327720:UFH327720 UOP327720:UPD327720 UYL327720:UYZ327720 VIH327720:VIV327720 VSD327720:VSR327720 WBZ327720:WCN327720 WLV327720:WMJ327720 WVR327720:WWF327720 J393256:X393256 JF393256:JT393256 TB393256:TP393256 ACX393256:ADL393256 AMT393256:ANH393256 AWP393256:AXD393256 BGL393256:BGZ393256 BQH393256:BQV393256 CAD393256:CAR393256 CJZ393256:CKN393256 CTV393256:CUJ393256 DDR393256:DEF393256 DNN393256:DOB393256 DXJ393256:DXX393256 EHF393256:EHT393256 ERB393256:ERP393256 FAX393256:FBL393256 FKT393256:FLH393256 FUP393256:FVD393256 GEL393256:GEZ393256 GOH393256:GOV393256 GYD393256:GYR393256 HHZ393256:HIN393256 HRV393256:HSJ393256 IBR393256:ICF393256 ILN393256:IMB393256 IVJ393256:IVX393256 JFF393256:JFT393256 JPB393256:JPP393256 JYX393256:JZL393256 KIT393256:KJH393256 KSP393256:KTD393256 LCL393256:LCZ393256 LMH393256:LMV393256 LWD393256:LWR393256 MFZ393256:MGN393256 MPV393256:MQJ393256 MZR393256:NAF393256 NJN393256:NKB393256 NTJ393256:NTX393256 ODF393256:ODT393256 ONB393256:ONP393256 OWX393256:OXL393256 PGT393256:PHH393256 PQP393256:PRD393256 QAL393256:QAZ393256 QKH393256:QKV393256 QUD393256:QUR393256 RDZ393256:REN393256 RNV393256:ROJ393256 RXR393256:RYF393256 SHN393256:SIB393256 SRJ393256:SRX393256 TBF393256:TBT393256 TLB393256:TLP393256 TUX393256:TVL393256 UET393256:UFH393256 UOP393256:UPD393256 UYL393256:UYZ393256 VIH393256:VIV393256 VSD393256:VSR393256 WBZ393256:WCN393256 WLV393256:WMJ393256 WVR393256:WWF393256 J458792:X458792 JF458792:JT458792 TB458792:TP458792 ACX458792:ADL458792 AMT458792:ANH458792 AWP458792:AXD458792 BGL458792:BGZ458792 BQH458792:BQV458792 CAD458792:CAR458792 CJZ458792:CKN458792 CTV458792:CUJ458792 DDR458792:DEF458792 DNN458792:DOB458792 DXJ458792:DXX458792 EHF458792:EHT458792 ERB458792:ERP458792 FAX458792:FBL458792 FKT458792:FLH458792 FUP458792:FVD458792 GEL458792:GEZ458792 GOH458792:GOV458792 GYD458792:GYR458792 HHZ458792:HIN458792 HRV458792:HSJ458792 IBR458792:ICF458792 ILN458792:IMB458792 IVJ458792:IVX458792 JFF458792:JFT458792 JPB458792:JPP458792 JYX458792:JZL458792 KIT458792:KJH458792 KSP458792:KTD458792 LCL458792:LCZ458792 LMH458792:LMV458792 LWD458792:LWR458792 MFZ458792:MGN458792 MPV458792:MQJ458792 MZR458792:NAF458792 NJN458792:NKB458792 NTJ458792:NTX458792 ODF458792:ODT458792 ONB458792:ONP458792 OWX458792:OXL458792 PGT458792:PHH458792 PQP458792:PRD458792 QAL458792:QAZ458792 QKH458792:QKV458792 QUD458792:QUR458792 RDZ458792:REN458792 RNV458792:ROJ458792 RXR458792:RYF458792 SHN458792:SIB458792 SRJ458792:SRX458792 TBF458792:TBT458792 TLB458792:TLP458792 TUX458792:TVL458792 UET458792:UFH458792 UOP458792:UPD458792 UYL458792:UYZ458792 VIH458792:VIV458792 VSD458792:VSR458792 WBZ458792:WCN458792 WLV458792:WMJ458792 WVR458792:WWF458792 J524328:X524328 JF524328:JT524328 TB524328:TP524328 ACX524328:ADL524328 AMT524328:ANH524328 AWP524328:AXD524328 BGL524328:BGZ524328 BQH524328:BQV524328 CAD524328:CAR524328 CJZ524328:CKN524328 CTV524328:CUJ524328 DDR524328:DEF524328 DNN524328:DOB524328 DXJ524328:DXX524328 EHF524328:EHT524328 ERB524328:ERP524328 FAX524328:FBL524328 FKT524328:FLH524328 FUP524328:FVD524328 GEL524328:GEZ524328 GOH524328:GOV524328 GYD524328:GYR524328 HHZ524328:HIN524328 HRV524328:HSJ524328 IBR524328:ICF524328 ILN524328:IMB524328 IVJ524328:IVX524328 JFF524328:JFT524328 JPB524328:JPP524328 JYX524328:JZL524328 KIT524328:KJH524328 KSP524328:KTD524328 LCL524328:LCZ524328 LMH524328:LMV524328 LWD524328:LWR524328 MFZ524328:MGN524328 MPV524328:MQJ524328 MZR524328:NAF524328 NJN524328:NKB524328 NTJ524328:NTX524328 ODF524328:ODT524328 ONB524328:ONP524328 OWX524328:OXL524328 PGT524328:PHH524328 PQP524328:PRD524328 QAL524328:QAZ524328 QKH524328:QKV524328 QUD524328:QUR524328 RDZ524328:REN524328 RNV524328:ROJ524328 RXR524328:RYF524328 SHN524328:SIB524328 SRJ524328:SRX524328 TBF524328:TBT524328 TLB524328:TLP524328 TUX524328:TVL524328 UET524328:UFH524328 UOP524328:UPD524328 UYL524328:UYZ524328 VIH524328:VIV524328 VSD524328:VSR524328 WBZ524328:WCN524328 WLV524328:WMJ524328 WVR524328:WWF524328 J589864:X589864 JF589864:JT589864 TB589864:TP589864 ACX589864:ADL589864 AMT589864:ANH589864 AWP589864:AXD589864 BGL589864:BGZ589864 BQH589864:BQV589864 CAD589864:CAR589864 CJZ589864:CKN589864 CTV589864:CUJ589864 DDR589864:DEF589864 DNN589864:DOB589864 DXJ589864:DXX589864 EHF589864:EHT589864 ERB589864:ERP589864 FAX589864:FBL589864 FKT589864:FLH589864 FUP589864:FVD589864 GEL589864:GEZ589864 GOH589864:GOV589864 GYD589864:GYR589864 HHZ589864:HIN589864 HRV589864:HSJ589864 IBR589864:ICF589864 ILN589864:IMB589864 IVJ589864:IVX589864 JFF589864:JFT589864 JPB589864:JPP589864 JYX589864:JZL589864 KIT589864:KJH589864 KSP589864:KTD589864 LCL589864:LCZ589864 LMH589864:LMV589864 LWD589864:LWR589864 MFZ589864:MGN589864 MPV589864:MQJ589864 MZR589864:NAF589864 NJN589864:NKB589864 NTJ589864:NTX589864 ODF589864:ODT589864 ONB589864:ONP589864 OWX589864:OXL589864 PGT589864:PHH589864 PQP589864:PRD589864 QAL589864:QAZ589864 QKH589864:QKV589864 QUD589864:QUR589864 RDZ589864:REN589864 RNV589864:ROJ589864 RXR589864:RYF589864 SHN589864:SIB589864 SRJ589864:SRX589864 TBF589864:TBT589864 TLB589864:TLP589864 TUX589864:TVL589864 UET589864:UFH589864 UOP589864:UPD589864 UYL589864:UYZ589864 VIH589864:VIV589864 VSD589864:VSR589864 WBZ589864:WCN589864 WLV589864:WMJ589864 WVR589864:WWF589864 J655400:X655400 JF655400:JT655400 TB655400:TP655400 ACX655400:ADL655400 AMT655400:ANH655400 AWP655400:AXD655400 BGL655400:BGZ655400 BQH655400:BQV655400 CAD655400:CAR655400 CJZ655400:CKN655400 CTV655400:CUJ655400 DDR655400:DEF655400 DNN655400:DOB655400 DXJ655400:DXX655400 EHF655400:EHT655400 ERB655400:ERP655400 FAX655400:FBL655400 FKT655400:FLH655400 FUP655400:FVD655400 GEL655400:GEZ655400 GOH655400:GOV655400 GYD655400:GYR655400 HHZ655400:HIN655400 HRV655400:HSJ655400 IBR655400:ICF655400 ILN655400:IMB655400 IVJ655400:IVX655400 JFF655400:JFT655400 JPB655400:JPP655400 JYX655400:JZL655400 KIT655400:KJH655400 KSP655400:KTD655400 LCL655400:LCZ655400 LMH655400:LMV655400 LWD655400:LWR655400 MFZ655400:MGN655400 MPV655400:MQJ655400 MZR655400:NAF655400 NJN655400:NKB655400 NTJ655400:NTX655400 ODF655400:ODT655400 ONB655400:ONP655400 OWX655400:OXL655400 PGT655400:PHH655400 PQP655400:PRD655400 QAL655400:QAZ655400 QKH655400:QKV655400 QUD655400:QUR655400 RDZ655400:REN655400 RNV655400:ROJ655400 RXR655400:RYF655400 SHN655400:SIB655400 SRJ655400:SRX655400 TBF655400:TBT655400 TLB655400:TLP655400 TUX655400:TVL655400 UET655400:UFH655400 UOP655400:UPD655400 UYL655400:UYZ655400 VIH655400:VIV655400 VSD655400:VSR655400 WBZ655400:WCN655400 WLV655400:WMJ655400 WVR655400:WWF655400 J720936:X720936 JF720936:JT720936 TB720936:TP720936 ACX720936:ADL720936 AMT720936:ANH720936 AWP720936:AXD720936 BGL720936:BGZ720936 BQH720936:BQV720936 CAD720936:CAR720936 CJZ720936:CKN720936 CTV720936:CUJ720936 DDR720936:DEF720936 DNN720936:DOB720936 DXJ720936:DXX720936 EHF720936:EHT720936 ERB720936:ERP720936 FAX720936:FBL720936 FKT720936:FLH720936 FUP720936:FVD720936 GEL720936:GEZ720936 GOH720936:GOV720936 GYD720936:GYR720936 HHZ720936:HIN720936 HRV720936:HSJ720936 IBR720936:ICF720936 ILN720936:IMB720936 IVJ720936:IVX720936 JFF720936:JFT720936 JPB720936:JPP720936 JYX720936:JZL720936 KIT720936:KJH720936 KSP720936:KTD720936 LCL720936:LCZ720936 LMH720936:LMV720936 LWD720936:LWR720936 MFZ720936:MGN720936 MPV720936:MQJ720936 MZR720936:NAF720936 NJN720936:NKB720936 NTJ720936:NTX720936 ODF720936:ODT720936 ONB720936:ONP720936 OWX720936:OXL720936 PGT720936:PHH720936 PQP720936:PRD720936 QAL720936:QAZ720936 QKH720936:QKV720936 QUD720936:QUR720936 RDZ720936:REN720936 RNV720936:ROJ720936 RXR720936:RYF720936 SHN720936:SIB720936 SRJ720936:SRX720936 TBF720936:TBT720936 TLB720936:TLP720936 TUX720936:TVL720936 UET720936:UFH720936 UOP720936:UPD720936 UYL720936:UYZ720936 VIH720936:VIV720936 VSD720936:VSR720936 WBZ720936:WCN720936 WLV720936:WMJ720936 WVR720936:WWF720936 J786472:X786472 JF786472:JT786472 TB786472:TP786472 ACX786472:ADL786472 AMT786472:ANH786472 AWP786472:AXD786472 BGL786472:BGZ786472 BQH786472:BQV786472 CAD786472:CAR786472 CJZ786472:CKN786472 CTV786472:CUJ786472 DDR786472:DEF786472 DNN786472:DOB786472 DXJ786472:DXX786472 EHF786472:EHT786472 ERB786472:ERP786472 FAX786472:FBL786472 FKT786472:FLH786472 FUP786472:FVD786472 GEL786472:GEZ786472 GOH786472:GOV786472 GYD786472:GYR786472 HHZ786472:HIN786472 HRV786472:HSJ786472 IBR786472:ICF786472 ILN786472:IMB786472 IVJ786472:IVX786472 JFF786472:JFT786472 JPB786472:JPP786472 JYX786472:JZL786472 KIT786472:KJH786472 KSP786472:KTD786472 LCL786472:LCZ786472 LMH786472:LMV786472 LWD786472:LWR786472 MFZ786472:MGN786472 MPV786472:MQJ786472 MZR786472:NAF786472 NJN786472:NKB786472 NTJ786472:NTX786472 ODF786472:ODT786472 ONB786472:ONP786472 OWX786472:OXL786472 PGT786472:PHH786472 PQP786472:PRD786472 QAL786472:QAZ786472 QKH786472:QKV786472 QUD786472:QUR786472 RDZ786472:REN786472 RNV786472:ROJ786472 RXR786472:RYF786472 SHN786472:SIB786472 SRJ786472:SRX786472 TBF786472:TBT786472 TLB786472:TLP786472 TUX786472:TVL786472 UET786472:UFH786472 UOP786472:UPD786472 UYL786472:UYZ786472 VIH786472:VIV786472 VSD786472:VSR786472 WBZ786472:WCN786472 WLV786472:WMJ786472 WVR786472:WWF786472 J852008:X852008 JF852008:JT852008 TB852008:TP852008 ACX852008:ADL852008 AMT852008:ANH852008 AWP852008:AXD852008 BGL852008:BGZ852008 BQH852008:BQV852008 CAD852008:CAR852008 CJZ852008:CKN852008 CTV852008:CUJ852008 DDR852008:DEF852008 DNN852008:DOB852008 DXJ852008:DXX852008 EHF852008:EHT852008 ERB852008:ERP852008 FAX852008:FBL852008 FKT852008:FLH852008 FUP852008:FVD852008 GEL852008:GEZ852008 GOH852008:GOV852008 GYD852008:GYR852008 HHZ852008:HIN852008 HRV852008:HSJ852008 IBR852008:ICF852008 ILN852008:IMB852008 IVJ852008:IVX852008 JFF852008:JFT852008 JPB852008:JPP852008 JYX852008:JZL852008 KIT852008:KJH852008 KSP852008:KTD852008 LCL852008:LCZ852008 LMH852008:LMV852008 LWD852008:LWR852008 MFZ852008:MGN852008 MPV852008:MQJ852008 MZR852008:NAF852008 NJN852008:NKB852008 NTJ852008:NTX852008 ODF852008:ODT852008 ONB852008:ONP852008 OWX852008:OXL852008 PGT852008:PHH852008 PQP852008:PRD852008 QAL852008:QAZ852008 QKH852008:QKV852008 QUD852008:QUR852008 RDZ852008:REN852008 RNV852008:ROJ852008 RXR852008:RYF852008 SHN852008:SIB852008 SRJ852008:SRX852008 TBF852008:TBT852008 TLB852008:TLP852008 TUX852008:TVL852008 UET852008:UFH852008 UOP852008:UPD852008 UYL852008:UYZ852008 VIH852008:VIV852008 VSD852008:VSR852008 WBZ852008:WCN852008 WLV852008:WMJ852008 WVR852008:WWF852008 J917544:X917544 JF917544:JT917544 TB917544:TP917544 ACX917544:ADL917544 AMT917544:ANH917544 AWP917544:AXD917544 BGL917544:BGZ917544 BQH917544:BQV917544 CAD917544:CAR917544 CJZ917544:CKN917544 CTV917544:CUJ917544 DDR917544:DEF917544 DNN917544:DOB917544 DXJ917544:DXX917544 EHF917544:EHT917544 ERB917544:ERP917544 FAX917544:FBL917544 FKT917544:FLH917544 FUP917544:FVD917544 GEL917544:GEZ917544 GOH917544:GOV917544 GYD917544:GYR917544 HHZ917544:HIN917544 HRV917544:HSJ917544 IBR917544:ICF917544 ILN917544:IMB917544 IVJ917544:IVX917544 JFF917544:JFT917544 JPB917544:JPP917544 JYX917544:JZL917544 KIT917544:KJH917544 KSP917544:KTD917544 LCL917544:LCZ917544 LMH917544:LMV917544 LWD917544:LWR917544 MFZ917544:MGN917544 MPV917544:MQJ917544 MZR917544:NAF917544 NJN917544:NKB917544 NTJ917544:NTX917544 ODF917544:ODT917544 ONB917544:ONP917544 OWX917544:OXL917544 PGT917544:PHH917544 PQP917544:PRD917544 QAL917544:QAZ917544 QKH917544:QKV917544 QUD917544:QUR917544 RDZ917544:REN917544 RNV917544:ROJ917544 RXR917544:RYF917544 SHN917544:SIB917544 SRJ917544:SRX917544 TBF917544:TBT917544 TLB917544:TLP917544 TUX917544:TVL917544 UET917544:UFH917544 UOP917544:UPD917544 UYL917544:UYZ917544 VIH917544:VIV917544 VSD917544:VSR917544 WBZ917544:WCN917544 WLV917544:WMJ917544 WVR917544:WWF917544 J983080:X983080 JF983080:JT983080 TB983080:TP983080 ACX983080:ADL983080 AMT983080:ANH983080 AWP983080:AXD983080 BGL983080:BGZ983080 BQH983080:BQV983080 CAD983080:CAR983080 CJZ983080:CKN983080 CTV983080:CUJ983080 DDR983080:DEF983080 DNN983080:DOB983080 DXJ983080:DXX983080 EHF983080:EHT983080 ERB983080:ERP983080 FAX983080:FBL983080 FKT983080:FLH983080 FUP983080:FVD983080 GEL983080:GEZ983080 GOH983080:GOV983080 GYD983080:GYR983080 HHZ983080:HIN983080 HRV983080:HSJ983080 IBR983080:ICF983080 ILN983080:IMB983080 IVJ983080:IVX983080 JFF983080:JFT983080 JPB983080:JPP983080 JYX983080:JZL983080 KIT983080:KJH983080 KSP983080:KTD983080 LCL983080:LCZ983080 LMH983080:LMV983080 LWD983080:LWR983080 MFZ983080:MGN983080 MPV983080:MQJ983080 MZR983080:NAF983080 NJN983080:NKB983080 NTJ983080:NTX983080 ODF983080:ODT983080 ONB983080:ONP983080 OWX983080:OXL983080 PGT983080:PHH983080 PQP983080:PRD983080 QAL983080:QAZ983080 QKH983080:QKV983080 QUD983080:QUR983080 RDZ983080:REN983080 RNV983080:ROJ983080 RXR983080:RYF983080 SHN983080:SIB983080 SRJ983080:SRX983080 TBF983080:TBT983080 TLB983080:TLP983080 TUX983080:TVL983080 UET983080:UFH983080 UOP983080:UPD983080 UYL983080:UYZ983080 VIH983080:VIV983080 VSD983080:VSR983080 WBZ983080:WCN983080 WLV983080:WMJ983080 WVR983080:WWF983080 J40:X40 JF42:JT42 TB42:TP42 ACX42:ADL42 AMT42:ANH42 AWP42:AXD42 BGL42:BGZ42 BQH42:BQV42 CAD42:CAR42 CJZ42:CKN42 CTV42:CUJ42 DDR42:DEF42 DNN42:DOB42 DXJ42:DXX42 EHF42:EHT42 ERB42:ERP42 FAX42:FBL42 FKT42:FLH42 FUP42:FVD42 GEL42:GEZ42 GOH42:GOV42 GYD42:GYR42 HHZ42:HIN42 HRV42:HSJ42 IBR42:ICF42 ILN42:IMB42 IVJ42:IVX42 JFF42:JFT42 JPB42:JPP42 JYX42:JZL42 KIT42:KJH42 KSP42:KTD42 LCL42:LCZ42 LMH42:LMV42 LWD42:LWR42 MFZ42:MGN42 MPV42:MQJ42 MZR42:NAF42 NJN42:NKB42 NTJ42:NTX42 ODF42:ODT42 ONB42:ONP42 OWX42:OXL42 PGT42:PHH42 PQP42:PRD42 QAL42:QAZ42 QKH42:QKV42 QUD42:QUR42 RDZ42:REN42 RNV42:ROJ42 RXR42:RYF42 SHN42:SIB42 SRJ42:SRX42 TBF42:TBT42 TLB42:TLP42 TUX42:TVL42 UET42:UFH42 UOP42:UPD42 UYL42:UYZ42 VIH42:VIV42 VSD42:VSR42 WBZ42:WCN42 WLV42:WMJ42 WVR42:WWF42 J65578:X65578 JF65578:JT65578 TB65578:TP65578 ACX65578:ADL65578 AMT65578:ANH65578 AWP65578:AXD65578 BGL65578:BGZ65578 BQH65578:BQV65578 CAD65578:CAR65578 CJZ65578:CKN65578 CTV65578:CUJ65578 DDR65578:DEF65578 DNN65578:DOB65578 DXJ65578:DXX65578 EHF65578:EHT65578 ERB65578:ERP65578 FAX65578:FBL65578 FKT65578:FLH65578 FUP65578:FVD65578 GEL65578:GEZ65578 GOH65578:GOV65578 GYD65578:GYR65578 HHZ65578:HIN65578 HRV65578:HSJ65578 IBR65578:ICF65578 ILN65578:IMB65578 IVJ65578:IVX65578 JFF65578:JFT65578 JPB65578:JPP65578 JYX65578:JZL65578 KIT65578:KJH65578 KSP65578:KTD65578 LCL65578:LCZ65578 LMH65578:LMV65578 LWD65578:LWR65578 MFZ65578:MGN65578 MPV65578:MQJ65578 MZR65578:NAF65578 NJN65578:NKB65578 NTJ65578:NTX65578 ODF65578:ODT65578 ONB65578:ONP65578 OWX65578:OXL65578 PGT65578:PHH65578 PQP65578:PRD65578 QAL65578:QAZ65578 QKH65578:QKV65578 QUD65578:QUR65578 RDZ65578:REN65578 RNV65578:ROJ65578 RXR65578:RYF65578 SHN65578:SIB65578 SRJ65578:SRX65578 TBF65578:TBT65578 TLB65578:TLP65578 TUX65578:TVL65578 UET65578:UFH65578 UOP65578:UPD65578 UYL65578:UYZ65578 VIH65578:VIV65578 VSD65578:VSR65578 WBZ65578:WCN65578 WLV65578:WMJ65578 WVR65578:WWF65578 J131114:X131114 JF131114:JT131114 TB131114:TP131114 ACX131114:ADL131114 AMT131114:ANH131114 AWP131114:AXD131114 BGL131114:BGZ131114 BQH131114:BQV131114 CAD131114:CAR131114 CJZ131114:CKN131114 CTV131114:CUJ131114 DDR131114:DEF131114 DNN131114:DOB131114 DXJ131114:DXX131114 EHF131114:EHT131114 ERB131114:ERP131114 FAX131114:FBL131114 FKT131114:FLH131114 FUP131114:FVD131114 GEL131114:GEZ131114 GOH131114:GOV131114 GYD131114:GYR131114 HHZ131114:HIN131114 HRV131114:HSJ131114 IBR131114:ICF131114 ILN131114:IMB131114 IVJ131114:IVX131114 JFF131114:JFT131114 JPB131114:JPP131114 JYX131114:JZL131114 KIT131114:KJH131114 KSP131114:KTD131114 LCL131114:LCZ131114 LMH131114:LMV131114 LWD131114:LWR131114 MFZ131114:MGN131114 MPV131114:MQJ131114 MZR131114:NAF131114 NJN131114:NKB131114 NTJ131114:NTX131114 ODF131114:ODT131114 ONB131114:ONP131114 OWX131114:OXL131114 PGT131114:PHH131114 PQP131114:PRD131114 QAL131114:QAZ131114 QKH131114:QKV131114 QUD131114:QUR131114 RDZ131114:REN131114 RNV131114:ROJ131114 RXR131114:RYF131114 SHN131114:SIB131114 SRJ131114:SRX131114 TBF131114:TBT131114 TLB131114:TLP131114 TUX131114:TVL131114 UET131114:UFH131114 UOP131114:UPD131114 UYL131114:UYZ131114 VIH131114:VIV131114 VSD131114:VSR131114 WBZ131114:WCN131114 WLV131114:WMJ131114 WVR131114:WWF131114 J196650:X196650 JF196650:JT196650 TB196650:TP196650 ACX196650:ADL196650 AMT196650:ANH196650 AWP196650:AXD196650 BGL196650:BGZ196650 BQH196650:BQV196650 CAD196650:CAR196650 CJZ196650:CKN196650 CTV196650:CUJ196650 DDR196650:DEF196650 DNN196650:DOB196650 DXJ196650:DXX196650 EHF196650:EHT196650 ERB196650:ERP196650 FAX196650:FBL196650 FKT196650:FLH196650 FUP196650:FVD196650 GEL196650:GEZ196650 GOH196650:GOV196650 GYD196650:GYR196650 HHZ196650:HIN196650 HRV196650:HSJ196650 IBR196650:ICF196650 ILN196650:IMB196650 IVJ196650:IVX196650 JFF196650:JFT196650 JPB196650:JPP196650 JYX196650:JZL196650 KIT196650:KJH196650 KSP196650:KTD196650 LCL196650:LCZ196650 LMH196650:LMV196650 LWD196650:LWR196650 MFZ196650:MGN196650 MPV196650:MQJ196650 MZR196650:NAF196650 NJN196650:NKB196650 NTJ196650:NTX196650 ODF196650:ODT196650 ONB196650:ONP196650 OWX196650:OXL196650 PGT196650:PHH196650 PQP196650:PRD196650 QAL196650:QAZ196650 QKH196650:QKV196650 QUD196650:QUR196650 RDZ196650:REN196650 RNV196650:ROJ196650 RXR196650:RYF196650 SHN196650:SIB196650 SRJ196650:SRX196650 TBF196650:TBT196650 TLB196650:TLP196650 TUX196650:TVL196650 UET196650:UFH196650 UOP196650:UPD196650 UYL196650:UYZ196650 VIH196650:VIV196650 VSD196650:VSR196650 WBZ196650:WCN196650 WLV196650:WMJ196650 WVR196650:WWF196650 J262186:X262186 JF262186:JT262186 TB262186:TP262186 ACX262186:ADL262186 AMT262186:ANH262186 AWP262186:AXD262186 BGL262186:BGZ262186 BQH262186:BQV262186 CAD262186:CAR262186 CJZ262186:CKN262186 CTV262186:CUJ262186 DDR262186:DEF262186 DNN262186:DOB262186 DXJ262186:DXX262186 EHF262186:EHT262186 ERB262186:ERP262186 FAX262186:FBL262186 FKT262186:FLH262186 FUP262186:FVD262186 GEL262186:GEZ262186 GOH262186:GOV262186 GYD262186:GYR262186 HHZ262186:HIN262186 HRV262186:HSJ262186 IBR262186:ICF262186 ILN262186:IMB262186 IVJ262186:IVX262186 JFF262186:JFT262186 JPB262186:JPP262186 JYX262186:JZL262186 KIT262186:KJH262186 KSP262186:KTD262186 LCL262186:LCZ262186 LMH262186:LMV262186 LWD262186:LWR262186 MFZ262186:MGN262186 MPV262186:MQJ262186 MZR262186:NAF262186 NJN262186:NKB262186 NTJ262186:NTX262186 ODF262186:ODT262186 ONB262186:ONP262186 OWX262186:OXL262186 PGT262186:PHH262186 PQP262186:PRD262186 QAL262186:QAZ262186 QKH262186:QKV262186 QUD262186:QUR262186 RDZ262186:REN262186 RNV262186:ROJ262186 RXR262186:RYF262186 SHN262186:SIB262186 SRJ262186:SRX262186 TBF262186:TBT262186 TLB262186:TLP262186 TUX262186:TVL262186 UET262186:UFH262186 UOP262186:UPD262186 UYL262186:UYZ262186 VIH262186:VIV262186 VSD262186:VSR262186 WBZ262186:WCN262186 WLV262186:WMJ262186 WVR262186:WWF262186 J327722:X327722 JF327722:JT327722 TB327722:TP327722 ACX327722:ADL327722 AMT327722:ANH327722 AWP327722:AXD327722 BGL327722:BGZ327722 BQH327722:BQV327722 CAD327722:CAR327722 CJZ327722:CKN327722 CTV327722:CUJ327722 DDR327722:DEF327722 DNN327722:DOB327722 DXJ327722:DXX327722 EHF327722:EHT327722 ERB327722:ERP327722 FAX327722:FBL327722 FKT327722:FLH327722 FUP327722:FVD327722 GEL327722:GEZ327722 GOH327722:GOV327722 GYD327722:GYR327722 HHZ327722:HIN327722 HRV327722:HSJ327722 IBR327722:ICF327722 ILN327722:IMB327722 IVJ327722:IVX327722 JFF327722:JFT327722 JPB327722:JPP327722 JYX327722:JZL327722 KIT327722:KJH327722 KSP327722:KTD327722 LCL327722:LCZ327722 LMH327722:LMV327722 LWD327722:LWR327722 MFZ327722:MGN327722 MPV327722:MQJ327722 MZR327722:NAF327722 NJN327722:NKB327722 NTJ327722:NTX327722 ODF327722:ODT327722 ONB327722:ONP327722 OWX327722:OXL327722 PGT327722:PHH327722 PQP327722:PRD327722 QAL327722:QAZ327722 QKH327722:QKV327722 QUD327722:QUR327722 RDZ327722:REN327722 RNV327722:ROJ327722 RXR327722:RYF327722 SHN327722:SIB327722 SRJ327722:SRX327722 TBF327722:TBT327722 TLB327722:TLP327722 TUX327722:TVL327722 UET327722:UFH327722 UOP327722:UPD327722 UYL327722:UYZ327722 VIH327722:VIV327722 VSD327722:VSR327722 WBZ327722:WCN327722 WLV327722:WMJ327722 WVR327722:WWF327722 J393258:X393258 JF393258:JT393258 TB393258:TP393258 ACX393258:ADL393258 AMT393258:ANH393258 AWP393258:AXD393258 BGL393258:BGZ393258 BQH393258:BQV393258 CAD393258:CAR393258 CJZ393258:CKN393258 CTV393258:CUJ393258 DDR393258:DEF393258 DNN393258:DOB393258 DXJ393258:DXX393258 EHF393258:EHT393258 ERB393258:ERP393258 FAX393258:FBL393258 FKT393258:FLH393258 FUP393258:FVD393258 GEL393258:GEZ393258 GOH393258:GOV393258 GYD393258:GYR393258 HHZ393258:HIN393258 HRV393258:HSJ393258 IBR393258:ICF393258 ILN393258:IMB393258 IVJ393258:IVX393258 JFF393258:JFT393258 JPB393258:JPP393258 JYX393258:JZL393258 KIT393258:KJH393258 KSP393258:KTD393258 LCL393258:LCZ393258 LMH393258:LMV393258 LWD393258:LWR393258 MFZ393258:MGN393258 MPV393258:MQJ393258 MZR393258:NAF393258 NJN393258:NKB393258 NTJ393258:NTX393258 ODF393258:ODT393258 ONB393258:ONP393258 OWX393258:OXL393258 PGT393258:PHH393258 PQP393258:PRD393258 QAL393258:QAZ393258 QKH393258:QKV393258 QUD393258:QUR393258 RDZ393258:REN393258 RNV393258:ROJ393258 RXR393258:RYF393258 SHN393258:SIB393258 SRJ393258:SRX393258 TBF393258:TBT393258 TLB393258:TLP393258 TUX393258:TVL393258 UET393258:UFH393258 UOP393258:UPD393258 UYL393258:UYZ393258 VIH393258:VIV393258 VSD393258:VSR393258 WBZ393258:WCN393258 WLV393258:WMJ393258 WVR393258:WWF393258 J458794:X458794 JF458794:JT458794 TB458794:TP458794 ACX458794:ADL458794 AMT458794:ANH458794 AWP458794:AXD458794 BGL458794:BGZ458794 BQH458794:BQV458794 CAD458794:CAR458794 CJZ458794:CKN458794 CTV458794:CUJ458794 DDR458794:DEF458794 DNN458794:DOB458794 DXJ458794:DXX458794 EHF458794:EHT458794 ERB458794:ERP458794 FAX458794:FBL458794 FKT458794:FLH458794 FUP458794:FVD458794 GEL458794:GEZ458794 GOH458794:GOV458794 GYD458794:GYR458794 HHZ458794:HIN458794 HRV458794:HSJ458794 IBR458794:ICF458794 ILN458794:IMB458794 IVJ458794:IVX458794 JFF458794:JFT458794 JPB458794:JPP458794 JYX458794:JZL458794 KIT458794:KJH458794 KSP458794:KTD458794 LCL458794:LCZ458794 LMH458794:LMV458794 LWD458794:LWR458794 MFZ458794:MGN458794 MPV458794:MQJ458794 MZR458794:NAF458794 NJN458794:NKB458794 NTJ458794:NTX458794 ODF458794:ODT458794 ONB458794:ONP458794 OWX458794:OXL458794 PGT458794:PHH458794 PQP458794:PRD458794 QAL458794:QAZ458794 QKH458794:QKV458794 QUD458794:QUR458794 RDZ458794:REN458794 RNV458794:ROJ458794 RXR458794:RYF458794 SHN458794:SIB458794 SRJ458794:SRX458794 TBF458794:TBT458794 TLB458794:TLP458794 TUX458794:TVL458794 UET458794:UFH458794 UOP458794:UPD458794 UYL458794:UYZ458794 VIH458794:VIV458794 VSD458794:VSR458794 WBZ458794:WCN458794 WLV458794:WMJ458794 WVR458794:WWF458794 J524330:X524330 JF524330:JT524330 TB524330:TP524330 ACX524330:ADL524330 AMT524330:ANH524330 AWP524330:AXD524330 BGL524330:BGZ524330 BQH524330:BQV524330 CAD524330:CAR524330 CJZ524330:CKN524330 CTV524330:CUJ524330 DDR524330:DEF524330 DNN524330:DOB524330 DXJ524330:DXX524330 EHF524330:EHT524330 ERB524330:ERP524330 FAX524330:FBL524330 FKT524330:FLH524330 FUP524330:FVD524330 GEL524330:GEZ524330 GOH524330:GOV524330 GYD524330:GYR524330 HHZ524330:HIN524330 HRV524330:HSJ524330 IBR524330:ICF524330 ILN524330:IMB524330 IVJ524330:IVX524330 JFF524330:JFT524330 JPB524330:JPP524330 JYX524330:JZL524330 KIT524330:KJH524330 KSP524330:KTD524330 LCL524330:LCZ524330 LMH524330:LMV524330 LWD524330:LWR524330 MFZ524330:MGN524330 MPV524330:MQJ524330 MZR524330:NAF524330 NJN524330:NKB524330 NTJ524330:NTX524330 ODF524330:ODT524330 ONB524330:ONP524330 OWX524330:OXL524330 PGT524330:PHH524330 PQP524330:PRD524330 QAL524330:QAZ524330 QKH524330:QKV524330 QUD524330:QUR524330 RDZ524330:REN524330 RNV524330:ROJ524330 RXR524330:RYF524330 SHN524330:SIB524330 SRJ524330:SRX524330 TBF524330:TBT524330 TLB524330:TLP524330 TUX524330:TVL524330 UET524330:UFH524330 UOP524330:UPD524330 UYL524330:UYZ524330 VIH524330:VIV524330 VSD524330:VSR524330 WBZ524330:WCN524330 WLV524330:WMJ524330 WVR524330:WWF524330 J589866:X589866 JF589866:JT589866 TB589866:TP589866 ACX589866:ADL589866 AMT589866:ANH589866 AWP589866:AXD589866 BGL589866:BGZ589866 BQH589866:BQV589866 CAD589866:CAR589866 CJZ589866:CKN589866 CTV589866:CUJ589866 DDR589866:DEF589866 DNN589866:DOB589866 DXJ589866:DXX589866 EHF589866:EHT589866 ERB589866:ERP589866 FAX589866:FBL589866 FKT589866:FLH589866 FUP589866:FVD589866 GEL589866:GEZ589866 GOH589866:GOV589866 GYD589866:GYR589866 HHZ589866:HIN589866 HRV589866:HSJ589866 IBR589866:ICF589866 ILN589866:IMB589866 IVJ589866:IVX589866 JFF589866:JFT589866 JPB589866:JPP589866 JYX589866:JZL589866 KIT589866:KJH589866 KSP589866:KTD589866 LCL589866:LCZ589866 LMH589866:LMV589866 LWD589866:LWR589866 MFZ589866:MGN589866 MPV589866:MQJ589866 MZR589866:NAF589866 NJN589866:NKB589866 NTJ589866:NTX589866 ODF589866:ODT589866 ONB589866:ONP589866 OWX589866:OXL589866 PGT589866:PHH589866 PQP589866:PRD589866 QAL589866:QAZ589866 QKH589866:QKV589866 QUD589866:QUR589866 RDZ589866:REN589866 RNV589866:ROJ589866 RXR589866:RYF589866 SHN589866:SIB589866 SRJ589866:SRX589866 TBF589866:TBT589866 TLB589866:TLP589866 TUX589866:TVL589866 UET589866:UFH589866 UOP589866:UPD589866 UYL589866:UYZ589866 VIH589866:VIV589866 VSD589866:VSR589866 WBZ589866:WCN589866 WLV589866:WMJ589866 WVR589866:WWF589866 J655402:X655402 JF655402:JT655402 TB655402:TP655402 ACX655402:ADL655402 AMT655402:ANH655402 AWP655402:AXD655402 BGL655402:BGZ655402 BQH655402:BQV655402 CAD655402:CAR655402 CJZ655402:CKN655402 CTV655402:CUJ655402 DDR655402:DEF655402 DNN655402:DOB655402 DXJ655402:DXX655402 EHF655402:EHT655402 ERB655402:ERP655402 FAX655402:FBL655402 FKT655402:FLH655402 FUP655402:FVD655402 GEL655402:GEZ655402 GOH655402:GOV655402 GYD655402:GYR655402 HHZ655402:HIN655402 HRV655402:HSJ655402 IBR655402:ICF655402 ILN655402:IMB655402 IVJ655402:IVX655402 JFF655402:JFT655402 JPB655402:JPP655402 JYX655402:JZL655402 KIT655402:KJH655402 KSP655402:KTD655402 LCL655402:LCZ655402 LMH655402:LMV655402 LWD655402:LWR655402 MFZ655402:MGN655402 MPV655402:MQJ655402 MZR655402:NAF655402 NJN655402:NKB655402 NTJ655402:NTX655402 ODF655402:ODT655402 ONB655402:ONP655402 OWX655402:OXL655402 PGT655402:PHH655402 PQP655402:PRD655402 QAL655402:QAZ655402 QKH655402:QKV655402 QUD655402:QUR655402 RDZ655402:REN655402 RNV655402:ROJ655402 RXR655402:RYF655402 SHN655402:SIB655402 SRJ655402:SRX655402 TBF655402:TBT655402 TLB655402:TLP655402 TUX655402:TVL655402 UET655402:UFH655402 UOP655402:UPD655402 UYL655402:UYZ655402 VIH655402:VIV655402 VSD655402:VSR655402 WBZ655402:WCN655402 WLV655402:WMJ655402 WVR655402:WWF655402 J720938:X720938 JF720938:JT720938 TB720938:TP720938 ACX720938:ADL720938 AMT720938:ANH720938 AWP720938:AXD720938 BGL720938:BGZ720938 BQH720938:BQV720938 CAD720938:CAR720938 CJZ720938:CKN720938 CTV720938:CUJ720938 DDR720938:DEF720938 DNN720938:DOB720938 DXJ720938:DXX720938 EHF720938:EHT720938 ERB720938:ERP720938 FAX720938:FBL720938 FKT720938:FLH720938 FUP720938:FVD720938 GEL720938:GEZ720938 GOH720938:GOV720938 GYD720938:GYR720938 HHZ720938:HIN720938 HRV720938:HSJ720938 IBR720938:ICF720938 ILN720938:IMB720938 IVJ720938:IVX720938 JFF720938:JFT720938 JPB720938:JPP720938 JYX720938:JZL720938 KIT720938:KJH720938 KSP720938:KTD720938 LCL720938:LCZ720938 LMH720938:LMV720938 LWD720938:LWR720938 MFZ720938:MGN720938 MPV720938:MQJ720938 MZR720938:NAF720938 NJN720938:NKB720938 NTJ720938:NTX720938 ODF720938:ODT720938 ONB720938:ONP720938 OWX720938:OXL720938 PGT720938:PHH720938 PQP720938:PRD720938 QAL720938:QAZ720938 QKH720938:QKV720938 QUD720938:QUR720938 RDZ720938:REN720938 RNV720938:ROJ720938 RXR720938:RYF720938 SHN720938:SIB720938 SRJ720938:SRX720938 TBF720938:TBT720938 TLB720938:TLP720938 TUX720938:TVL720938 UET720938:UFH720938 UOP720938:UPD720938 UYL720938:UYZ720938 VIH720938:VIV720938 VSD720938:VSR720938 WBZ720938:WCN720938 WLV720938:WMJ720938 WVR720938:WWF720938 J786474:X786474 JF786474:JT786474 TB786474:TP786474 ACX786474:ADL786474 AMT786474:ANH786474 AWP786474:AXD786474 BGL786474:BGZ786474 BQH786474:BQV786474 CAD786474:CAR786474 CJZ786474:CKN786474 CTV786474:CUJ786474 DDR786474:DEF786474 DNN786474:DOB786474 DXJ786474:DXX786474 EHF786474:EHT786474 ERB786474:ERP786474 FAX786474:FBL786474 FKT786474:FLH786474 FUP786474:FVD786474 GEL786474:GEZ786474 GOH786474:GOV786474 GYD786474:GYR786474 HHZ786474:HIN786474 HRV786474:HSJ786474 IBR786474:ICF786474 ILN786474:IMB786474 IVJ786474:IVX786474 JFF786474:JFT786474 JPB786474:JPP786474 JYX786474:JZL786474 KIT786474:KJH786474 KSP786474:KTD786474 LCL786474:LCZ786474 LMH786474:LMV786474 LWD786474:LWR786474 MFZ786474:MGN786474 MPV786474:MQJ786474 MZR786474:NAF786474 NJN786474:NKB786474 NTJ786474:NTX786474 ODF786474:ODT786474 ONB786474:ONP786474 OWX786474:OXL786474 PGT786474:PHH786474 PQP786474:PRD786474 QAL786474:QAZ786474 QKH786474:QKV786474 QUD786474:QUR786474 RDZ786474:REN786474 RNV786474:ROJ786474 RXR786474:RYF786474 SHN786474:SIB786474 SRJ786474:SRX786474 TBF786474:TBT786474 TLB786474:TLP786474 TUX786474:TVL786474 UET786474:UFH786474 UOP786474:UPD786474 UYL786474:UYZ786474 VIH786474:VIV786474 VSD786474:VSR786474 WBZ786474:WCN786474 WLV786474:WMJ786474 WVR786474:WWF786474 J852010:X852010 JF852010:JT852010 TB852010:TP852010 ACX852010:ADL852010 AMT852010:ANH852010 AWP852010:AXD852010 BGL852010:BGZ852010 BQH852010:BQV852010 CAD852010:CAR852010 CJZ852010:CKN852010 CTV852010:CUJ852010 DDR852010:DEF852010 DNN852010:DOB852010 DXJ852010:DXX852010 EHF852010:EHT852010 ERB852010:ERP852010 FAX852010:FBL852010 FKT852010:FLH852010 FUP852010:FVD852010 GEL852010:GEZ852010 GOH852010:GOV852010 GYD852010:GYR852010 HHZ852010:HIN852010 HRV852010:HSJ852010 IBR852010:ICF852010 ILN852010:IMB852010 IVJ852010:IVX852010 JFF852010:JFT852010 JPB852010:JPP852010 JYX852010:JZL852010 KIT852010:KJH852010 KSP852010:KTD852010 LCL852010:LCZ852010 LMH852010:LMV852010 LWD852010:LWR852010 MFZ852010:MGN852010 MPV852010:MQJ852010 MZR852010:NAF852010 NJN852010:NKB852010 NTJ852010:NTX852010 ODF852010:ODT852010 ONB852010:ONP852010 OWX852010:OXL852010 PGT852010:PHH852010 PQP852010:PRD852010 QAL852010:QAZ852010 QKH852010:QKV852010 QUD852010:QUR852010 RDZ852010:REN852010 RNV852010:ROJ852010 RXR852010:RYF852010 SHN852010:SIB852010 SRJ852010:SRX852010 TBF852010:TBT852010 TLB852010:TLP852010 TUX852010:TVL852010 UET852010:UFH852010 UOP852010:UPD852010 UYL852010:UYZ852010 VIH852010:VIV852010 VSD852010:VSR852010 WBZ852010:WCN852010 WLV852010:WMJ852010 WVR852010:WWF852010 J917546:X917546 JF917546:JT917546 TB917546:TP917546 ACX917546:ADL917546 AMT917546:ANH917546 AWP917546:AXD917546 BGL917546:BGZ917546 BQH917546:BQV917546 CAD917546:CAR917546 CJZ917546:CKN917546 CTV917546:CUJ917546 DDR917546:DEF917546 DNN917546:DOB917546 DXJ917546:DXX917546 EHF917546:EHT917546 ERB917546:ERP917546 FAX917546:FBL917546 FKT917546:FLH917546 FUP917546:FVD917546 GEL917546:GEZ917546 GOH917546:GOV917546 GYD917546:GYR917546 HHZ917546:HIN917546 HRV917546:HSJ917546 IBR917546:ICF917546 ILN917546:IMB917546 IVJ917546:IVX917546 JFF917546:JFT917546 JPB917546:JPP917546 JYX917546:JZL917546 KIT917546:KJH917546 KSP917546:KTD917546 LCL917546:LCZ917546 LMH917546:LMV917546 LWD917546:LWR917546 MFZ917546:MGN917546 MPV917546:MQJ917546 MZR917546:NAF917546 NJN917546:NKB917546 NTJ917546:NTX917546 ODF917546:ODT917546 ONB917546:ONP917546 OWX917546:OXL917546 PGT917546:PHH917546 PQP917546:PRD917546 QAL917546:QAZ917546 QKH917546:QKV917546 QUD917546:QUR917546 RDZ917546:REN917546 RNV917546:ROJ917546 RXR917546:RYF917546 SHN917546:SIB917546 SRJ917546:SRX917546 TBF917546:TBT917546 TLB917546:TLP917546 TUX917546:TVL917546 UET917546:UFH917546 UOP917546:UPD917546 UYL917546:UYZ917546 VIH917546:VIV917546 VSD917546:VSR917546 WBZ917546:WCN917546 WLV917546:WMJ917546 WVR917546:WWF917546 J983082:X983082 JF983082:JT983082 TB983082:TP983082 ACX983082:ADL983082 AMT983082:ANH983082 AWP983082:AXD983082 BGL983082:BGZ983082 BQH983082:BQV983082 CAD983082:CAR983082 CJZ983082:CKN983082 CTV983082:CUJ983082 DDR983082:DEF983082 DNN983082:DOB983082 DXJ983082:DXX983082 EHF983082:EHT983082 ERB983082:ERP983082 FAX983082:FBL983082 FKT983082:FLH983082 FUP983082:FVD983082 GEL983082:GEZ983082 GOH983082:GOV983082 GYD983082:GYR983082 HHZ983082:HIN983082 HRV983082:HSJ983082 IBR983082:ICF983082 ILN983082:IMB983082 IVJ983082:IVX983082 JFF983082:JFT983082 JPB983082:JPP983082 JYX983082:JZL983082 KIT983082:KJH983082 KSP983082:KTD983082 LCL983082:LCZ983082 LMH983082:LMV983082 LWD983082:LWR983082 MFZ983082:MGN983082 MPV983082:MQJ983082 MZR983082:NAF983082 NJN983082:NKB983082 NTJ983082:NTX983082 ODF983082:ODT983082 ONB983082:ONP983082 OWX983082:OXL983082 PGT983082:PHH983082 PQP983082:PRD983082 QAL983082:QAZ983082 QKH983082:QKV983082 QUD983082:QUR983082 RDZ983082:REN983082 RNV983082:ROJ983082 RXR983082:RYF983082 SHN983082:SIB983082 SRJ983082:SRX983082 TBF983082:TBT983082 TLB983082:TLP983082 TUX983082:TVL983082 UET983082:UFH983082 UOP983082:UPD983082 UYL983082:UYZ983082 VIH983082:VIV983082 VSD983082:VSR983082 WBZ983082:WCN983082 WLV983082:WMJ983082 WVR983082:WWF983082 J42:X42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0"/>
    <pageSetUpPr fitToPage="1"/>
  </sheetPr>
  <dimension ref="B2:U28"/>
  <sheetViews>
    <sheetView topLeftCell="A4" workbookViewId="0">
      <selection activeCell="H14" sqref="H14"/>
    </sheetView>
  </sheetViews>
  <sheetFormatPr baseColWidth="10" defaultRowHeight="12.75" x14ac:dyDescent="0.2"/>
  <cols>
    <col min="1" max="1" width="7" customWidth="1"/>
    <col min="2" max="3" width="9.7109375" customWidth="1"/>
    <col min="4" max="4" width="27.140625" customWidth="1"/>
    <col min="5" max="5" width="13.85546875" customWidth="1"/>
    <col min="6" max="6" width="26.140625" customWidth="1"/>
    <col min="7" max="7" width="16.28515625" customWidth="1"/>
    <col min="8" max="8" width="21.140625" bestFit="1" customWidth="1"/>
    <col min="9" max="9" width="21.7109375" customWidth="1"/>
    <col min="10" max="10" width="22.85546875" customWidth="1"/>
    <col min="11" max="12" width="19.7109375" customWidth="1"/>
    <col min="13" max="13" width="24" customWidth="1"/>
    <col min="14" max="14" width="51.140625" customWidth="1"/>
    <col min="15" max="16" width="22" customWidth="1"/>
    <col min="17" max="20" width="26.140625" customWidth="1"/>
    <col min="21" max="21" width="22" customWidth="1"/>
  </cols>
  <sheetData>
    <row r="2" spans="2:21" ht="22.5" customHeight="1" x14ac:dyDescent="0.2">
      <c r="B2" s="777"/>
      <c r="C2" s="777"/>
      <c r="D2" s="777"/>
      <c r="E2" s="777"/>
      <c r="F2" s="777"/>
      <c r="G2" s="758" t="s">
        <v>0</v>
      </c>
      <c r="H2" s="759"/>
      <c r="I2" s="759"/>
      <c r="J2" s="759"/>
      <c r="K2" s="759"/>
      <c r="L2" s="759"/>
      <c r="M2" s="759"/>
      <c r="N2" s="759"/>
      <c r="O2" s="759"/>
      <c r="P2" s="760"/>
      <c r="Q2" s="757" t="s">
        <v>109</v>
      </c>
      <c r="R2" s="757"/>
      <c r="S2" s="757"/>
      <c r="T2" s="757"/>
      <c r="U2" s="757"/>
    </row>
    <row r="3" spans="2:21" ht="22.5" customHeight="1" x14ac:dyDescent="0.2">
      <c r="B3" s="777"/>
      <c r="C3" s="777"/>
      <c r="D3" s="777"/>
      <c r="E3" s="777"/>
      <c r="F3" s="777"/>
      <c r="G3" s="758" t="s">
        <v>1</v>
      </c>
      <c r="H3" s="759"/>
      <c r="I3" s="759"/>
      <c r="J3" s="759"/>
      <c r="K3" s="759"/>
      <c r="L3" s="759"/>
      <c r="M3" s="759"/>
      <c r="N3" s="759"/>
      <c r="O3" s="759"/>
      <c r="P3" s="760"/>
      <c r="Q3" s="764" t="s">
        <v>110</v>
      </c>
      <c r="R3" s="764"/>
      <c r="S3" s="764"/>
      <c r="T3" s="764"/>
      <c r="U3" s="764"/>
    </row>
    <row r="4" spans="2:21" ht="22.5" customHeight="1" x14ac:dyDescent="0.2">
      <c r="B4" s="777"/>
      <c r="C4" s="777"/>
      <c r="D4" s="777"/>
      <c r="E4" s="777"/>
      <c r="F4" s="777"/>
      <c r="G4" s="758" t="s">
        <v>2</v>
      </c>
      <c r="H4" s="759"/>
      <c r="I4" s="759"/>
      <c r="J4" s="759"/>
      <c r="K4" s="759"/>
      <c r="L4" s="759"/>
      <c r="M4" s="759"/>
      <c r="N4" s="759"/>
      <c r="O4" s="759"/>
      <c r="P4" s="760"/>
      <c r="Q4" s="774" t="s">
        <v>111</v>
      </c>
      <c r="R4" s="774"/>
      <c r="S4" s="774"/>
      <c r="T4" s="774"/>
      <c r="U4" s="774"/>
    </row>
    <row r="5" spans="2:21" ht="22.5" customHeight="1" x14ac:dyDescent="0.2">
      <c r="B5" s="777"/>
      <c r="C5" s="777"/>
      <c r="D5" s="777"/>
      <c r="E5" s="777"/>
      <c r="F5" s="777"/>
      <c r="G5" s="758" t="s">
        <v>112</v>
      </c>
      <c r="H5" s="759"/>
      <c r="I5" s="759"/>
      <c r="J5" s="759"/>
      <c r="K5" s="759"/>
      <c r="L5" s="759"/>
      <c r="M5" s="759"/>
      <c r="N5" s="759"/>
      <c r="O5" s="759"/>
      <c r="P5" s="760"/>
      <c r="Q5" s="775" t="s">
        <v>16</v>
      </c>
      <c r="R5" s="775"/>
      <c r="S5" s="775"/>
      <c r="T5" s="775"/>
      <c r="U5" s="775"/>
    </row>
    <row r="7" spans="2:21" ht="16.5" customHeight="1" x14ac:dyDescent="0.2">
      <c r="B7" s="39"/>
      <c r="C7" s="39"/>
      <c r="D7" s="39"/>
      <c r="E7" s="39"/>
      <c r="F7" s="40"/>
      <c r="G7" s="40"/>
      <c r="H7" s="21"/>
      <c r="I7" s="21"/>
      <c r="J7" s="21"/>
      <c r="K7" s="21"/>
      <c r="L7" s="21"/>
      <c r="M7" s="21"/>
      <c r="N7" s="21"/>
    </row>
    <row r="8" spans="2:21" ht="25.5" customHeight="1" x14ac:dyDescent="0.2">
      <c r="B8" s="86" t="s">
        <v>113</v>
      </c>
      <c r="C8" s="87"/>
      <c r="D8" s="87"/>
      <c r="E8" s="46"/>
      <c r="F8" s="46"/>
      <c r="G8" s="46"/>
      <c r="H8" s="46"/>
      <c r="I8" s="46"/>
      <c r="J8" s="46"/>
      <c r="K8" s="46"/>
      <c r="L8" s="47"/>
      <c r="M8" s="778" t="s">
        <v>91</v>
      </c>
      <c r="N8" s="779"/>
      <c r="O8" s="779"/>
      <c r="P8" s="779"/>
      <c r="Q8" s="779"/>
      <c r="R8" s="779"/>
      <c r="S8" s="779"/>
      <c r="T8" s="779"/>
    </row>
    <row r="9" spans="2:21" s="2" customFormat="1" ht="24.75" customHeight="1" x14ac:dyDescent="0.25">
      <c r="B9" s="48"/>
      <c r="C9" s="49"/>
      <c r="D9" s="49"/>
      <c r="E9" s="49"/>
      <c r="F9" s="49"/>
      <c r="G9" s="49"/>
      <c r="H9" s="49"/>
      <c r="I9" s="49"/>
      <c r="J9" s="49"/>
      <c r="K9" s="49"/>
      <c r="L9" s="50"/>
      <c r="M9" s="780" t="s">
        <v>114</v>
      </c>
      <c r="N9" s="763" t="s">
        <v>93</v>
      </c>
      <c r="O9" s="763"/>
      <c r="P9" s="763"/>
      <c r="Q9" s="763" t="s">
        <v>94</v>
      </c>
      <c r="R9" s="763"/>
      <c r="S9" s="761" t="s">
        <v>95</v>
      </c>
      <c r="T9" s="761" t="s">
        <v>115</v>
      </c>
    </row>
    <row r="10" spans="2:21" s="4" customFormat="1" ht="39.75" customHeight="1" x14ac:dyDescent="0.2">
      <c r="B10" s="3" t="s">
        <v>7</v>
      </c>
      <c r="C10" s="3" t="s">
        <v>116</v>
      </c>
      <c r="D10" s="3" t="s">
        <v>96</v>
      </c>
      <c r="E10" s="10" t="s">
        <v>8</v>
      </c>
      <c r="F10" s="7" t="s">
        <v>38</v>
      </c>
      <c r="G10" s="7" t="s">
        <v>37</v>
      </c>
      <c r="H10" s="7" t="s">
        <v>117</v>
      </c>
      <c r="I10" s="7" t="s">
        <v>118</v>
      </c>
      <c r="J10" s="7" t="s">
        <v>119</v>
      </c>
      <c r="K10" s="7" t="s">
        <v>10</v>
      </c>
      <c r="L10" s="7" t="s">
        <v>98</v>
      </c>
      <c r="M10" s="762"/>
      <c r="N10" s="83" t="s">
        <v>32</v>
      </c>
      <c r="O10" s="83" t="s">
        <v>99</v>
      </c>
      <c r="P10" s="83" t="s">
        <v>100</v>
      </c>
      <c r="Q10" s="83" t="s">
        <v>101</v>
      </c>
      <c r="R10" s="83" t="s">
        <v>102</v>
      </c>
      <c r="S10" s="762"/>
      <c r="T10" s="762"/>
    </row>
    <row r="11" spans="2:21" ht="24" customHeight="1" x14ac:dyDescent="0.2">
      <c r="B11" s="750" t="e">
        <f>#REF!</f>
        <v>#REF!</v>
      </c>
      <c r="C11" s="750"/>
      <c r="D11" s="754" t="e">
        <f>#REF!</f>
        <v>#REF!</v>
      </c>
      <c r="E11" s="745" t="e">
        <f>#REF!</f>
        <v>#REF!</v>
      </c>
      <c r="F11" s="81" t="e">
        <f>#REF!</f>
        <v>#REF!</v>
      </c>
      <c r="G11" s="81" t="e">
        <f>#REF!</f>
        <v>#REF!</v>
      </c>
      <c r="H11" s="82" t="e">
        <f>#REF!</f>
        <v>#REF!</v>
      </c>
      <c r="I11" s="88" t="e">
        <f>#REF!</f>
        <v>#REF!</v>
      </c>
      <c r="J11" s="82" t="e">
        <f>#REF!</f>
        <v>#REF!</v>
      </c>
      <c r="K11" s="753" t="e">
        <f>#REF!</f>
        <v>#REF!</v>
      </c>
      <c r="L11" s="742" t="s">
        <v>103</v>
      </c>
      <c r="M11" s="739" t="e">
        <f>#REF!</f>
        <v>#REF!</v>
      </c>
      <c r="N11" s="739" t="e">
        <f>#REF!</f>
        <v>#REF!</v>
      </c>
      <c r="O11" s="739" t="e">
        <f>#REF!</f>
        <v>#REF!</v>
      </c>
      <c r="P11" s="739" t="e">
        <f>#REF!</f>
        <v>#REF!</v>
      </c>
      <c r="Q11" s="739" t="e">
        <f>#REF!</f>
        <v>#REF!</v>
      </c>
      <c r="R11" s="739" t="e">
        <f>#REF!</f>
        <v>#REF!</v>
      </c>
      <c r="S11" s="739" t="e">
        <f>#REF!</f>
        <v>#REF!</v>
      </c>
      <c r="T11" s="739"/>
    </row>
    <row r="12" spans="2:21" ht="24" customHeight="1" x14ac:dyDescent="0.2">
      <c r="B12" s="751"/>
      <c r="C12" s="751"/>
      <c r="D12" s="755"/>
      <c r="E12" s="746"/>
      <c r="F12" s="748" t="e">
        <f>#REF!</f>
        <v>#REF!</v>
      </c>
      <c r="G12" s="748" t="e">
        <f>#REF!</f>
        <v>#REF!</v>
      </c>
      <c r="H12" s="748" t="e">
        <f>#REF!</f>
        <v>#REF!</v>
      </c>
      <c r="I12" s="89" t="e">
        <f>#REF!</f>
        <v>#REF!</v>
      </c>
      <c r="J12" s="748" t="e">
        <f>#REF!</f>
        <v>#REF!</v>
      </c>
      <c r="K12" s="748"/>
      <c r="L12" s="743"/>
      <c r="M12" s="740"/>
      <c r="N12" s="740"/>
      <c r="O12" s="740"/>
      <c r="P12" s="740"/>
      <c r="Q12" s="740"/>
      <c r="R12" s="740"/>
      <c r="S12" s="740"/>
      <c r="T12" s="740"/>
    </row>
    <row r="13" spans="2:21" ht="24" customHeight="1" x14ac:dyDescent="0.2">
      <c r="B13" s="752"/>
      <c r="C13" s="751"/>
      <c r="D13" s="755"/>
      <c r="E13" s="747"/>
      <c r="F13" s="749"/>
      <c r="G13" s="749"/>
      <c r="H13" s="749"/>
      <c r="I13" s="90" t="e">
        <f>#REF!</f>
        <v>#REF!</v>
      </c>
      <c r="J13" s="749"/>
      <c r="K13" s="749"/>
      <c r="L13" s="744"/>
      <c r="M13" s="741"/>
      <c r="N13" s="741"/>
      <c r="O13" s="741"/>
      <c r="P13" s="741"/>
      <c r="Q13" s="741"/>
      <c r="R13" s="741"/>
      <c r="S13" s="741"/>
      <c r="T13" s="741"/>
    </row>
    <row r="14" spans="2:21" ht="24" customHeight="1" x14ac:dyDescent="0.2">
      <c r="B14" s="750" t="e">
        <f>#REF!</f>
        <v>#REF!</v>
      </c>
      <c r="C14" s="751"/>
      <c r="D14" s="755"/>
      <c r="E14" s="745" t="e">
        <f>#REF!</f>
        <v>#REF!</v>
      </c>
      <c r="F14" s="81" t="e">
        <f>#REF!</f>
        <v>#REF!</v>
      </c>
      <c r="G14" s="81" t="e">
        <f>#REF!</f>
        <v>#REF!</v>
      </c>
      <c r="H14" s="82" t="e">
        <f>#REF!</f>
        <v>#REF!</v>
      </c>
      <c r="I14" s="88" t="e">
        <f>#REF!</f>
        <v>#REF!</v>
      </c>
      <c r="J14" s="82" t="e">
        <f>#REF!</f>
        <v>#REF!</v>
      </c>
      <c r="K14" s="753" t="e">
        <f>#REF!</f>
        <v>#REF!</v>
      </c>
      <c r="L14" s="742" t="s">
        <v>103</v>
      </c>
      <c r="M14" s="739" t="e">
        <f>#REF!</f>
        <v>#REF!</v>
      </c>
      <c r="N14" s="739" t="e">
        <f>#REF!</f>
        <v>#REF!</v>
      </c>
      <c r="O14" s="739" t="e">
        <f>#REF!</f>
        <v>#REF!</v>
      </c>
      <c r="P14" s="739" t="e">
        <f>#REF!</f>
        <v>#REF!</v>
      </c>
      <c r="Q14" s="739" t="e">
        <f>#REF!</f>
        <v>#REF!</v>
      </c>
      <c r="R14" s="739" t="e">
        <f>#REF!</f>
        <v>#REF!</v>
      </c>
      <c r="S14" s="739" t="e">
        <f>#REF!</f>
        <v>#REF!</v>
      </c>
      <c r="T14" s="739"/>
    </row>
    <row r="15" spans="2:21" ht="24" customHeight="1" x14ac:dyDescent="0.2">
      <c r="B15" s="751"/>
      <c r="C15" s="751"/>
      <c r="D15" s="755"/>
      <c r="E15" s="746"/>
      <c r="F15" s="748" t="e">
        <f>#REF!</f>
        <v>#REF!</v>
      </c>
      <c r="G15" s="748" t="e">
        <f>#REF!</f>
        <v>#REF!</v>
      </c>
      <c r="H15" s="748" t="e">
        <f>#REF!</f>
        <v>#REF!</v>
      </c>
      <c r="I15" s="89" t="e">
        <f>#REF!</f>
        <v>#REF!</v>
      </c>
      <c r="J15" s="748" t="e">
        <f>#REF!</f>
        <v>#REF!</v>
      </c>
      <c r="K15" s="748"/>
      <c r="L15" s="743"/>
      <c r="M15" s="740"/>
      <c r="N15" s="740"/>
      <c r="O15" s="740"/>
      <c r="P15" s="740"/>
      <c r="Q15" s="740"/>
      <c r="R15" s="740"/>
      <c r="S15" s="740"/>
      <c r="T15" s="740"/>
    </row>
    <row r="16" spans="2:21" ht="24" customHeight="1" x14ac:dyDescent="0.2">
      <c r="B16" s="752"/>
      <c r="C16" s="751"/>
      <c r="D16" s="755"/>
      <c r="E16" s="747"/>
      <c r="F16" s="749"/>
      <c r="G16" s="749"/>
      <c r="H16" s="749"/>
      <c r="I16" s="90" t="e">
        <f>#REF!</f>
        <v>#REF!</v>
      </c>
      <c r="J16" s="749"/>
      <c r="K16" s="749"/>
      <c r="L16" s="744"/>
      <c r="M16" s="741"/>
      <c r="N16" s="741"/>
      <c r="O16" s="741"/>
      <c r="P16" s="741"/>
      <c r="Q16" s="741"/>
      <c r="R16" s="741"/>
      <c r="S16" s="741"/>
      <c r="T16" s="741"/>
    </row>
    <row r="17" spans="2:21" ht="24" customHeight="1" x14ac:dyDescent="0.2">
      <c r="B17" s="750" t="e">
        <f>#REF!</f>
        <v>#REF!</v>
      </c>
      <c r="C17" s="751"/>
      <c r="D17" s="755"/>
      <c r="E17" s="745" t="e">
        <f>#REF!</f>
        <v>#REF!</v>
      </c>
      <c r="F17" s="81" t="e">
        <f>#REF!</f>
        <v>#REF!</v>
      </c>
      <c r="G17" s="81" t="e">
        <f>#REF!</f>
        <v>#REF!</v>
      </c>
      <c r="H17" s="82" t="e">
        <f>#REF!</f>
        <v>#REF!</v>
      </c>
      <c r="I17" s="88" t="e">
        <f>#REF!</f>
        <v>#REF!</v>
      </c>
      <c r="J17" s="82" t="e">
        <f>#REF!</f>
        <v>#REF!</v>
      </c>
      <c r="K17" s="753" t="e">
        <f>#REF!</f>
        <v>#REF!</v>
      </c>
      <c r="L17" s="742" t="s">
        <v>120</v>
      </c>
      <c r="M17" s="739" t="e">
        <f>#REF!</f>
        <v>#REF!</v>
      </c>
      <c r="N17" s="739" t="e">
        <f>#REF!</f>
        <v>#REF!</v>
      </c>
      <c r="O17" s="739" t="e">
        <f>#REF!</f>
        <v>#REF!</v>
      </c>
      <c r="P17" s="739" t="e">
        <f>#REF!</f>
        <v>#REF!</v>
      </c>
      <c r="Q17" s="739" t="e">
        <f>#REF!</f>
        <v>#REF!</v>
      </c>
      <c r="R17" s="739" t="e">
        <f>#REF!</f>
        <v>#REF!</v>
      </c>
      <c r="S17" s="739" t="e">
        <f>#REF!</f>
        <v>#REF!</v>
      </c>
      <c r="T17" s="739"/>
    </row>
    <row r="18" spans="2:21" ht="24" customHeight="1" x14ac:dyDescent="0.2">
      <c r="B18" s="751"/>
      <c r="C18" s="751"/>
      <c r="D18" s="755"/>
      <c r="E18" s="746"/>
      <c r="F18" s="748" t="e">
        <f>#REF!</f>
        <v>#REF!</v>
      </c>
      <c r="G18" s="748" t="e">
        <f>#REF!</f>
        <v>#REF!</v>
      </c>
      <c r="H18" s="748" t="e">
        <f>#REF!</f>
        <v>#REF!</v>
      </c>
      <c r="I18" s="89" t="e">
        <f>#REF!</f>
        <v>#REF!</v>
      </c>
      <c r="J18" s="776" t="e">
        <f>#REF!</f>
        <v>#REF!</v>
      </c>
      <c r="K18" s="748"/>
      <c r="L18" s="743"/>
      <c r="M18" s="740"/>
      <c r="N18" s="740"/>
      <c r="O18" s="740"/>
      <c r="P18" s="740"/>
      <c r="Q18" s="740"/>
      <c r="R18" s="740"/>
      <c r="S18" s="740"/>
      <c r="T18" s="740"/>
    </row>
    <row r="19" spans="2:21" ht="24" customHeight="1" x14ac:dyDescent="0.2">
      <c r="B19" s="752"/>
      <c r="C19" s="751"/>
      <c r="D19" s="755"/>
      <c r="E19" s="747"/>
      <c r="F19" s="749"/>
      <c r="G19" s="749"/>
      <c r="H19" s="749"/>
      <c r="I19" s="90" t="e">
        <f>#REF!</f>
        <v>#REF!</v>
      </c>
      <c r="J19" s="776"/>
      <c r="K19" s="749"/>
      <c r="L19" s="744"/>
      <c r="M19" s="741"/>
      <c r="N19" s="741"/>
      <c r="O19" s="741"/>
      <c r="P19" s="741"/>
      <c r="Q19" s="741"/>
      <c r="R19" s="741"/>
      <c r="S19" s="741"/>
      <c r="T19" s="741"/>
    </row>
    <row r="20" spans="2:21" ht="24" customHeight="1" x14ac:dyDescent="0.2">
      <c r="B20" s="750" t="e">
        <f>#REF!</f>
        <v>#REF!</v>
      </c>
      <c r="C20" s="751"/>
      <c r="D20" s="755"/>
      <c r="E20" s="745" t="e">
        <f>#REF!</f>
        <v>#REF!</v>
      </c>
      <c r="F20" s="81" t="e">
        <f>#REF!</f>
        <v>#REF!</v>
      </c>
      <c r="G20" s="81" t="e">
        <f>#REF!</f>
        <v>#REF!</v>
      </c>
      <c r="H20" s="82" t="e">
        <f>#REF!</f>
        <v>#REF!</v>
      </c>
      <c r="I20" s="88" t="e">
        <f>#REF!</f>
        <v>#REF!</v>
      </c>
      <c r="J20" s="82" t="e">
        <f>#REF!</f>
        <v>#REF!</v>
      </c>
      <c r="K20" s="753" t="e">
        <f>#REF!</f>
        <v>#REF!</v>
      </c>
      <c r="L20" s="742" t="s">
        <v>121</v>
      </c>
      <c r="M20" s="739" t="e">
        <f>#REF!</f>
        <v>#REF!</v>
      </c>
      <c r="N20" s="739" t="e">
        <f>#REF!</f>
        <v>#REF!</v>
      </c>
      <c r="O20" s="739" t="e">
        <f>#REF!</f>
        <v>#REF!</v>
      </c>
      <c r="P20" s="739" t="e">
        <f>#REF!</f>
        <v>#REF!</v>
      </c>
      <c r="Q20" s="739" t="e">
        <f>#REF!</f>
        <v>#REF!</v>
      </c>
      <c r="R20" s="739" t="e">
        <f>#REF!</f>
        <v>#REF!</v>
      </c>
      <c r="S20" s="739" t="e">
        <f>#REF!</f>
        <v>#REF!</v>
      </c>
      <c r="T20" s="739"/>
    </row>
    <row r="21" spans="2:21" ht="24" customHeight="1" x14ac:dyDescent="0.2">
      <c r="B21" s="751"/>
      <c r="C21" s="751"/>
      <c r="D21" s="755"/>
      <c r="E21" s="746"/>
      <c r="F21" s="748" t="e">
        <f>#REF!</f>
        <v>#REF!</v>
      </c>
      <c r="G21" s="748" t="e">
        <f>#REF!</f>
        <v>#REF!</v>
      </c>
      <c r="H21" s="748" t="e">
        <f>#REF!</f>
        <v>#REF!</v>
      </c>
      <c r="I21" s="89" t="e">
        <f>#REF!</f>
        <v>#REF!</v>
      </c>
      <c r="J21" s="748" t="e">
        <f>#REF!</f>
        <v>#REF!</v>
      </c>
      <c r="K21" s="748"/>
      <c r="L21" s="743"/>
      <c r="M21" s="740"/>
      <c r="N21" s="740"/>
      <c r="O21" s="740"/>
      <c r="P21" s="740"/>
      <c r="Q21" s="740"/>
      <c r="R21" s="740"/>
      <c r="S21" s="740"/>
      <c r="T21" s="740"/>
    </row>
    <row r="22" spans="2:21" ht="24" customHeight="1" x14ac:dyDescent="0.2">
      <c r="B22" s="752"/>
      <c r="C22" s="751"/>
      <c r="D22" s="755"/>
      <c r="E22" s="747"/>
      <c r="F22" s="749"/>
      <c r="G22" s="749"/>
      <c r="H22" s="749"/>
      <c r="I22" s="90" t="e">
        <f>#REF!</f>
        <v>#REF!</v>
      </c>
      <c r="J22" s="749"/>
      <c r="K22" s="749"/>
      <c r="L22" s="744"/>
      <c r="M22" s="741"/>
      <c r="N22" s="741"/>
      <c r="O22" s="741"/>
      <c r="P22" s="741"/>
      <c r="Q22" s="741"/>
      <c r="R22" s="741"/>
      <c r="S22" s="741"/>
      <c r="T22" s="741"/>
    </row>
    <row r="23" spans="2:21" ht="24" customHeight="1" x14ac:dyDescent="0.2">
      <c r="B23" s="750" t="e">
        <f>#REF!</f>
        <v>#REF!</v>
      </c>
      <c r="C23" s="751"/>
      <c r="D23" s="755"/>
      <c r="E23" s="745" t="e">
        <f>#REF!</f>
        <v>#REF!</v>
      </c>
      <c r="F23" s="81" t="e">
        <f>#REF!</f>
        <v>#REF!</v>
      </c>
      <c r="G23" s="81" t="e">
        <f>#REF!</f>
        <v>#REF!</v>
      </c>
      <c r="H23" s="82" t="e">
        <f>#REF!</f>
        <v>#REF!</v>
      </c>
      <c r="I23" s="88" t="e">
        <f>#REF!</f>
        <v>#REF!</v>
      </c>
      <c r="J23" s="82" t="e">
        <f>#REF!</f>
        <v>#REF!</v>
      </c>
      <c r="K23" s="753" t="e">
        <f>#REF!</f>
        <v>#REF!</v>
      </c>
      <c r="L23" s="742" t="s">
        <v>104</v>
      </c>
      <c r="M23" s="739" t="e">
        <f>#REF!</f>
        <v>#REF!</v>
      </c>
      <c r="N23" s="739" t="e">
        <f>#REF!</f>
        <v>#REF!</v>
      </c>
      <c r="O23" s="739" t="e">
        <f>#REF!</f>
        <v>#REF!</v>
      </c>
      <c r="P23" s="739" t="e">
        <f>#REF!</f>
        <v>#REF!</v>
      </c>
      <c r="Q23" s="739" t="e">
        <f>#REF!</f>
        <v>#REF!</v>
      </c>
      <c r="R23" s="739" t="e">
        <f>#REF!</f>
        <v>#REF!</v>
      </c>
      <c r="S23" s="739" t="e">
        <f>#REF!</f>
        <v>#REF!</v>
      </c>
      <c r="T23" s="739"/>
    </row>
    <row r="24" spans="2:21" ht="24" customHeight="1" x14ac:dyDescent="0.2">
      <c r="B24" s="751"/>
      <c r="C24" s="751"/>
      <c r="D24" s="755"/>
      <c r="E24" s="746"/>
      <c r="F24" s="748" t="e">
        <f>#REF!</f>
        <v>#REF!</v>
      </c>
      <c r="G24" s="748" t="e">
        <f>#REF!</f>
        <v>#REF!</v>
      </c>
      <c r="H24" s="748" t="e">
        <f>#REF!</f>
        <v>#REF!</v>
      </c>
      <c r="I24" s="89" t="e">
        <f>#REF!</f>
        <v>#REF!</v>
      </c>
      <c r="J24" s="748" t="e">
        <f>#REF!</f>
        <v>#REF!</v>
      </c>
      <c r="K24" s="748"/>
      <c r="L24" s="743"/>
      <c r="M24" s="740"/>
      <c r="N24" s="740"/>
      <c r="O24" s="740"/>
      <c r="P24" s="740"/>
      <c r="Q24" s="740"/>
      <c r="R24" s="740"/>
      <c r="S24" s="740"/>
      <c r="T24" s="740"/>
    </row>
    <row r="25" spans="2:21" ht="24" customHeight="1" x14ac:dyDescent="0.2">
      <c r="B25" s="752"/>
      <c r="C25" s="752"/>
      <c r="D25" s="756"/>
      <c r="E25" s="747"/>
      <c r="F25" s="749"/>
      <c r="G25" s="749"/>
      <c r="H25" s="749"/>
      <c r="I25" s="90" t="e">
        <f>#REF!</f>
        <v>#REF!</v>
      </c>
      <c r="J25" s="749"/>
      <c r="K25" s="749"/>
      <c r="L25" s="744"/>
      <c r="M25" s="741"/>
      <c r="N25" s="741"/>
      <c r="O25" s="741"/>
      <c r="P25" s="741"/>
      <c r="Q25" s="741"/>
      <c r="R25" s="741"/>
      <c r="S25" s="741"/>
      <c r="T25" s="741"/>
    </row>
    <row r="26" spans="2:21" ht="6.75" customHeight="1" thickBot="1" x14ac:dyDescent="0.25">
      <c r="B26" s="9"/>
      <c r="C26" s="9"/>
      <c r="D26" s="9"/>
      <c r="E26" s="9"/>
      <c r="F26" s="91"/>
      <c r="G26" s="11"/>
      <c r="H26" s="11"/>
      <c r="I26" s="11"/>
      <c r="J26" s="92"/>
      <c r="K26" s="11"/>
      <c r="L26" s="11"/>
      <c r="M26" s="1"/>
      <c r="N26" s="9"/>
    </row>
    <row r="27" spans="2:21" ht="15.75" customHeight="1" thickBot="1" x14ac:dyDescent="0.25">
      <c r="B27" s="771" t="s">
        <v>122</v>
      </c>
      <c r="C27" s="772"/>
      <c r="D27" s="772"/>
      <c r="E27" s="772"/>
      <c r="F27" s="772"/>
      <c r="G27" s="772"/>
      <c r="H27" s="772"/>
      <c r="I27" s="773"/>
      <c r="J27" s="771" t="s">
        <v>4</v>
      </c>
      <c r="K27" s="772"/>
      <c r="L27" s="772"/>
      <c r="M27" s="772"/>
      <c r="N27" s="773"/>
      <c r="O27" s="765" t="s">
        <v>123</v>
      </c>
      <c r="P27" s="766"/>
      <c r="Q27" s="766"/>
      <c r="R27" s="766"/>
      <c r="S27" s="766"/>
      <c r="T27" s="766"/>
      <c r="U27" s="767"/>
    </row>
    <row r="28" spans="2:21" ht="52.5" customHeight="1" thickBot="1" x14ac:dyDescent="0.25">
      <c r="B28" s="768" t="s">
        <v>124</v>
      </c>
      <c r="C28" s="769"/>
      <c r="D28" s="769"/>
      <c r="E28" s="769"/>
      <c r="F28" s="769"/>
      <c r="G28" s="769"/>
      <c r="H28" s="769"/>
      <c r="I28" s="770"/>
      <c r="J28" s="768" t="s">
        <v>124</v>
      </c>
      <c r="K28" s="769"/>
      <c r="L28" s="769"/>
      <c r="M28" s="769"/>
      <c r="N28" s="770"/>
      <c r="O28" s="768" t="s">
        <v>125</v>
      </c>
      <c r="P28" s="769"/>
      <c r="Q28" s="769"/>
      <c r="R28" s="769"/>
      <c r="S28" s="769"/>
      <c r="T28" s="769"/>
      <c r="U28" s="770"/>
    </row>
  </sheetData>
  <mergeCells count="103">
    <mergeCell ref="Q3:U3"/>
    <mergeCell ref="G4:P4"/>
    <mergeCell ref="O27:U27"/>
    <mergeCell ref="O28:U28"/>
    <mergeCell ref="J27:N27"/>
    <mergeCell ref="J28:N28"/>
    <mergeCell ref="B27:I27"/>
    <mergeCell ref="B28:I28"/>
    <mergeCell ref="Q4:U4"/>
    <mergeCell ref="G5:P5"/>
    <mergeCell ref="Q5:U5"/>
    <mergeCell ref="J18:J19"/>
    <mergeCell ref="B2:F5"/>
    <mergeCell ref="Q9:R9"/>
    <mergeCell ref="S9:S10"/>
    <mergeCell ref="T11:T13"/>
    <mergeCell ref="F12:F13"/>
    <mergeCell ref="G12:G13"/>
    <mergeCell ref="B17:B19"/>
    <mergeCell ref="E17:E19"/>
    <mergeCell ref="C11:C25"/>
    <mergeCell ref="G2:P2"/>
    <mergeCell ref="M8:T8"/>
    <mergeCell ref="M9:M10"/>
    <mergeCell ref="Q2:U2"/>
    <mergeCell ref="G3:P3"/>
    <mergeCell ref="J24:J25"/>
    <mergeCell ref="K17:K19"/>
    <mergeCell ref="K23:K25"/>
    <mergeCell ref="K20:K22"/>
    <mergeCell ref="T9:T10"/>
    <mergeCell ref="T14:T16"/>
    <mergeCell ref="F15:F16"/>
    <mergeCell ref="G15:G16"/>
    <mergeCell ref="N17:N19"/>
    <mergeCell ref="S14:S16"/>
    <mergeCell ref="L17:L19"/>
    <mergeCell ref="M17:M19"/>
    <mergeCell ref="O17:O19"/>
    <mergeCell ref="L11:L13"/>
    <mergeCell ref="H12:H13"/>
    <mergeCell ref="J12:J13"/>
    <mergeCell ref="M11:M13"/>
    <mergeCell ref="N11:N13"/>
    <mergeCell ref="K11:K13"/>
    <mergeCell ref="N9:P9"/>
    <mergeCell ref="O11:O13"/>
    <mergeCell ref="P11:P13"/>
    <mergeCell ref="E11:E13"/>
    <mergeCell ref="H18:H19"/>
    <mergeCell ref="B11:B13"/>
    <mergeCell ref="F18:F19"/>
    <mergeCell ref="O20:O22"/>
    <mergeCell ref="O23:O25"/>
    <mergeCell ref="B20:B22"/>
    <mergeCell ref="F24:F25"/>
    <mergeCell ref="G24:G25"/>
    <mergeCell ref="H24:H25"/>
    <mergeCell ref="J15:J16"/>
    <mergeCell ref="K14:K16"/>
    <mergeCell ref="G18:G19"/>
    <mergeCell ref="B14:B16"/>
    <mergeCell ref="E14:E16"/>
    <mergeCell ref="B23:B25"/>
    <mergeCell ref="E23:E25"/>
    <mergeCell ref="E20:E22"/>
    <mergeCell ref="H15:H16"/>
    <mergeCell ref="D11:D25"/>
    <mergeCell ref="F21:F22"/>
    <mergeCell ref="G21:G22"/>
    <mergeCell ref="H21:H22"/>
    <mergeCell ref="J21:J22"/>
    <mergeCell ref="M23:M25"/>
    <mergeCell ref="N23:N25"/>
    <mergeCell ref="M20:M22"/>
    <mergeCell ref="L14:L16"/>
    <mergeCell ref="L23:L25"/>
    <mergeCell ref="L20:L22"/>
    <mergeCell ref="N20:N22"/>
    <mergeCell ref="M14:M16"/>
    <mergeCell ref="N14:N16"/>
    <mergeCell ref="P14:P16"/>
    <mergeCell ref="R20:R22"/>
    <mergeCell ref="Q11:Q13"/>
    <mergeCell ref="R11:R13"/>
    <mergeCell ref="R14:R16"/>
    <mergeCell ref="O14:O16"/>
    <mergeCell ref="T23:T25"/>
    <mergeCell ref="T17:T19"/>
    <mergeCell ref="T20:T22"/>
    <mergeCell ref="Q23:Q25"/>
    <mergeCell ref="R23:R25"/>
    <mergeCell ref="S23:S25"/>
    <mergeCell ref="P23:P25"/>
    <mergeCell ref="Q17:Q19"/>
    <mergeCell ref="R17:R19"/>
    <mergeCell ref="S11:S13"/>
    <mergeCell ref="Q14:Q16"/>
    <mergeCell ref="S20:S22"/>
    <mergeCell ref="Q20:Q22"/>
    <mergeCell ref="S17:S19"/>
    <mergeCell ref="P17:P19"/>
    <mergeCell ref="P20:P22"/>
  </mergeCells>
  <conditionalFormatting sqref="H12:H13">
    <cfRule type="containsText" dxfId="128" priority="5" stopIfTrue="1" operator="containsText" text="riesgo Extrema">
      <formula>NOT(ISERROR(SEARCH("riesgo Extrema",H12)))</formula>
    </cfRule>
    <cfRule type="containsText" dxfId="127" priority="6" stopIfTrue="1" operator="containsText" text="riesgo Alta">
      <formula>NOT(ISERROR(SEARCH("riesgo Alta",H12)))</formula>
    </cfRule>
    <cfRule type="containsText" dxfId="126" priority="7" stopIfTrue="1" operator="containsText" text="riesgo Moderada">
      <formula>NOT(ISERROR(SEARCH("riesgo Moderada",H12)))</formula>
    </cfRule>
    <cfRule type="containsText" dxfId="125" priority="8" stopIfTrue="1" operator="containsText" text="riesgo Baja">
      <formula>NOT(ISERROR(SEARCH("riesgo Baja",H12)))</formula>
    </cfRule>
    <cfRule type="containsText" dxfId="124" priority="9" stopIfTrue="1" operator="containsText" text=" riesgo Baja">
      <formula>NOT(ISERROR(SEARCH(" riesgo Baja",H12)))</formula>
    </cfRule>
  </conditionalFormatting>
  <conditionalFormatting sqref="J15:J16 H15:H16 J18:J19 H18:H19 J21:J22 H21:H22 J12:J13 H24:H25 J24:J25">
    <cfRule type="containsText" dxfId="123" priority="1" stopIfTrue="1" operator="containsText" text="riesgo Extrema">
      <formula>NOT(ISERROR(SEARCH("riesgo Extrema",H12)))</formula>
    </cfRule>
    <cfRule type="containsText" dxfId="122" priority="2" stopIfTrue="1" operator="containsText" text="riesgo Alta">
      <formula>NOT(ISERROR(SEARCH("riesgo Alta",H12)))</formula>
    </cfRule>
    <cfRule type="containsText" dxfId="121" priority="3" stopIfTrue="1" operator="containsText" text="riesgo Moderada">
      <formula>NOT(ISERROR(SEARCH("riesgo Moderada",H12)))</formula>
    </cfRule>
    <cfRule type="containsText" dxfId="120"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xr:uid="{00000000-0002-0000-0600-000000000000}">
      <formula1>OPCIONESDEMANEJO</formula1>
    </dataValidation>
  </dataValidations>
  <printOptions horizontalCentered="1" verticalCentered="1"/>
  <pageMargins left="0.98425196850393704" right="0.78740157480314965" top="0" bottom="0" header="0" footer="0"/>
  <pageSetup scale="27" orientation="landscape"/>
  <headerFooter alignWithMargins="0"/>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B3:N88"/>
  <sheetViews>
    <sheetView topLeftCell="A38" workbookViewId="0">
      <selection activeCell="E65" sqref="E65:I70"/>
    </sheetView>
  </sheetViews>
  <sheetFormatPr baseColWidth="10" defaultRowHeight="12.75" x14ac:dyDescent="0.2"/>
  <cols>
    <col min="1" max="1" width="4.28515625" customWidth="1"/>
    <col min="2" max="2" width="45.85546875" customWidth="1"/>
    <col min="3" max="3" width="28.7109375" customWidth="1"/>
    <col min="4" max="4" width="26.140625" customWidth="1"/>
    <col min="5" max="5" width="18" customWidth="1"/>
    <col min="6" max="6" width="17.85546875" customWidth="1"/>
    <col min="7" max="7" width="26.85546875" customWidth="1"/>
    <col min="8" max="8" width="20.28515625" customWidth="1"/>
    <col min="9" max="9" width="19.42578125" customWidth="1"/>
    <col min="10" max="10" width="18.42578125" customWidth="1"/>
    <col min="11" max="12" width="11.28515625" customWidth="1"/>
    <col min="13" max="13" width="7" customWidth="1"/>
    <col min="14" max="14" width="22.140625" customWidth="1"/>
  </cols>
  <sheetData>
    <row r="3" spans="2:14" x14ac:dyDescent="0.2">
      <c r="J3" t="s">
        <v>126</v>
      </c>
      <c r="K3" t="s">
        <v>127</v>
      </c>
      <c r="L3" t="s">
        <v>128</v>
      </c>
      <c r="N3" s="5"/>
    </row>
    <row r="4" spans="2:14" ht="107.25" customHeight="1" x14ac:dyDescent="0.2">
      <c r="B4" t="s">
        <v>10</v>
      </c>
      <c r="D4" t="s">
        <v>129</v>
      </c>
      <c r="G4" t="s">
        <v>37</v>
      </c>
      <c r="H4" t="s">
        <v>38</v>
      </c>
      <c r="J4" s="8" t="s">
        <v>130</v>
      </c>
      <c r="K4" s="8" t="s">
        <v>131</v>
      </c>
      <c r="L4" s="8" t="s">
        <v>132</v>
      </c>
      <c r="N4" s="19" t="s">
        <v>98</v>
      </c>
    </row>
    <row r="5" spans="2:14" x14ac:dyDescent="0.2">
      <c r="B5" t="s">
        <v>133</v>
      </c>
      <c r="D5">
        <v>1</v>
      </c>
      <c r="G5" t="s">
        <v>134</v>
      </c>
      <c r="H5" t="s">
        <v>134</v>
      </c>
      <c r="J5">
        <v>0</v>
      </c>
      <c r="K5">
        <v>0</v>
      </c>
      <c r="L5">
        <v>0</v>
      </c>
      <c r="N5" s="5" t="s">
        <v>120</v>
      </c>
    </row>
    <row r="6" spans="2:14" x14ac:dyDescent="0.2">
      <c r="B6" t="s">
        <v>12</v>
      </c>
      <c r="D6">
        <v>0</v>
      </c>
      <c r="J6">
        <v>1</v>
      </c>
      <c r="K6">
        <v>1</v>
      </c>
      <c r="L6">
        <v>1</v>
      </c>
      <c r="N6" s="5" t="s">
        <v>104</v>
      </c>
    </row>
    <row r="7" spans="2:14" ht="38.25" x14ac:dyDescent="0.2">
      <c r="B7" t="s">
        <v>135</v>
      </c>
      <c r="N7" s="20" t="s">
        <v>121</v>
      </c>
    </row>
    <row r="8" spans="2:14" ht="76.5" x14ac:dyDescent="0.2">
      <c r="B8" t="s">
        <v>136</v>
      </c>
      <c r="D8" s="20" t="s">
        <v>88</v>
      </c>
      <c r="E8" s="20" t="s">
        <v>137</v>
      </c>
      <c r="F8" s="20" t="s">
        <v>89</v>
      </c>
      <c r="G8" s="20" t="s">
        <v>138</v>
      </c>
      <c r="H8" s="20" t="s">
        <v>90</v>
      </c>
      <c r="N8" s="5" t="s">
        <v>103</v>
      </c>
    </row>
    <row r="9" spans="2:14" x14ac:dyDescent="0.2">
      <c r="B9" t="s">
        <v>139</v>
      </c>
      <c r="D9" s="42">
        <v>0</v>
      </c>
      <c r="E9" s="42">
        <v>0</v>
      </c>
      <c r="F9" s="42">
        <v>0</v>
      </c>
      <c r="G9" s="42">
        <v>0</v>
      </c>
      <c r="H9" s="42">
        <v>0</v>
      </c>
      <c r="N9" s="5"/>
    </row>
    <row r="10" spans="2:14" x14ac:dyDescent="0.2">
      <c r="B10" t="s">
        <v>11</v>
      </c>
      <c r="D10" s="42">
        <v>15</v>
      </c>
      <c r="E10" s="42">
        <v>15</v>
      </c>
      <c r="F10" s="42">
        <v>30</v>
      </c>
      <c r="G10" s="42">
        <v>15</v>
      </c>
      <c r="H10" s="42">
        <v>25</v>
      </c>
    </row>
    <row r="11" spans="2:14" ht="114.75" x14ac:dyDescent="0.2">
      <c r="B11" s="5" t="s">
        <v>140</v>
      </c>
      <c r="D11" s="20" t="s">
        <v>200</v>
      </c>
      <c r="E11" s="20" t="s">
        <v>201</v>
      </c>
      <c r="F11" s="20" t="s">
        <v>202</v>
      </c>
      <c r="G11" s="20" t="s">
        <v>203</v>
      </c>
      <c r="H11" s="20" t="s">
        <v>204</v>
      </c>
      <c r="I11" s="20" t="s">
        <v>205</v>
      </c>
      <c r="J11" s="20" t="s">
        <v>206</v>
      </c>
    </row>
    <row r="12" spans="2:14" x14ac:dyDescent="0.2">
      <c r="D12">
        <v>0</v>
      </c>
      <c r="E12">
        <v>0</v>
      </c>
      <c r="F12">
        <v>0</v>
      </c>
      <c r="G12">
        <v>0</v>
      </c>
      <c r="H12">
        <v>0</v>
      </c>
      <c r="I12">
        <v>0</v>
      </c>
      <c r="J12">
        <v>0</v>
      </c>
      <c r="L12" t="s">
        <v>210</v>
      </c>
      <c r="N12" t="s">
        <v>221</v>
      </c>
    </row>
    <row r="13" spans="2:14" x14ac:dyDescent="0.2">
      <c r="D13">
        <v>15</v>
      </c>
      <c r="E13">
        <v>15</v>
      </c>
      <c r="F13">
        <v>15</v>
      </c>
      <c r="G13">
        <v>10</v>
      </c>
      <c r="H13">
        <v>15</v>
      </c>
      <c r="I13">
        <v>15</v>
      </c>
      <c r="J13">
        <v>5</v>
      </c>
      <c r="L13" t="s">
        <v>213</v>
      </c>
      <c r="N13" t="s">
        <v>222</v>
      </c>
    </row>
    <row r="14" spans="2:14" x14ac:dyDescent="0.2">
      <c r="G14">
        <v>15</v>
      </c>
      <c r="J14">
        <v>10</v>
      </c>
      <c r="L14" t="s">
        <v>211</v>
      </c>
      <c r="N14" t="s">
        <v>223</v>
      </c>
    </row>
    <row r="16" spans="2:14" ht="15.75" x14ac:dyDescent="0.2">
      <c r="B16" s="13">
        <v>1</v>
      </c>
      <c r="C16" s="16" t="s">
        <v>141</v>
      </c>
      <c r="D16" s="14"/>
      <c r="E16" s="38" t="s">
        <v>134</v>
      </c>
      <c r="I16" s="783"/>
      <c r="J16" s="784"/>
      <c r="K16" s="784"/>
      <c r="L16" s="784"/>
    </row>
    <row r="17" spans="2:12" ht="15.75" x14ac:dyDescent="0.2">
      <c r="B17" s="13">
        <v>2</v>
      </c>
      <c r="C17" s="16" t="s">
        <v>142</v>
      </c>
      <c r="D17" s="14"/>
      <c r="E17" s="14"/>
      <c r="I17" s="84"/>
      <c r="J17" s="85"/>
      <c r="K17" s="85"/>
      <c r="L17" s="85"/>
    </row>
    <row r="18" spans="2:12" ht="15.75" x14ac:dyDescent="0.2">
      <c r="B18" s="13">
        <v>3</v>
      </c>
      <c r="C18" s="16" t="s">
        <v>143</v>
      </c>
      <c r="D18" s="14"/>
      <c r="E18" s="14"/>
      <c r="I18" s="84"/>
      <c r="J18" s="85"/>
      <c r="K18" s="85"/>
      <c r="L18" s="85"/>
    </row>
    <row r="19" spans="2:12" ht="15.75" x14ac:dyDescent="0.2">
      <c r="B19" s="13">
        <v>4</v>
      </c>
      <c r="C19" s="16" t="s">
        <v>144</v>
      </c>
      <c r="D19" s="15"/>
      <c r="E19" s="15"/>
      <c r="I19" s="783"/>
      <c r="J19" s="784"/>
      <c r="K19" s="784"/>
      <c r="L19" s="784"/>
    </row>
    <row r="20" spans="2:12" ht="15.75" x14ac:dyDescent="0.2">
      <c r="B20" s="13">
        <v>5</v>
      </c>
      <c r="C20" s="16" t="s">
        <v>145</v>
      </c>
      <c r="D20" s="15"/>
      <c r="E20" s="15"/>
      <c r="I20" s="783"/>
      <c r="J20" s="784"/>
      <c r="K20" s="784"/>
      <c r="L20" s="784"/>
    </row>
    <row r="21" spans="2:12" ht="15.75" x14ac:dyDescent="0.2">
      <c r="B21" s="1"/>
      <c r="C21" s="27"/>
      <c r="D21" s="15"/>
      <c r="E21" s="15"/>
      <c r="I21" s="84"/>
      <c r="J21" s="85"/>
      <c r="K21" s="85"/>
      <c r="L21" s="85"/>
    </row>
    <row r="24" spans="2:12" x14ac:dyDescent="0.2">
      <c r="B24" s="17">
        <v>13</v>
      </c>
      <c r="C24" s="16" t="s">
        <v>28</v>
      </c>
      <c r="D24" s="17"/>
    </row>
    <row r="25" spans="2:12" x14ac:dyDescent="0.2">
      <c r="B25" s="17">
        <v>11</v>
      </c>
      <c r="C25" s="16" t="s">
        <v>27</v>
      </c>
      <c r="D25" s="17"/>
    </row>
    <row r="26" spans="2:12" x14ac:dyDescent="0.2">
      <c r="B26" s="17">
        <v>7</v>
      </c>
      <c r="C26" s="16" t="s">
        <v>26</v>
      </c>
      <c r="D26" s="17"/>
    </row>
    <row r="27" spans="2:12" x14ac:dyDescent="0.2">
      <c r="B27" s="12">
        <v>6</v>
      </c>
      <c r="C27" s="16" t="s">
        <v>25</v>
      </c>
      <c r="D27" s="12"/>
    </row>
    <row r="28" spans="2:12" x14ac:dyDescent="0.2">
      <c r="B28" s="12">
        <v>1</v>
      </c>
      <c r="C28" s="16" t="s">
        <v>24</v>
      </c>
      <c r="D28" s="12"/>
    </row>
    <row r="29" spans="2:12" x14ac:dyDescent="0.2">
      <c r="B29" s="15"/>
      <c r="C29" s="27"/>
      <c r="D29" s="15"/>
    </row>
    <row r="30" spans="2:12" x14ac:dyDescent="0.2">
      <c r="B30" s="15"/>
      <c r="C30" s="27"/>
      <c r="D30" s="15"/>
    </row>
    <row r="31" spans="2:12" x14ac:dyDescent="0.2">
      <c r="B31" s="15"/>
      <c r="C31" s="27"/>
      <c r="D31" s="15"/>
    </row>
    <row r="32" spans="2:12" x14ac:dyDescent="0.2">
      <c r="B32" s="15"/>
      <c r="C32" s="27"/>
      <c r="D32" s="15"/>
    </row>
    <row r="33" spans="2:14" ht="13.5" customHeight="1" x14ac:dyDescent="0.2">
      <c r="B33" s="15"/>
      <c r="C33" s="27"/>
      <c r="D33" s="15"/>
    </row>
    <row r="34" spans="2:14" ht="13.5" customHeight="1" x14ac:dyDescent="0.2">
      <c r="B34" s="15"/>
      <c r="C34" s="27"/>
      <c r="D34" s="15"/>
    </row>
    <row r="35" spans="2:14" ht="13.5" thickBot="1" x14ac:dyDescent="0.25"/>
    <row r="36" spans="2:14" ht="13.5" thickBot="1" x14ac:dyDescent="0.25">
      <c r="B36" s="13" t="s">
        <v>146</v>
      </c>
      <c r="C36" s="13"/>
      <c r="D36" s="13" t="s">
        <v>97</v>
      </c>
      <c r="I36" s="62" t="s">
        <v>42</v>
      </c>
      <c r="J36" s="63" t="s">
        <v>43</v>
      </c>
      <c r="K36" s="1"/>
      <c r="L36" s="1"/>
      <c r="M36" s="1"/>
      <c r="N36" s="1"/>
    </row>
    <row r="37" spans="2:14" x14ac:dyDescent="0.2">
      <c r="B37" s="13">
        <v>1</v>
      </c>
      <c r="C37" s="52" t="s">
        <v>106</v>
      </c>
      <c r="D37" s="18" t="s">
        <v>147</v>
      </c>
      <c r="E37" s="37"/>
      <c r="F37" s="13"/>
      <c r="G37" s="13"/>
      <c r="I37" s="785" t="s">
        <v>44</v>
      </c>
      <c r="J37" s="60" t="s">
        <v>45</v>
      </c>
      <c r="K37" s="43"/>
      <c r="L37" s="43"/>
      <c r="M37" s="43"/>
      <c r="N37" s="43"/>
    </row>
    <row r="38" spans="2:14" x14ac:dyDescent="0.2">
      <c r="B38" s="13">
        <v>2</v>
      </c>
      <c r="C38" s="52" t="s">
        <v>106</v>
      </c>
      <c r="D38" s="18" t="s">
        <v>149</v>
      </c>
      <c r="E38" s="13"/>
      <c r="F38" s="13"/>
      <c r="G38" s="13"/>
      <c r="I38" s="786"/>
      <c r="J38" s="54" t="s">
        <v>46</v>
      </c>
      <c r="K38" s="44"/>
      <c r="L38" s="44"/>
      <c r="M38" s="44"/>
      <c r="N38" s="44"/>
    </row>
    <row r="39" spans="2:14" x14ac:dyDescent="0.2">
      <c r="B39" s="13">
        <v>3</v>
      </c>
      <c r="C39" s="52" t="s">
        <v>106</v>
      </c>
      <c r="D39" s="18" t="s">
        <v>150</v>
      </c>
      <c r="E39" s="13"/>
      <c r="F39" s="13"/>
      <c r="G39" s="13"/>
      <c r="I39" s="786"/>
      <c r="J39" s="54" t="s">
        <v>49</v>
      </c>
      <c r="K39" s="44"/>
      <c r="L39" s="44"/>
      <c r="M39" s="44"/>
      <c r="N39" s="44"/>
    </row>
    <row r="40" spans="2:14" x14ac:dyDescent="0.2">
      <c r="B40" s="13">
        <v>4</v>
      </c>
      <c r="C40" s="52" t="s">
        <v>106</v>
      </c>
      <c r="D40" s="18" t="s">
        <v>152</v>
      </c>
      <c r="E40" s="13"/>
      <c r="F40" s="13"/>
      <c r="G40" s="13"/>
      <c r="I40" s="786"/>
      <c r="J40" s="54" t="s">
        <v>51</v>
      </c>
      <c r="K40" s="44"/>
      <c r="L40" s="44"/>
      <c r="M40" s="44"/>
      <c r="N40" s="44"/>
    </row>
    <row r="41" spans="2:14" x14ac:dyDescent="0.2">
      <c r="B41" s="13">
        <v>5</v>
      </c>
      <c r="C41" s="52" t="s">
        <v>106</v>
      </c>
      <c r="D41" s="13"/>
      <c r="E41" s="13"/>
      <c r="F41" s="13"/>
      <c r="G41" s="13"/>
      <c r="I41" s="786"/>
      <c r="J41" s="54" t="s">
        <v>53</v>
      </c>
      <c r="K41" s="44"/>
      <c r="L41" s="44"/>
      <c r="M41" s="44"/>
      <c r="N41" s="44"/>
    </row>
    <row r="42" spans="2:14" ht="12.75" customHeight="1" x14ac:dyDescent="0.2">
      <c r="B42" s="13">
        <v>6</v>
      </c>
      <c r="C42" s="52" t="s">
        <v>106</v>
      </c>
      <c r="D42" s="13"/>
      <c r="E42" s="13"/>
      <c r="F42" s="13"/>
      <c r="G42" s="13"/>
      <c r="I42" s="787" t="s">
        <v>54</v>
      </c>
      <c r="J42" s="55" t="s">
        <v>55</v>
      </c>
      <c r="K42" s="44"/>
      <c r="L42" s="44"/>
      <c r="M42" s="44"/>
      <c r="N42" s="44"/>
    </row>
    <row r="43" spans="2:14" x14ac:dyDescent="0.2">
      <c r="B43" s="13">
        <v>7</v>
      </c>
      <c r="C43" s="53" t="s">
        <v>107</v>
      </c>
      <c r="D43" s="13"/>
      <c r="E43" s="13"/>
      <c r="F43" s="13"/>
      <c r="G43" s="13"/>
      <c r="I43" s="788"/>
      <c r="J43" s="55" t="s">
        <v>56</v>
      </c>
      <c r="K43" s="44"/>
      <c r="L43" s="44"/>
      <c r="M43" s="44"/>
      <c r="N43" s="44"/>
    </row>
    <row r="44" spans="2:14" x14ac:dyDescent="0.2">
      <c r="B44" s="13">
        <v>11</v>
      </c>
      <c r="C44" s="53" t="s">
        <v>107</v>
      </c>
      <c r="D44" s="13"/>
      <c r="E44" s="13"/>
      <c r="F44" s="13"/>
      <c r="G44" s="13"/>
      <c r="I44" s="788"/>
      <c r="J44" s="55" t="s">
        <v>57</v>
      </c>
      <c r="K44" s="44"/>
      <c r="L44" s="44"/>
      <c r="M44" s="44"/>
      <c r="N44" s="44"/>
    </row>
    <row r="45" spans="2:14" x14ac:dyDescent="0.2">
      <c r="B45" s="13">
        <v>12</v>
      </c>
      <c r="C45" s="53" t="s">
        <v>148</v>
      </c>
      <c r="D45" s="13"/>
      <c r="E45" s="13"/>
      <c r="F45" s="13"/>
      <c r="G45" s="13"/>
      <c r="I45" s="788"/>
      <c r="J45" s="55" t="s">
        <v>58</v>
      </c>
      <c r="K45" s="44"/>
      <c r="L45" s="44"/>
      <c r="M45" s="44"/>
      <c r="N45" s="44"/>
    </row>
    <row r="46" spans="2:14" x14ac:dyDescent="0.2">
      <c r="B46" s="13">
        <v>13</v>
      </c>
      <c r="C46" s="51" t="s">
        <v>105</v>
      </c>
      <c r="D46" s="13"/>
      <c r="E46" s="13"/>
      <c r="F46" s="13"/>
      <c r="G46" s="13"/>
      <c r="I46" s="781" t="s">
        <v>154</v>
      </c>
      <c r="J46" s="57" t="s">
        <v>60</v>
      </c>
      <c r="K46" s="44"/>
      <c r="L46" s="44"/>
      <c r="M46" s="44"/>
      <c r="N46" s="44"/>
    </row>
    <row r="47" spans="2:14" x14ac:dyDescent="0.2">
      <c r="B47" s="13">
        <v>14</v>
      </c>
      <c r="C47" s="53" t="s">
        <v>148</v>
      </c>
      <c r="D47" s="13"/>
      <c r="E47" s="13"/>
      <c r="F47" s="13"/>
      <c r="G47" s="13"/>
      <c r="I47" s="781"/>
      <c r="J47" s="57" t="s">
        <v>61</v>
      </c>
      <c r="K47" s="44"/>
      <c r="L47" s="44"/>
      <c r="M47" s="44"/>
      <c r="N47" s="44"/>
    </row>
    <row r="48" spans="2:14" x14ac:dyDescent="0.2">
      <c r="B48" s="13">
        <v>18</v>
      </c>
      <c r="C48" s="51" t="s">
        <v>370</v>
      </c>
      <c r="D48" s="13"/>
      <c r="E48" s="13"/>
      <c r="F48" s="13"/>
      <c r="G48" s="13"/>
      <c r="I48" s="781"/>
      <c r="J48" s="57" t="s">
        <v>62</v>
      </c>
      <c r="K48" s="44"/>
      <c r="L48" s="44"/>
      <c r="M48" s="44"/>
      <c r="N48" s="44"/>
    </row>
    <row r="49" spans="2:14" x14ac:dyDescent="0.2">
      <c r="B49" s="13">
        <v>21</v>
      </c>
      <c r="C49" s="51" t="s">
        <v>370</v>
      </c>
      <c r="D49" s="13"/>
      <c r="E49" s="13"/>
      <c r="F49" s="13"/>
      <c r="G49" s="13"/>
      <c r="I49" s="781"/>
      <c r="J49" s="57" t="s">
        <v>63</v>
      </c>
      <c r="K49" s="44"/>
      <c r="L49" s="44"/>
      <c r="M49" s="44"/>
      <c r="N49" s="44"/>
    </row>
    <row r="50" spans="2:14" x14ac:dyDescent="0.2">
      <c r="B50" s="13">
        <v>22</v>
      </c>
      <c r="C50" s="51" t="s">
        <v>108</v>
      </c>
      <c r="D50" s="13"/>
      <c r="E50" s="13"/>
      <c r="F50" s="13"/>
      <c r="G50" s="13"/>
      <c r="I50" s="781"/>
      <c r="J50" s="57" t="s">
        <v>64</v>
      </c>
      <c r="K50" s="44"/>
      <c r="L50" s="44"/>
      <c r="M50" s="44"/>
      <c r="N50" s="44"/>
    </row>
    <row r="51" spans="2:14" x14ac:dyDescent="0.2">
      <c r="B51" s="13">
        <v>24</v>
      </c>
      <c r="C51" s="51" t="s">
        <v>371</v>
      </c>
      <c r="D51" s="13"/>
      <c r="E51" s="13"/>
      <c r="F51" s="13"/>
      <c r="G51" s="13"/>
      <c r="I51" s="781"/>
      <c r="J51" s="57" t="s">
        <v>65</v>
      </c>
      <c r="K51" s="44"/>
      <c r="L51" s="44"/>
      <c r="M51" s="44"/>
      <c r="N51" s="44"/>
    </row>
    <row r="52" spans="2:14" x14ac:dyDescent="0.2">
      <c r="B52" s="13">
        <v>26</v>
      </c>
      <c r="C52" s="56" t="s">
        <v>156</v>
      </c>
      <c r="D52" s="13"/>
      <c r="E52" s="13"/>
      <c r="F52" s="13"/>
      <c r="G52" s="13"/>
      <c r="I52" s="781"/>
      <c r="J52" s="57" t="s">
        <v>66</v>
      </c>
      <c r="K52" s="44"/>
      <c r="L52" s="44"/>
      <c r="M52" s="44"/>
      <c r="N52" s="44"/>
    </row>
    <row r="53" spans="2:14" x14ac:dyDescent="0.2">
      <c r="B53" s="13">
        <v>28</v>
      </c>
      <c r="C53" s="51" t="s">
        <v>371</v>
      </c>
      <c r="D53" s="13"/>
      <c r="E53" s="13"/>
      <c r="F53" s="13"/>
      <c r="G53" s="13"/>
      <c r="I53" s="781"/>
      <c r="J53" s="57" t="s">
        <v>67</v>
      </c>
      <c r="K53" s="44"/>
      <c r="L53" s="44"/>
      <c r="M53" s="44"/>
      <c r="N53" s="44"/>
    </row>
    <row r="54" spans="2:14" x14ac:dyDescent="0.2">
      <c r="B54" s="13">
        <v>30</v>
      </c>
      <c r="C54" s="56" t="s">
        <v>372</v>
      </c>
      <c r="D54" s="13"/>
      <c r="E54" s="13"/>
      <c r="F54" s="13"/>
      <c r="G54" s="13"/>
      <c r="I54" s="782" t="s">
        <v>157</v>
      </c>
      <c r="J54" s="59" t="s">
        <v>69</v>
      </c>
      <c r="K54" s="44"/>
      <c r="L54" s="44"/>
      <c r="M54" s="44"/>
      <c r="N54" s="44"/>
    </row>
    <row r="55" spans="2:14" x14ac:dyDescent="0.2">
      <c r="B55" s="13">
        <v>33</v>
      </c>
      <c r="C55" s="56" t="s">
        <v>372</v>
      </c>
      <c r="D55" s="13"/>
      <c r="E55" s="13"/>
      <c r="F55" s="13"/>
      <c r="G55" s="13"/>
      <c r="I55" s="782"/>
      <c r="J55" s="59" t="s">
        <v>70</v>
      </c>
      <c r="K55" s="44"/>
      <c r="L55" s="44"/>
      <c r="M55" s="44"/>
      <c r="N55" s="44"/>
    </row>
    <row r="56" spans="2:14" x14ac:dyDescent="0.2">
      <c r="B56" s="13">
        <v>35</v>
      </c>
      <c r="C56" s="51" t="s">
        <v>151</v>
      </c>
      <c r="D56" s="13"/>
      <c r="E56" s="13"/>
      <c r="F56" s="13"/>
      <c r="G56" s="13"/>
      <c r="I56" s="782"/>
      <c r="J56" s="59" t="s">
        <v>71</v>
      </c>
      <c r="K56" s="44"/>
      <c r="L56" s="44"/>
      <c r="M56" s="44"/>
      <c r="N56" s="44"/>
    </row>
    <row r="57" spans="2:14" x14ac:dyDescent="0.2">
      <c r="B57" s="13">
        <v>39</v>
      </c>
      <c r="C57" s="58" t="s">
        <v>373</v>
      </c>
      <c r="D57" s="13"/>
      <c r="E57" s="13"/>
      <c r="F57" s="13"/>
      <c r="G57" s="13"/>
      <c r="I57" s="782"/>
      <c r="J57" s="59" t="s">
        <v>72</v>
      </c>
      <c r="K57" s="44"/>
      <c r="L57" s="44"/>
      <c r="M57" s="44"/>
      <c r="N57" s="44"/>
    </row>
    <row r="58" spans="2:14" x14ac:dyDescent="0.2">
      <c r="B58" s="13">
        <v>44</v>
      </c>
      <c r="C58" s="56" t="s">
        <v>153</v>
      </c>
      <c r="D58" s="13"/>
      <c r="E58" s="13"/>
      <c r="F58" s="13"/>
      <c r="G58" s="13"/>
      <c r="I58" s="782"/>
      <c r="J58" s="59" t="s">
        <v>73</v>
      </c>
      <c r="K58" s="44"/>
      <c r="L58" s="44"/>
      <c r="M58" s="44"/>
      <c r="N58" s="44"/>
    </row>
    <row r="59" spans="2:14" x14ac:dyDescent="0.2">
      <c r="B59" s="13">
        <v>52</v>
      </c>
      <c r="C59" s="58" t="s">
        <v>374</v>
      </c>
      <c r="D59" s="13"/>
      <c r="E59" s="13"/>
      <c r="F59" s="13"/>
      <c r="G59" s="13"/>
      <c r="I59" s="782"/>
      <c r="J59" s="59" t="s">
        <v>74</v>
      </c>
      <c r="K59" s="44"/>
      <c r="L59" s="44"/>
      <c r="M59" s="44"/>
      <c r="N59" s="44"/>
    </row>
    <row r="60" spans="2:14" x14ac:dyDescent="0.2">
      <c r="B60" s="13">
        <v>55</v>
      </c>
      <c r="C60" s="56" t="s">
        <v>155</v>
      </c>
      <c r="D60" s="13"/>
      <c r="E60" s="13"/>
      <c r="F60" s="13"/>
      <c r="G60" s="13"/>
      <c r="I60" s="782"/>
      <c r="J60" s="59" t="s">
        <v>75</v>
      </c>
      <c r="K60" s="44"/>
      <c r="L60" s="44"/>
      <c r="M60" s="44"/>
      <c r="N60" s="44"/>
    </row>
    <row r="61" spans="2:14" x14ac:dyDescent="0.2">
      <c r="B61" s="13">
        <v>65</v>
      </c>
      <c r="C61" s="58" t="s">
        <v>375</v>
      </c>
      <c r="D61" s="13"/>
      <c r="E61" s="13"/>
      <c r="F61" s="13"/>
      <c r="G61" s="13"/>
      <c r="I61" s="782"/>
      <c r="J61" s="59" t="s">
        <v>76</v>
      </c>
      <c r="K61" s="44"/>
      <c r="L61" s="44"/>
      <c r="M61" s="44"/>
      <c r="N61" s="44"/>
    </row>
    <row r="62" spans="2:14" x14ac:dyDescent="0.2">
      <c r="I62" s="44"/>
      <c r="J62" s="44"/>
      <c r="K62" s="44"/>
      <c r="L62" s="44"/>
      <c r="M62" s="44"/>
      <c r="N62" s="44"/>
    </row>
    <row r="63" spans="2:14" x14ac:dyDescent="0.2">
      <c r="I63" s="44"/>
      <c r="J63" s="44"/>
      <c r="K63" s="44"/>
      <c r="L63" s="44"/>
      <c r="M63" s="44"/>
      <c r="N63" s="44"/>
    </row>
    <row r="64" spans="2:14" ht="13.5" thickBot="1" x14ac:dyDescent="0.25">
      <c r="I64" s="44"/>
      <c r="J64" s="44"/>
      <c r="K64" s="44"/>
      <c r="L64" s="44"/>
      <c r="M64" s="44"/>
      <c r="N64" s="44"/>
    </row>
    <row r="65" spans="2:14" x14ac:dyDescent="0.2">
      <c r="B65" s="18" t="s">
        <v>158</v>
      </c>
      <c r="C65" s="18"/>
      <c r="E65" s="65" t="s">
        <v>38</v>
      </c>
      <c r="F65" s="66">
        <v>1</v>
      </c>
      <c r="G65" s="66">
        <v>2</v>
      </c>
      <c r="H65" s="66">
        <v>3</v>
      </c>
      <c r="I65" s="67">
        <v>4</v>
      </c>
      <c r="J65" s="44"/>
      <c r="K65" s="44"/>
      <c r="L65" s="44"/>
      <c r="M65" s="44"/>
      <c r="N65" s="44"/>
    </row>
    <row r="66" spans="2:14" ht="15.75" x14ac:dyDescent="0.25">
      <c r="B66" s="41" t="s">
        <v>159</v>
      </c>
      <c r="C66" s="41"/>
      <c r="D66" s="73" t="s">
        <v>160</v>
      </c>
      <c r="E66" s="68">
        <v>1</v>
      </c>
      <c r="F66" s="44">
        <v>6</v>
      </c>
      <c r="G66" s="44">
        <v>7</v>
      </c>
      <c r="H66" s="44">
        <v>11</v>
      </c>
      <c r="I66" s="69">
        <v>13</v>
      </c>
      <c r="J66" s="44"/>
      <c r="K66" s="44"/>
      <c r="L66" s="44"/>
      <c r="M66" s="44"/>
      <c r="N66" s="44"/>
    </row>
    <row r="67" spans="2:14" ht="15.75" x14ac:dyDescent="0.25">
      <c r="B67" s="41" t="s">
        <v>161</v>
      </c>
      <c r="C67" s="41"/>
      <c r="E67" s="68">
        <v>2</v>
      </c>
      <c r="F67" s="44">
        <v>12</v>
      </c>
      <c r="G67" s="44">
        <v>14</v>
      </c>
      <c r="H67" s="44">
        <v>22</v>
      </c>
      <c r="I67" s="69">
        <v>26</v>
      </c>
      <c r="J67" s="44"/>
      <c r="K67" s="44"/>
      <c r="L67" s="44"/>
      <c r="M67" s="44"/>
      <c r="N67" s="44"/>
    </row>
    <row r="68" spans="2:14" ht="15.75" x14ac:dyDescent="0.25">
      <c r="B68" s="41" t="s">
        <v>162</v>
      </c>
      <c r="C68" s="41"/>
      <c r="E68" s="68">
        <v>3</v>
      </c>
      <c r="F68" s="44">
        <v>18</v>
      </c>
      <c r="G68" s="44">
        <v>21</v>
      </c>
      <c r="H68" s="44">
        <v>33</v>
      </c>
      <c r="I68" s="69">
        <v>39</v>
      </c>
      <c r="J68" s="44"/>
      <c r="K68" s="44"/>
      <c r="L68" s="44"/>
      <c r="M68" s="44"/>
      <c r="N68" s="44"/>
    </row>
    <row r="69" spans="2:14" ht="15.75" x14ac:dyDescent="0.25">
      <c r="B69" s="41" t="s">
        <v>163</v>
      </c>
      <c r="C69" s="41"/>
      <c r="E69" s="68">
        <v>4</v>
      </c>
      <c r="F69" s="44">
        <v>24</v>
      </c>
      <c r="G69" s="44">
        <v>28</v>
      </c>
      <c r="H69" s="44">
        <v>44</v>
      </c>
      <c r="I69" s="69">
        <v>52</v>
      </c>
      <c r="J69" s="44"/>
      <c r="K69" s="44"/>
      <c r="L69" s="44"/>
      <c r="M69" s="44"/>
      <c r="N69" s="44"/>
    </row>
    <row r="70" spans="2:14" ht="16.5" thickBot="1" x14ac:dyDescent="0.3">
      <c r="B70" s="41" t="s">
        <v>164</v>
      </c>
      <c r="C70" s="41"/>
      <c r="E70" s="70">
        <v>5</v>
      </c>
      <c r="F70" s="71">
        <v>30</v>
      </c>
      <c r="G70" s="71">
        <v>35</v>
      </c>
      <c r="H70" s="71">
        <v>55</v>
      </c>
      <c r="I70" s="72">
        <v>65</v>
      </c>
      <c r="J70" s="44"/>
      <c r="K70" s="44"/>
      <c r="L70" s="44"/>
      <c r="M70" s="44"/>
      <c r="N70" s="44"/>
    </row>
    <row r="71" spans="2:14" ht="15.75" x14ac:dyDescent="0.25">
      <c r="B71" s="41" t="s">
        <v>165</v>
      </c>
      <c r="C71" s="41"/>
      <c r="I71" s="44"/>
      <c r="J71" s="44"/>
      <c r="K71" s="44"/>
      <c r="L71" s="44"/>
      <c r="M71" s="44"/>
      <c r="N71" s="44"/>
    </row>
    <row r="72" spans="2:14" ht="15.75" x14ac:dyDescent="0.25">
      <c r="B72" s="41" t="s">
        <v>166</v>
      </c>
      <c r="C72" s="41"/>
      <c r="I72" s="44"/>
      <c r="J72" s="44"/>
      <c r="K72" s="44"/>
      <c r="L72" s="44"/>
      <c r="M72" s="44"/>
      <c r="N72" s="44"/>
    </row>
    <row r="73" spans="2:14" ht="15.75" x14ac:dyDescent="0.25">
      <c r="B73" s="41" t="s">
        <v>167</v>
      </c>
      <c r="I73" s="44"/>
      <c r="J73" s="44"/>
      <c r="K73" s="44"/>
      <c r="L73" s="44"/>
      <c r="M73" s="44"/>
      <c r="N73" s="44"/>
    </row>
    <row r="74" spans="2:14" ht="15.75" x14ac:dyDescent="0.25">
      <c r="B74" s="41" t="s">
        <v>168</v>
      </c>
      <c r="F74">
        <v>0</v>
      </c>
      <c r="G74">
        <v>50</v>
      </c>
      <c r="H74">
        <v>0</v>
      </c>
      <c r="I74" s="44"/>
      <c r="J74" s="44"/>
      <c r="K74" s="44"/>
      <c r="L74" s="44"/>
      <c r="M74" s="44"/>
      <c r="N74" s="44"/>
    </row>
    <row r="75" spans="2:14" ht="15.75" x14ac:dyDescent="0.25">
      <c r="B75" s="41" t="s">
        <v>169</v>
      </c>
      <c r="F75">
        <v>51</v>
      </c>
      <c r="G75">
        <v>75</v>
      </c>
      <c r="H75">
        <v>-1</v>
      </c>
      <c r="I75" s="44"/>
      <c r="J75" s="44"/>
      <c r="K75" s="44"/>
      <c r="L75" s="44"/>
      <c r="M75" s="44"/>
      <c r="N75" s="44"/>
    </row>
    <row r="76" spans="2:14" x14ac:dyDescent="0.2">
      <c r="F76">
        <v>76</v>
      </c>
      <c r="G76">
        <v>100</v>
      </c>
      <c r="H76">
        <v>-2</v>
      </c>
      <c r="I76" s="44"/>
      <c r="J76" s="44"/>
      <c r="K76" s="44"/>
      <c r="L76" s="44"/>
      <c r="M76" s="44"/>
      <c r="N76" s="44"/>
    </row>
    <row r="77" spans="2:14" x14ac:dyDescent="0.2">
      <c r="B77" s="18" t="s">
        <v>170</v>
      </c>
      <c r="I77" s="44"/>
      <c r="J77" s="44"/>
      <c r="K77" s="44"/>
      <c r="L77" s="44"/>
      <c r="M77" s="44"/>
      <c r="N77" s="44"/>
    </row>
    <row r="78" spans="2:14" ht="15.75" x14ac:dyDescent="0.25">
      <c r="B78" s="41" t="s">
        <v>171</v>
      </c>
      <c r="D78" s="45" t="s">
        <v>171</v>
      </c>
      <c r="I78" s="44"/>
      <c r="J78" s="44"/>
      <c r="K78" s="44"/>
      <c r="L78" s="44"/>
      <c r="M78" s="44"/>
      <c r="N78" s="44"/>
    </row>
    <row r="79" spans="2:14" ht="15.75" x14ac:dyDescent="0.25">
      <c r="B79" s="41" t="s">
        <v>172</v>
      </c>
      <c r="D79" s="45" t="s">
        <v>173</v>
      </c>
      <c r="I79" s="44"/>
      <c r="J79" s="44"/>
      <c r="K79" s="44"/>
      <c r="L79" s="44"/>
      <c r="M79" s="44"/>
      <c r="N79" s="44"/>
    </row>
    <row r="80" spans="2:14" ht="15.75" x14ac:dyDescent="0.25">
      <c r="B80" s="41" t="s">
        <v>174</v>
      </c>
      <c r="D80" s="45" t="s">
        <v>169</v>
      </c>
      <c r="I80" s="44"/>
      <c r="J80" s="44"/>
      <c r="K80" s="44"/>
      <c r="L80" s="44"/>
      <c r="M80" s="44"/>
      <c r="N80" s="44"/>
    </row>
    <row r="81" spans="2:14" ht="15.75" x14ac:dyDescent="0.25">
      <c r="B81" s="41" t="s">
        <v>169</v>
      </c>
      <c r="D81" s="45" t="s">
        <v>175</v>
      </c>
      <c r="I81" s="44"/>
      <c r="J81" s="44"/>
      <c r="K81" s="44"/>
      <c r="L81" s="44"/>
      <c r="M81" s="44"/>
      <c r="N81" s="44"/>
    </row>
    <row r="82" spans="2:14" ht="15.75" x14ac:dyDescent="0.25">
      <c r="B82" s="41" t="s">
        <v>176</v>
      </c>
      <c r="D82" s="45" t="s">
        <v>3</v>
      </c>
      <c r="I82" s="44"/>
      <c r="J82" s="44"/>
      <c r="K82" s="44"/>
      <c r="L82" s="44"/>
      <c r="M82" s="44"/>
      <c r="N82" s="44"/>
    </row>
    <row r="83" spans="2:14" ht="15.75" x14ac:dyDescent="0.25">
      <c r="B83" s="41" t="s">
        <v>177</v>
      </c>
      <c r="D83" s="61" t="s">
        <v>177</v>
      </c>
      <c r="I83" s="44"/>
      <c r="J83" s="44"/>
      <c r="K83" s="44"/>
      <c r="L83" s="44"/>
      <c r="M83" s="44"/>
      <c r="N83" s="44"/>
    </row>
    <row r="84" spans="2:14" ht="15.75" x14ac:dyDescent="0.25">
      <c r="B84" s="41" t="s">
        <v>3</v>
      </c>
      <c r="D84" s="61" t="s">
        <v>178</v>
      </c>
      <c r="I84" s="44"/>
      <c r="J84" s="44"/>
      <c r="K84" s="44"/>
      <c r="L84" s="44"/>
      <c r="M84" s="44"/>
      <c r="N84" s="44"/>
    </row>
    <row r="85" spans="2:14" x14ac:dyDescent="0.2">
      <c r="I85" s="44"/>
      <c r="J85" s="44"/>
      <c r="K85" s="44"/>
      <c r="L85" s="44"/>
      <c r="M85" s="44"/>
      <c r="N85" s="44"/>
    </row>
    <row r="86" spans="2:14" x14ac:dyDescent="0.2">
      <c r="I86" s="44"/>
      <c r="J86" s="44"/>
      <c r="K86" s="44"/>
      <c r="L86" s="44"/>
      <c r="M86" s="44"/>
      <c r="N86" s="44"/>
    </row>
    <row r="87" spans="2:14" x14ac:dyDescent="0.2">
      <c r="I87" s="44"/>
      <c r="J87" s="44"/>
      <c r="K87" s="44"/>
      <c r="L87" s="44"/>
      <c r="M87" s="44"/>
      <c r="N87" s="44"/>
    </row>
    <row r="88" spans="2:14" x14ac:dyDescent="0.2">
      <c r="I88" s="44"/>
      <c r="J88" s="44"/>
      <c r="K88" s="44"/>
      <c r="L88" s="44"/>
      <c r="M88" s="44"/>
      <c r="N88" s="44"/>
    </row>
  </sheetData>
  <dataConsolidate/>
  <mergeCells count="7">
    <mergeCell ref="I46:I53"/>
    <mergeCell ref="I54:I61"/>
    <mergeCell ref="I20:L20"/>
    <mergeCell ref="I16:L16"/>
    <mergeCell ref="I19:L19"/>
    <mergeCell ref="I37:I41"/>
    <mergeCell ref="I42:I45"/>
  </mergeCells>
  <pageMargins left="0.75" right="0.75" top="1" bottom="1"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6E033-612A-47BA-9984-1B89B307D0A7}">
  <sheetPr codeName="Hoja10"/>
  <dimension ref="A1:JA62"/>
  <sheetViews>
    <sheetView showGridLines="0" tabSelected="1" zoomScale="50" zoomScaleNormal="50" workbookViewId="0">
      <selection activeCell="G23" sqref="G23"/>
    </sheetView>
  </sheetViews>
  <sheetFormatPr baseColWidth="10" defaultColWidth="11.28515625" defaultRowHeight="18" x14ac:dyDescent="0.25"/>
  <cols>
    <col min="1" max="1" width="9.140625" style="99" customWidth="1"/>
    <col min="2" max="2" width="31.85546875" style="99" customWidth="1"/>
    <col min="3" max="3" width="23.7109375" style="99" customWidth="1"/>
    <col min="4" max="4" width="23.28515625" style="99" customWidth="1"/>
    <col min="5" max="5" width="22.85546875" style="99" customWidth="1"/>
    <col min="6" max="6" width="15.85546875" style="99" customWidth="1"/>
    <col min="7" max="7" width="122.7109375" style="99" customWidth="1"/>
    <col min="8" max="8" width="22.28515625" style="99" customWidth="1"/>
    <col min="9" max="9" width="59.28515625" style="99" customWidth="1"/>
    <col min="10" max="10" width="45.140625" style="99" customWidth="1"/>
    <col min="11" max="11" width="48.5703125" style="99" customWidth="1"/>
    <col min="12" max="12" width="41" style="99" customWidth="1"/>
    <col min="13" max="13" width="41.28515625" style="99" customWidth="1"/>
    <col min="14" max="14" width="30.5703125" style="99" customWidth="1"/>
    <col min="15" max="16" width="19.140625" style="100" customWidth="1"/>
    <col min="17" max="17" width="31.28515625" style="100" customWidth="1"/>
    <col min="18" max="18" width="27.140625" style="100" customWidth="1"/>
    <col min="19" max="22" width="19.140625" style="100" customWidth="1"/>
    <col min="23" max="23" width="21.140625" style="100" customWidth="1"/>
    <col min="24" max="24" width="21" style="100" customWidth="1"/>
    <col min="25" max="26" width="14" style="100" customWidth="1"/>
    <col min="27" max="27" width="21" style="99" hidden="1" customWidth="1"/>
    <col min="28" max="30" width="10.140625" style="99" customWidth="1"/>
    <col min="31" max="31" width="23.140625" style="99" customWidth="1"/>
    <col min="32" max="33" width="0" style="99" hidden="1" customWidth="1"/>
    <col min="34" max="34" width="32.85546875" style="99" customWidth="1"/>
    <col min="35" max="35" width="41.7109375" style="99" customWidth="1"/>
    <col min="36" max="36" width="24.5703125" style="99" customWidth="1"/>
    <col min="37" max="37" width="32" style="99" customWidth="1"/>
    <col min="38" max="38" width="17.85546875" style="99" customWidth="1"/>
    <col min="39" max="39" width="14" style="99" bestFit="1" customWidth="1"/>
    <col min="40" max="40" width="35.85546875" style="99" customWidth="1"/>
    <col min="41" max="41" width="38.140625" style="99" customWidth="1"/>
    <col min="42" max="42" width="11.28515625" style="99"/>
    <col min="43" max="43" width="47.140625" style="99" customWidth="1"/>
    <col min="44" max="16384" width="11.28515625" style="99"/>
  </cols>
  <sheetData>
    <row r="1" spans="1:261" ht="1.5" customHeight="1" x14ac:dyDescent="0.25"/>
    <row r="2" spans="1:261" ht="1.5" customHeight="1" x14ac:dyDescent="0.25">
      <c r="A2" s="77"/>
      <c r="B2" s="77"/>
      <c r="C2" s="77"/>
      <c r="D2" s="77"/>
      <c r="E2" s="77"/>
      <c r="F2" s="77"/>
      <c r="G2" s="77"/>
      <c r="H2" s="77"/>
      <c r="I2" s="77"/>
      <c r="J2" s="77"/>
      <c r="K2" s="77"/>
      <c r="L2" s="77"/>
      <c r="M2" s="77"/>
      <c r="N2" s="77"/>
      <c r="O2" s="80"/>
      <c r="P2" s="80"/>
      <c r="Q2" s="80"/>
      <c r="R2" s="80"/>
      <c r="S2" s="80"/>
      <c r="T2" s="80"/>
      <c r="U2" s="80"/>
      <c r="V2" s="80"/>
      <c r="W2" s="80"/>
      <c r="X2" s="80"/>
      <c r="Y2" s="80"/>
      <c r="Z2" s="80"/>
      <c r="AA2" s="77"/>
    </row>
    <row r="3" spans="1:261" ht="1.5" customHeight="1" x14ac:dyDescent="0.25">
      <c r="A3" s="77"/>
      <c r="B3" s="77"/>
      <c r="C3" s="77"/>
      <c r="D3" s="77"/>
      <c r="E3" s="77"/>
      <c r="F3" s="77"/>
      <c r="G3" s="77"/>
      <c r="H3" s="77"/>
      <c r="I3" s="77"/>
      <c r="J3" s="77"/>
      <c r="K3" s="77"/>
      <c r="L3" s="77"/>
      <c r="M3" s="77"/>
      <c r="N3" s="77"/>
      <c r="O3" s="80"/>
      <c r="P3" s="80"/>
      <c r="Q3" s="80"/>
      <c r="R3" s="80"/>
      <c r="S3" s="80"/>
      <c r="T3" s="80"/>
      <c r="U3" s="80"/>
      <c r="V3" s="80"/>
      <c r="W3" s="80"/>
      <c r="X3" s="80"/>
      <c r="Y3" s="80"/>
      <c r="Z3" s="80"/>
      <c r="AA3" s="77"/>
    </row>
    <row r="4" spans="1:261" ht="1.5" customHeight="1" thickBot="1" x14ac:dyDescent="0.3">
      <c r="A4" s="77"/>
      <c r="B4" s="77"/>
      <c r="C4" s="77"/>
      <c r="D4" s="77"/>
      <c r="E4" s="77"/>
      <c r="F4" s="77"/>
      <c r="G4" s="77"/>
      <c r="H4" s="77"/>
      <c r="I4" s="77"/>
      <c r="J4" s="77"/>
      <c r="K4" s="77"/>
      <c r="L4" s="77"/>
      <c r="M4" s="77"/>
      <c r="N4" s="77"/>
      <c r="O4" s="80"/>
      <c r="P4" s="80"/>
      <c r="Q4" s="80"/>
      <c r="R4" s="80"/>
      <c r="S4" s="80"/>
      <c r="T4" s="80"/>
      <c r="U4" s="80"/>
      <c r="V4" s="80"/>
      <c r="W4" s="80"/>
      <c r="X4" s="80"/>
      <c r="Y4" s="80"/>
      <c r="Z4" s="80"/>
      <c r="AA4" s="77"/>
    </row>
    <row r="5" spans="1:261" ht="25.5" customHeight="1" x14ac:dyDescent="0.35">
      <c r="A5" s="974"/>
      <c r="B5" s="975"/>
      <c r="C5" s="980" t="s">
        <v>1</v>
      </c>
      <c r="D5" s="980"/>
      <c r="E5" s="980"/>
      <c r="F5" s="980"/>
      <c r="G5" s="980"/>
      <c r="H5" s="980"/>
      <c r="I5" s="980"/>
      <c r="J5" s="980"/>
      <c r="K5" s="980"/>
      <c r="L5" s="980"/>
      <c r="M5" s="980"/>
      <c r="N5" s="980"/>
      <c r="O5" s="980"/>
      <c r="P5" s="980"/>
      <c r="Q5" s="980"/>
      <c r="R5" s="980"/>
      <c r="S5" s="980"/>
      <c r="T5" s="980"/>
      <c r="U5" s="980"/>
      <c r="V5" s="980"/>
      <c r="W5" s="980"/>
      <c r="X5" s="980"/>
      <c r="Y5" s="980"/>
      <c r="Z5" s="980"/>
      <c r="AA5" s="980"/>
      <c r="AB5" s="980"/>
      <c r="AC5" s="980"/>
      <c r="AD5" s="980"/>
      <c r="AE5" s="980"/>
      <c r="AF5" s="980"/>
      <c r="AG5" s="980"/>
      <c r="AH5" s="980"/>
      <c r="AI5" s="980"/>
      <c r="AJ5" s="980"/>
      <c r="AK5" s="980"/>
      <c r="AL5" s="980"/>
      <c r="AM5" s="981" t="s">
        <v>181</v>
      </c>
      <c r="AN5" s="982"/>
      <c r="AO5" s="983" t="s">
        <v>377</v>
      </c>
      <c r="AP5" s="983"/>
      <c r="AQ5" s="983"/>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c r="DA5" s="106"/>
      <c r="DB5" s="106"/>
      <c r="DC5" s="106"/>
      <c r="DD5" s="106"/>
      <c r="DE5" s="106"/>
      <c r="DF5" s="106"/>
      <c r="DG5" s="106"/>
      <c r="DH5" s="106"/>
      <c r="DI5" s="106"/>
      <c r="DJ5" s="106"/>
      <c r="DK5" s="106"/>
      <c r="DL5" s="106"/>
      <c r="DM5" s="106"/>
      <c r="DN5" s="106"/>
      <c r="DO5" s="106"/>
      <c r="DP5" s="106"/>
      <c r="DQ5" s="106"/>
      <c r="DR5" s="106"/>
      <c r="DS5" s="106"/>
      <c r="DT5" s="106"/>
      <c r="DU5" s="106"/>
      <c r="DV5" s="106"/>
      <c r="DW5" s="106"/>
      <c r="DX5" s="106"/>
      <c r="DY5" s="106"/>
      <c r="DZ5" s="106"/>
      <c r="EA5" s="106"/>
      <c r="EB5" s="106"/>
      <c r="EC5" s="106"/>
      <c r="ED5" s="106"/>
      <c r="EE5" s="106"/>
      <c r="EF5" s="106"/>
      <c r="EG5" s="106"/>
      <c r="EH5" s="106"/>
      <c r="EI5" s="106"/>
      <c r="EJ5" s="106"/>
      <c r="EK5" s="106"/>
      <c r="EL5" s="106"/>
      <c r="EM5" s="106"/>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row>
    <row r="6" spans="1:261" ht="23.25" customHeight="1" x14ac:dyDescent="0.35">
      <c r="A6" s="976"/>
      <c r="B6" s="977"/>
      <c r="C6" s="984" t="s">
        <v>96</v>
      </c>
      <c r="D6" s="984"/>
      <c r="E6" s="984"/>
      <c r="F6" s="984"/>
      <c r="G6" s="984" t="s">
        <v>182</v>
      </c>
      <c r="H6" s="984"/>
      <c r="I6" s="984"/>
      <c r="J6" s="984"/>
      <c r="K6" s="984"/>
      <c r="L6" s="984"/>
      <c r="M6" s="984"/>
      <c r="N6" s="984"/>
      <c r="O6" s="984"/>
      <c r="P6" s="984"/>
      <c r="Q6" s="984"/>
      <c r="R6" s="984"/>
      <c r="S6" s="984"/>
      <c r="T6" s="984"/>
      <c r="U6" s="984"/>
      <c r="V6" s="984"/>
      <c r="W6" s="984"/>
      <c r="X6" s="984"/>
      <c r="Y6" s="984"/>
      <c r="Z6" s="984"/>
      <c r="AA6" s="984"/>
      <c r="AB6" s="984"/>
      <c r="AC6" s="984"/>
      <c r="AD6" s="984"/>
      <c r="AE6" s="984"/>
      <c r="AF6" s="984"/>
      <c r="AG6" s="984"/>
      <c r="AH6" s="984"/>
      <c r="AI6" s="984"/>
      <c r="AJ6" s="984"/>
      <c r="AK6" s="984"/>
      <c r="AL6" s="984"/>
      <c r="AM6" s="985" t="s">
        <v>183</v>
      </c>
      <c r="AN6" s="986"/>
      <c r="AO6" s="987">
        <v>5</v>
      </c>
      <c r="AP6" s="987"/>
      <c r="AQ6" s="987"/>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c r="CH6" s="106"/>
      <c r="CI6" s="106"/>
      <c r="CJ6" s="106"/>
      <c r="CK6" s="106"/>
      <c r="CL6" s="106"/>
      <c r="CM6" s="106"/>
      <c r="CN6" s="106"/>
      <c r="CO6" s="106"/>
      <c r="CP6" s="106"/>
      <c r="CQ6" s="106"/>
      <c r="CR6" s="106"/>
      <c r="CS6" s="106"/>
      <c r="CT6" s="106"/>
      <c r="CU6" s="106"/>
      <c r="CV6" s="106"/>
      <c r="CW6" s="106"/>
      <c r="CX6" s="106"/>
      <c r="CY6" s="106"/>
      <c r="CZ6" s="106"/>
      <c r="DA6" s="106"/>
      <c r="DB6" s="106"/>
      <c r="DC6" s="106"/>
      <c r="DD6" s="106"/>
      <c r="DE6" s="106"/>
      <c r="DF6" s="106"/>
      <c r="DG6" s="106"/>
      <c r="DH6" s="106"/>
      <c r="DI6" s="106"/>
      <c r="DJ6" s="106"/>
      <c r="DK6" s="106"/>
      <c r="DL6" s="106"/>
      <c r="DM6" s="106"/>
      <c r="DN6" s="106"/>
      <c r="DO6" s="106"/>
      <c r="DP6" s="106"/>
      <c r="DQ6" s="106"/>
      <c r="DR6" s="106"/>
      <c r="DS6" s="106"/>
      <c r="DT6" s="106"/>
      <c r="DU6" s="106"/>
      <c r="DV6" s="106"/>
      <c r="DW6" s="106"/>
      <c r="DX6" s="106"/>
      <c r="DY6" s="106"/>
      <c r="DZ6" s="106"/>
      <c r="EA6" s="106"/>
      <c r="EB6" s="106"/>
      <c r="EC6" s="106"/>
      <c r="ED6" s="106"/>
      <c r="EE6" s="106"/>
      <c r="EF6" s="106"/>
      <c r="EG6" s="106"/>
      <c r="EH6" s="106"/>
      <c r="EI6" s="106"/>
      <c r="EJ6" s="106"/>
      <c r="EK6" s="106"/>
      <c r="EL6" s="106"/>
      <c r="EM6" s="10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row>
    <row r="7" spans="1:261" ht="49.5" customHeight="1" thickBot="1" x14ac:dyDescent="0.4">
      <c r="A7" s="978"/>
      <c r="B7" s="979"/>
      <c r="C7" s="904" t="s">
        <v>184</v>
      </c>
      <c r="D7" s="904"/>
      <c r="E7" s="904"/>
      <c r="F7" s="904"/>
      <c r="G7" s="904" t="s">
        <v>376</v>
      </c>
      <c r="H7" s="904"/>
      <c r="I7" s="904"/>
      <c r="J7" s="904"/>
      <c r="K7" s="904"/>
      <c r="L7" s="904"/>
      <c r="M7" s="904"/>
      <c r="N7" s="904"/>
      <c r="O7" s="904"/>
      <c r="P7" s="904"/>
      <c r="Q7" s="904"/>
      <c r="R7" s="904"/>
      <c r="S7" s="904"/>
      <c r="T7" s="904"/>
      <c r="U7" s="904"/>
      <c r="V7" s="904"/>
      <c r="W7" s="904"/>
      <c r="X7" s="904"/>
      <c r="Y7" s="904"/>
      <c r="Z7" s="904"/>
      <c r="AA7" s="904"/>
      <c r="AB7" s="904"/>
      <c r="AC7" s="904"/>
      <c r="AD7" s="904"/>
      <c r="AE7" s="904"/>
      <c r="AF7" s="904"/>
      <c r="AG7" s="904"/>
      <c r="AH7" s="904"/>
      <c r="AI7" s="904"/>
      <c r="AJ7" s="904"/>
      <c r="AK7" s="904"/>
      <c r="AL7" s="904"/>
      <c r="AM7" s="959" t="s">
        <v>185</v>
      </c>
      <c r="AN7" s="960"/>
      <c r="AO7" s="961">
        <v>43493</v>
      </c>
      <c r="AP7" s="961"/>
      <c r="AQ7" s="961"/>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c r="DD7" s="106"/>
      <c r="DE7" s="106"/>
      <c r="DF7" s="106"/>
      <c r="DG7" s="106"/>
      <c r="DH7" s="106"/>
      <c r="DI7" s="106"/>
      <c r="DJ7" s="106"/>
      <c r="DK7" s="106"/>
      <c r="DL7" s="106"/>
      <c r="DM7" s="106"/>
      <c r="DN7" s="106"/>
      <c r="DO7" s="106"/>
      <c r="DP7" s="106"/>
      <c r="DQ7" s="106"/>
      <c r="DR7" s="106"/>
      <c r="DS7" s="106"/>
      <c r="DT7" s="106"/>
      <c r="DU7" s="106"/>
      <c r="DV7" s="106"/>
      <c r="DW7" s="106"/>
      <c r="DX7" s="106"/>
      <c r="DY7" s="106"/>
      <c r="DZ7" s="106"/>
      <c r="EA7" s="106"/>
      <c r="EB7" s="106"/>
      <c r="EC7" s="106"/>
      <c r="ED7" s="106"/>
      <c r="EE7" s="106"/>
      <c r="EF7" s="106"/>
      <c r="EG7" s="106"/>
      <c r="EH7" s="106"/>
      <c r="EI7" s="106"/>
      <c r="EJ7" s="106"/>
      <c r="EK7" s="106"/>
      <c r="EL7" s="106"/>
      <c r="EM7" s="106"/>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row>
    <row r="8" spans="1:261" ht="23.25" customHeight="1" thickBot="1" x14ac:dyDescent="0.3">
      <c r="A8" s="962"/>
      <c r="B8" s="962"/>
      <c r="C8" s="122"/>
      <c r="D8" s="122"/>
      <c r="E8" s="101"/>
      <c r="F8" s="101"/>
      <c r="G8" s="101"/>
      <c r="H8" s="101"/>
      <c r="I8" s="101"/>
      <c r="J8" s="101"/>
      <c r="K8" s="98"/>
      <c r="L8" s="98"/>
      <c r="M8" s="98"/>
      <c r="N8" s="98"/>
      <c r="O8" s="98"/>
      <c r="P8" s="98"/>
      <c r="Q8" s="98"/>
      <c r="R8" s="98"/>
      <c r="S8" s="98"/>
      <c r="T8" s="98"/>
      <c r="U8" s="98"/>
      <c r="V8" s="98"/>
      <c r="W8" s="98"/>
      <c r="X8" s="98"/>
      <c r="Y8" s="98"/>
      <c r="Z8" s="98"/>
      <c r="AA8" s="102"/>
      <c r="AB8" s="98"/>
      <c r="AC8" s="98"/>
      <c r="AD8" s="98"/>
      <c r="AE8" s="98"/>
      <c r="AF8" s="98"/>
      <c r="AG8" s="98"/>
      <c r="AH8" s="98"/>
      <c r="AI8" s="98"/>
      <c r="AJ8" s="98"/>
      <c r="AK8" s="98"/>
      <c r="AL8" s="98"/>
      <c r="AM8" s="98"/>
      <c r="AN8" s="98"/>
      <c r="AO8" s="98"/>
      <c r="AP8" s="98"/>
      <c r="AQ8" s="98"/>
      <c r="AR8" s="98"/>
      <c r="AS8" s="98"/>
      <c r="AT8" s="98"/>
      <c r="AU8" s="98"/>
      <c r="AV8" s="98"/>
      <c r="AW8" s="98"/>
      <c r="AX8" s="98"/>
      <c r="AY8" s="98"/>
      <c r="AZ8" s="98"/>
      <c r="BA8" s="98"/>
      <c r="BB8" s="98"/>
      <c r="BC8" s="98"/>
      <c r="BD8" s="98"/>
      <c r="BE8" s="98"/>
      <c r="BF8" s="98"/>
      <c r="BG8" s="98"/>
      <c r="BH8" s="98"/>
      <c r="BI8" s="98"/>
      <c r="BJ8" s="98"/>
      <c r="BK8" s="98"/>
      <c r="BL8" s="98"/>
      <c r="BM8" s="98"/>
      <c r="BN8" s="98"/>
      <c r="BO8" s="98"/>
      <c r="BP8" s="98"/>
      <c r="BQ8" s="98"/>
      <c r="BR8" s="98"/>
      <c r="BS8" s="98"/>
      <c r="BT8" s="98"/>
      <c r="BU8" s="98"/>
      <c r="BV8" s="98"/>
      <c r="BW8" s="98"/>
      <c r="BX8" s="98"/>
      <c r="BY8" s="98"/>
      <c r="BZ8" s="98"/>
      <c r="CA8" s="98"/>
      <c r="CB8" s="98"/>
      <c r="CC8" s="98"/>
      <c r="CD8" s="98"/>
      <c r="CE8" s="98"/>
      <c r="CF8" s="98"/>
      <c r="CG8" s="98"/>
      <c r="CH8" s="98"/>
      <c r="CI8" s="98"/>
      <c r="CJ8" s="98"/>
      <c r="CK8" s="98"/>
      <c r="CL8" s="98"/>
      <c r="CM8" s="98"/>
      <c r="CN8" s="98"/>
      <c r="CO8" s="98"/>
      <c r="CP8" s="98"/>
      <c r="CQ8" s="98"/>
      <c r="CR8" s="98"/>
      <c r="CS8" s="98"/>
      <c r="CT8" s="98"/>
      <c r="CU8" s="98"/>
      <c r="CV8" s="98"/>
      <c r="CW8" s="98"/>
      <c r="CX8" s="98"/>
      <c r="CY8" s="98"/>
      <c r="CZ8" s="98"/>
      <c r="DA8" s="98"/>
      <c r="DB8" s="98"/>
      <c r="DC8" s="98"/>
      <c r="DD8" s="98"/>
      <c r="DE8" s="98"/>
      <c r="DF8" s="98"/>
      <c r="DG8" s="98"/>
      <c r="DH8" s="98"/>
      <c r="DI8" s="98"/>
      <c r="DJ8" s="98"/>
      <c r="DK8" s="98"/>
      <c r="DL8" s="98"/>
      <c r="DM8" s="98"/>
      <c r="DN8" s="98"/>
      <c r="DO8" s="98"/>
      <c r="DP8" s="98"/>
      <c r="DQ8" s="98"/>
      <c r="DR8" s="98"/>
      <c r="DS8" s="98"/>
      <c r="DT8" s="98"/>
      <c r="DU8" s="98"/>
      <c r="DV8" s="98"/>
      <c r="DW8" s="98"/>
      <c r="DX8" s="98"/>
      <c r="DY8" s="98"/>
      <c r="DZ8" s="98"/>
      <c r="EA8" s="98"/>
      <c r="EB8" s="98"/>
      <c r="EC8" s="98"/>
      <c r="ED8" s="98"/>
      <c r="EE8" s="98"/>
      <c r="EF8" s="98"/>
      <c r="EG8" s="98"/>
      <c r="EH8" s="98"/>
      <c r="EI8" s="98"/>
      <c r="EJ8" s="98"/>
      <c r="EK8" s="98"/>
      <c r="EL8" s="98"/>
      <c r="EM8" s="98"/>
      <c r="EN8" s="98"/>
      <c r="EO8" s="98"/>
      <c r="EP8" s="98"/>
      <c r="EQ8" s="98"/>
      <c r="ER8" s="98"/>
      <c r="ES8" s="98"/>
      <c r="ET8" s="98"/>
      <c r="EU8" s="98"/>
      <c r="EV8" s="98"/>
      <c r="EW8" s="98"/>
      <c r="EX8" s="98"/>
      <c r="EY8" s="98"/>
      <c r="EZ8" s="98"/>
      <c r="FA8" s="98"/>
      <c r="FB8" s="98"/>
      <c r="FC8" s="98"/>
      <c r="FD8" s="98"/>
      <c r="FE8" s="98"/>
      <c r="FF8" s="98"/>
      <c r="FG8" s="98"/>
      <c r="FH8" s="98"/>
      <c r="FI8" s="98"/>
      <c r="FJ8" s="98"/>
      <c r="FK8" s="98"/>
      <c r="FL8" s="98"/>
      <c r="FM8" s="98"/>
      <c r="FN8" s="98"/>
      <c r="FO8" s="98"/>
      <c r="FP8" s="98"/>
      <c r="FQ8" s="98"/>
      <c r="FR8" s="98"/>
      <c r="FS8" s="98"/>
      <c r="FT8" s="98"/>
      <c r="FU8" s="98"/>
      <c r="FV8" s="98"/>
      <c r="FW8" s="98"/>
      <c r="FX8" s="98"/>
      <c r="FY8" s="98"/>
      <c r="FZ8" s="98"/>
      <c r="GA8" s="98"/>
      <c r="GB8" s="98"/>
      <c r="GC8" s="98"/>
      <c r="GD8" s="98"/>
      <c r="GE8" s="98"/>
      <c r="GF8" s="98"/>
      <c r="GG8" s="98"/>
      <c r="GH8" s="98"/>
      <c r="GI8" s="98"/>
      <c r="GJ8" s="98"/>
      <c r="GK8" s="98"/>
      <c r="GL8" s="98"/>
      <c r="GM8" s="98"/>
      <c r="GN8" s="98"/>
      <c r="GO8" s="98"/>
      <c r="GP8" s="98"/>
      <c r="GQ8" s="98"/>
      <c r="GR8" s="98"/>
      <c r="GS8" s="98"/>
      <c r="GT8" s="98"/>
      <c r="GU8" s="98"/>
      <c r="GV8" s="98"/>
      <c r="GW8" s="98"/>
      <c r="GX8" s="98"/>
      <c r="GY8" s="98"/>
      <c r="GZ8" s="98"/>
      <c r="HA8" s="98"/>
      <c r="HB8" s="98"/>
      <c r="HC8" s="98"/>
      <c r="HD8" s="98"/>
      <c r="HE8" s="98"/>
      <c r="HF8" s="98"/>
      <c r="HG8" s="98"/>
      <c r="HH8" s="98"/>
      <c r="HI8" s="98"/>
      <c r="HJ8" s="98"/>
      <c r="HK8" s="98"/>
      <c r="HL8" s="98"/>
      <c r="HM8" s="98"/>
      <c r="HN8" s="98"/>
      <c r="HO8" s="98"/>
      <c r="HP8" s="98"/>
      <c r="HQ8" s="98"/>
      <c r="HR8" s="98"/>
      <c r="HS8" s="98"/>
      <c r="HT8" s="98"/>
      <c r="HU8" s="98"/>
      <c r="HV8" s="98"/>
      <c r="HW8" s="98"/>
      <c r="HX8" s="98"/>
      <c r="HY8" s="98"/>
      <c r="HZ8" s="98"/>
      <c r="IA8" s="98"/>
      <c r="IB8" s="98"/>
      <c r="IC8" s="98"/>
      <c r="ID8" s="98"/>
      <c r="IE8" s="98"/>
      <c r="IF8" s="98"/>
      <c r="IG8" s="98"/>
      <c r="IH8" s="98"/>
      <c r="II8" s="98"/>
      <c r="IJ8" s="98"/>
      <c r="IK8" s="98"/>
      <c r="IL8" s="98"/>
      <c r="IM8" s="98"/>
      <c r="IN8" s="98"/>
      <c r="IO8" s="98"/>
      <c r="IP8" s="98"/>
      <c r="IQ8" s="98"/>
      <c r="IR8" s="98"/>
      <c r="IS8" s="98"/>
      <c r="IT8" s="98"/>
      <c r="IU8" s="98"/>
      <c r="IV8" s="98"/>
      <c r="IW8" s="98"/>
      <c r="IX8" s="98"/>
      <c r="IY8" s="98"/>
      <c r="IZ8" s="98"/>
      <c r="JA8" s="98"/>
    </row>
    <row r="9" spans="1:261" ht="23.25" customHeight="1" thickBot="1" x14ac:dyDescent="0.3">
      <c r="A9" s="299" t="s">
        <v>186</v>
      </c>
      <c r="B9" s="963">
        <v>43488</v>
      </c>
      <c r="C9" s="964"/>
      <c r="D9" s="965" t="s">
        <v>643</v>
      </c>
      <c r="E9" s="966"/>
      <c r="F9" s="966"/>
      <c r="G9" s="966"/>
      <c r="H9" s="966"/>
      <c r="I9" s="966"/>
      <c r="J9" s="966"/>
      <c r="K9" s="966"/>
      <c r="L9" s="966"/>
      <c r="M9" s="966"/>
      <c r="N9" s="966"/>
      <c r="O9" s="966"/>
      <c r="P9" s="966"/>
      <c r="Q9" s="966"/>
      <c r="R9" s="966"/>
      <c r="S9" s="966"/>
      <c r="T9" s="966"/>
      <c r="U9" s="966"/>
      <c r="V9" s="966"/>
      <c r="W9" s="966"/>
      <c r="X9" s="966"/>
      <c r="Y9" s="966"/>
      <c r="Z9" s="966"/>
      <c r="AA9" s="966"/>
      <c r="AB9" s="966"/>
      <c r="AC9" s="966"/>
      <c r="AD9" s="966"/>
      <c r="AE9" s="966"/>
      <c r="AF9" s="966"/>
      <c r="AG9" s="966"/>
      <c r="AH9" s="966"/>
      <c r="AI9" s="966"/>
      <c r="AJ9" s="966"/>
      <c r="AK9" s="966"/>
      <c r="AL9" s="966"/>
      <c r="AM9" s="966"/>
      <c r="AN9" s="966"/>
      <c r="AO9" s="966"/>
      <c r="AP9" s="966"/>
      <c r="AQ9" s="967"/>
      <c r="AR9" s="98"/>
      <c r="AS9" s="98"/>
      <c r="AT9" s="98"/>
      <c r="AU9" s="98"/>
      <c r="AV9" s="98"/>
      <c r="AW9" s="98"/>
      <c r="AX9" s="98"/>
      <c r="AY9" s="98"/>
      <c r="AZ9" s="98"/>
      <c r="BA9" s="98"/>
      <c r="BB9" s="98"/>
      <c r="BC9" s="98"/>
      <c r="BD9" s="98"/>
      <c r="BE9" s="98"/>
      <c r="BF9" s="98"/>
      <c r="BG9" s="98"/>
      <c r="BH9" s="98"/>
      <c r="BI9" s="98"/>
      <c r="BJ9" s="98"/>
      <c r="BK9" s="98"/>
      <c r="BL9" s="98"/>
      <c r="BM9" s="98"/>
      <c r="BN9" s="98"/>
      <c r="BO9" s="98"/>
      <c r="BP9" s="98"/>
      <c r="BQ9" s="98"/>
      <c r="BR9" s="98"/>
      <c r="BS9" s="98"/>
      <c r="BT9" s="98"/>
      <c r="BU9" s="98"/>
      <c r="BV9" s="98"/>
      <c r="BW9" s="98"/>
      <c r="BX9" s="98"/>
      <c r="BY9" s="98"/>
      <c r="BZ9" s="98"/>
      <c r="CA9" s="98"/>
      <c r="CB9" s="98"/>
      <c r="CC9" s="98"/>
      <c r="CD9" s="98"/>
      <c r="CE9" s="98"/>
      <c r="CF9" s="98"/>
      <c r="CG9" s="98"/>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row>
    <row r="10" spans="1:261" ht="58.5" customHeight="1" thickBot="1" x14ac:dyDescent="0.3">
      <c r="A10" s="968" t="s">
        <v>187</v>
      </c>
      <c r="B10" s="969"/>
      <c r="C10" s="970"/>
      <c r="D10" s="971" t="s">
        <v>321</v>
      </c>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c r="AL10" s="972"/>
      <c r="AM10" s="972"/>
      <c r="AN10" s="972"/>
      <c r="AO10" s="972"/>
      <c r="AP10" s="972"/>
      <c r="AQ10" s="973"/>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row>
    <row r="11" spans="1:261" ht="18.75" thickBot="1" x14ac:dyDescent="0.3">
      <c r="A11" s="122"/>
      <c r="B11" s="122"/>
      <c r="C11" s="122"/>
      <c r="D11" s="122"/>
      <c r="E11" s="101"/>
      <c r="F11" s="101"/>
      <c r="G11" s="101" t="s">
        <v>188</v>
      </c>
      <c r="H11" s="101"/>
      <c r="I11" s="101"/>
      <c r="J11" s="101"/>
      <c r="K11" s="98"/>
      <c r="L11" s="98"/>
      <c r="M11" s="98"/>
      <c r="N11" s="98"/>
      <c r="O11" s="98"/>
      <c r="P11" s="98"/>
      <c r="Q11" s="98"/>
      <c r="R11" s="98"/>
      <c r="S11" s="98"/>
      <c r="T11" s="98"/>
      <c r="U11" s="98"/>
      <c r="V11" s="98"/>
      <c r="W11" s="98"/>
      <c r="X11" s="98"/>
      <c r="Y11" s="98"/>
      <c r="Z11" s="98"/>
      <c r="AA11" s="102"/>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c r="BX11" s="98"/>
      <c r="BY11" s="98"/>
      <c r="BZ11" s="98"/>
      <c r="CA11" s="98"/>
      <c r="CB11" s="98"/>
      <c r="CC11" s="98"/>
      <c r="CD11" s="98"/>
      <c r="CE11" s="98"/>
      <c r="CF11" s="98"/>
      <c r="CG11" s="98"/>
      <c r="CH11" s="98"/>
      <c r="CI11" s="98"/>
      <c r="CJ11" s="98"/>
      <c r="CK11" s="98"/>
      <c r="CL11" s="98"/>
      <c r="CM11" s="98"/>
      <c r="CN11" s="98"/>
      <c r="CO11" s="98"/>
      <c r="CP11" s="98"/>
      <c r="CQ11" s="98"/>
      <c r="CR11" s="98"/>
      <c r="CS11" s="98"/>
      <c r="CT11" s="98"/>
      <c r="CU11" s="98"/>
      <c r="CV11" s="98"/>
      <c r="CW11" s="98"/>
      <c r="CX11" s="98"/>
      <c r="CY11" s="98"/>
      <c r="CZ11" s="98"/>
      <c r="DA11" s="98"/>
      <c r="DB11" s="98"/>
      <c r="DC11" s="98"/>
      <c r="DD11" s="98"/>
      <c r="DE11" s="98"/>
      <c r="DF11" s="98"/>
      <c r="DG11" s="98"/>
      <c r="DH11" s="98"/>
      <c r="DI11" s="98"/>
      <c r="DJ11" s="98"/>
      <c r="DK11" s="98"/>
      <c r="DL11" s="98"/>
      <c r="DM11" s="98"/>
      <c r="DN11" s="98"/>
      <c r="DO11" s="98"/>
      <c r="DP11" s="98"/>
      <c r="DQ11" s="98"/>
      <c r="DR11" s="98"/>
      <c r="DS11" s="98"/>
      <c r="DT11" s="98"/>
      <c r="DU11" s="98"/>
      <c r="DV11" s="98"/>
      <c r="DW11" s="98"/>
      <c r="DX11" s="98"/>
      <c r="DY11" s="98"/>
      <c r="DZ11" s="98"/>
      <c r="EA11" s="98"/>
      <c r="EB11" s="98"/>
      <c r="EC11" s="98"/>
      <c r="ED11" s="98"/>
      <c r="EE11" s="98"/>
      <c r="EF11" s="98"/>
      <c r="EG11" s="98"/>
      <c r="EH11" s="98"/>
      <c r="EI11" s="98"/>
      <c r="EJ11" s="98"/>
      <c r="EK11" s="98"/>
      <c r="EL11" s="98"/>
      <c r="EM11" s="98"/>
      <c r="EN11" s="98"/>
      <c r="EO11" s="98"/>
      <c r="EP11" s="98"/>
      <c r="EQ11" s="98"/>
      <c r="ER11" s="98"/>
      <c r="ES11" s="98"/>
      <c r="ET11" s="98"/>
      <c r="EU11" s="98"/>
      <c r="EV11" s="98"/>
      <c r="EW11" s="98"/>
      <c r="EX11" s="98"/>
      <c r="EY11" s="98"/>
      <c r="EZ11" s="98"/>
      <c r="FA11" s="98"/>
      <c r="FB11" s="98"/>
      <c r="FC11" s="98"/>
      <c r="FD11" s="98"/>
      <c r="FE11" s="98"/>
      <c r="FF11" s="98"/>
      <c r="FG11" s="98"/>
      <c r="FH11" s="98"/>
      <c r="FI11" s="98"/>
      <c r="FJ11" s="98"/>
      <c r="FK11" s="98"/>
      <c r="FL11" s="98"/>
      <c r="FM11" s="98"/>
      <c r="FN11" s="98"/>
      <c r="FO11" s="98"/>
      <c r="FP11" s="98"/>
      <c r="FQ11" s="98"/>
      <c r="FR11" s="98"/>
      <c r="FS11" s="98"/>
      <c r="FT11" s="98"/>
      <c r="FU11" s="98"/>
      <c r="FV11" s="98"/>
      <c r="FW11" s="98"/>
      <c r="FX11" s="98"/>
      <c r="FY11" s="98"/>
      <c r="FZ11" s="98"/>
      <c r="GA11" s="98"/>
      <c r="GB11" s="98"/>
      <c r="GC11" s="98"/>
      <c r="GD11" s="98"/>
      <c r="GE11" s="98"/>
      <c r="GF11" s="98"/>
      <c r="GG11" s="98"/>
      <c r="GH11" s="98"/>
      <c r="GI11" s="98"/>
      <c r="GJ11" s="98"/>
      <c r="GK11" s="98"/>
      <c r="GL11" s="98"/>
      <c r="GM11" s="98"/>
      <c r="GN11" s="98"/>
      <c r="GO11" s="98"/>
      <c r="GP11" s="98"/>
      <c r="GQ11" s="98"/>
      <c r="GR11" s="98"/>
      <c r="GS11" s="98"/>
      <c r="GT11" s="98"/>
      <c r="GU11" s="98"/>
      <c r="GV11" s="98"/>
      <c r="GW11" s="98"/>
      <c r="GX11" s="98"/>
      <c r="GY11" s="98"/>
      <c r="GZ11" s="98"/>
      <c r="HA11" s="98"/>
      <c r="HB11" s="98"/>
      <c r="HC11" s="98"/>
      <c r="HD11" s="98"/>
      <c r="HE11" s="98"/>
      <c r="HF11" s="98"/>
      <c r="HG11" s="98"/>
      <c r="HH11" s="98"/>
      <c r="HI11" s="98"/>
      <c r="HJ11" s="98"/>
      <c r="HK11" s="98"/>
      <c r="HL11" s="98"/>
      <c r="HM11" s="98"/>
      <c r="HN11" s="98"/>
      <c r="HO11" s="98"/>
      <c r="HP11" s="98"/>
      <c r="HQ11" s="98"/>
      <c r="HR11" s="98"/>
      <c r="HS11" s="98"/>
      <c r="HT11" s="98"/>
      <c r="HU11" s="98"/>
      <c r="HV11" s="98"/>
      <c r="HW11" s="98"/>
      <c r="HX11" s="98"/>
      <c r="HY11" s="98"/>
      <c r="HZ11" s="98"/>
      <c r="IA11" s="98"/>
      <c r="IB11" s="98"/>
      <c r="IC11" s="98"/>
      <c r="ID11" s="98"/>
      <c r="IE11" s="98"/>
      <c r="IF11" s="98"/>
      <c r="IG11" s="98"/>
      <c r="IH11" s="98"/>
      <c r="II11" s="98"/>
      <c r="IJ11" s="98"/>
      <c r="IK11" s="98"/>
      <c r="IL11" s="98"/>
      <c r="IM11" s="98"/>
      <c r="IN11" s="98"/>
      <c r="IO11" s="98"/>
      <c r="IP11" s="98"/>
      <c r="IQ11" s="98"/>
      <c r="IR11" s="98"/>
      <c r="IS11" s="98"/>
      <c r="IT11" s="98"/>
      <c r="IU11" s="98"/>
      <c r="IV11" s="98"/>
      <c r="IW11" s="98"/>
      <c r="IX11" s="98"/>
      <c r="IY11" s="98"/>
      <c r="IZ11" s="98"/>
      <c r="JA11" s="98"/>
    </row>
    <row r="12" spans="1:261" ht="33" customHeight="1" thickBot="1" x14ac:dyDescent="0.3">
      <c r="A12" s="937" t="s">
        <v>189</v>
      </c>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9"/>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c r="BT12" s="98"/>
      <c r="BU12" s="98"/>
      <c r="BV12" s="98"/>
      <c r="BW12" s="98"/>
      <c r="BX12" s="98"/>
      <c r="BY12" s="98"/>
      <c r="BZ12" s="98"/>
      <c r="CA12" s="98"/>
      <c r="CB12" s="98"/>
      <c r="CC12" s="98"/>
      <c r="CD12" s="98"/>
      <c r="CE12" s="98"/>
      <c r="CF12" s="98"/>
      <c r="CG12" s="98"/>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row>
    <row r="13" spans="1:261" ht="37.5" customHeight="1" thickBot="1" x14ac:dyDescent="0.3">
      <c r="A13" s="940" t="s">
        <v>190</v>
      </c>
      <c r="B13" s="941"/>
      <c r="C13" s="941"/>
      <c r="D13" s="941"/>
      <c r="E13" s="941"/>
      <c r="F13" s="941"/>
      <c r="G13" s="941"/>
      <c r="H13" s="941"/>
      <c r="I13" s="941"/>
      <c r="J13" s="941"/>
      <c r="K13" s="941"/>
      <c r="L13" s="941"/>
      <c r="M13" s="941"/>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1"/>
      <c r="AQ13" s="942"/>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row>
    <row r="14" spans="1:261" ht="33" customHeight="1" thickBot="1" x14ac:dyDescent="0.3">
      <c r="A14" s="943" t="s">
        <v>77</v>
      </c>
      <c r="B14" s="944"/>
      <c r="C14" s="944"/>
      <c r="D14" s="944"/>
      <c r="E14" s="944"/>
      <c r="F14" s="944"/>
      <c r="G14" s="944"/>
      <c r="H14" s="944"/>
      <c r="I14" s="945"/>
      <c r="J14" s="103"/>
      <c r="K14" s="103"/>
      <c r="L14" s="103"/>
      <c r="M14" s="103"/>
      <c r="N14" s="103"/>
      <c r="O14" s="103"/>
      <c r="P14" s="103"/>
      <c r="Q14" s="103"/>
      <c r="R14" s="103"/>
      <c r="S14" s="103"/>
      <c r="T14" s="103"/>
      <c r="U14" s="103"/>
      <c r="V14" s="103"/>
      <c r="W14" s="103"/>
      <c r="X14" s="103"/>
      <c r="Y14" s="103"/>
      <c r="Z14" s="103"/>
      <c r="AA14" s="103"/>
      <c r="AB14" s="103"/>
      <c r="AC14" s="103"/>
      <c r="AD14" s="103"/>
      <c r="AE14" s="103"/>
    </row>
    <row r="15" spans="1:261" ht="18.75" customHeight="1" thickBot="1" x14ac:dyDescent="0.3">
      <c r="A15" s="946"/>
      <c r="B15" s="946"/>
      <c r="C15" s="946"/>
      <c r="D15" s="946"/>
      <c r="E15" s="946"/>
      <c r="F15" s="946"/>
      <c r="G15" s="946"/>
      <c r="H15" s="946"/>
      <c r="I15" s="946"/>
      <c r="J15" s="75"/>
      <c r="K15" s="75"/>
      <c r="L15" s="75"/>
      <c r="M15" s="75"/>
      <c r="N15" s="75"/>
      <c r="O15" s="75"/>
      <c r="P15" s="75"/>
      <c r="Q15" s="75"/>
      <c r="R15" s="75"/>
      <c r="S15" s="75"/>
      <c r="T15" s="75"/>
      <c r="U15" s="75"/>
      <c r="V15" s="75"/>
      <c r="W15" s="75"/>
      <c r="X15" s="75"/>
      <c r="Y15" s="75"/>
      <c r="Z15" s="75"/>
      <c r="AA15" s="75"/>
      <c r="AB15" s="75"/>
      <c r="AC15" s="75"/>
      <c r="AD15" s="75"/>
      <c r="AE15" s="75"/>
    </row>
    <row r="16" spans="1:261" ht="53.25" customHeight="1" x14ac:dyDescent="0.25">
      <c r="A16" s="107"/>
      <c r="B16" s="108"/>
      <c r="C16" s="108"/>
      <c r="D16" s="108"/>
      <c r="E16" s="108"/>
      <c r="F16" s="108"/>
      <c r="G16" s="108"/>
      <c r="H16" s="108"/>
      <c r="I16" s="109"/>
      <c r="J16" s="75"/>
      <c r="K16" s="125" t="s">
        <v>227</v>
      </c>
      <c r="L16" s="125" t="s">
        <v>229</v>
      </c>
      <c r="M16" s="125" t="s">
        <v>230</v>
      </c>
      <c r="N16" s="75"/>
      <c r="O16" s="75"/>
      <c r="P16" s="75"/>
      <c r="Q16" s="75"/>
      <c r="R16" s="75"/>
      <c r="S16" s="75"/>
      <c r="T16" s="75"/>
      <c r="U16" s="75"/>
      <c r="V16" s="75"/>
      <c r="W16" s="75"/>
      <c r="X16" s="75"/>
      <c r="Y16" s="75"/>
      <c r="Z16" s="75"/>
      <c r="AA16" s="75"/>
      <c r="AB16" s="75"/>
      <c r="AC16" s="75"/>
      <c r="AD16" s="75"/>
      <c r="AE16" s="75"/>
    </row>
    <row r="17" spans="1:47" ht="165" customHeight="1" x14ac:dyDescent="0.25">
      <c r="A17" s="947" t="s">
        <v>226</v>
      </c>
      <c r="B17" s="948"/>
      <c r="C17" s="948"/>
      <c r="D17" s="948"/>
      <c r="E17" s="948"/>
      <c r="F17" s="948"/>
      <c r="G17" s="948"/>
      <c r="H17" s="948"/>
      <c r="I17" s="949"/>
      <c r="J17" s="104"/>
      <c r="K17" s="127" t="s">
        <v>228</v>
      </c>
      <c r="L17" s="127" t="s">
        <v>629</v>
      </c>
      <c r="M17" s="127" t="s">
        <v>231</v>
      </c>
      <c r="N17" s="104"/>
      <c r="O17" s="104"/>
      <c r="P17" s="104"/>
      <c r="Q17" s="104"/>
      <c r="R17" s="104"/>
      <c r="S17" s="104"/>
      <c r="T17" s="104"/>
      <c r="U17" s="104"/>
      <c r="V17" s="104"/>
      <c r="W17" s="104"/>
      <c r="X17" s="104"/>
      <c r="Y17" s="104"/>
      <c r="Z17" s="104"/>
      <c r="AA17" s="104"/>
      <c r="AB17" s="104"/>
      <c r="AC17" s="104"/>
      <c r="AD17" s="104"/>
      <c r="AE17" s="104"/>
    </row>
    <row r="18" spans="1:47" ht="105.75" customHeight="1" thickBot="1" x14ac:dyDescent="0.3">
      <c r="A18" s="950"/>
      <c r="B18" s="951"/>
      <c r="C18" s="951"/>
      <c r="D18" s="951"/>
      <c r="E18" s="951"/>
      <c r="F18" s="951"/>
      <c r="G18" s="951"/>
      <c r="H18" s="951"/>
      <c r="I18" s="952"/>
      <c r="J18" s="121"/>
      <c r="K18" s="128" t="s">
        <v>232</v>
      </c>
      <c r="L18" s="128" t="s">
        <v>233</v>
      </c>
      <c r="M18" s="121"/>
      <c r="N18" s="121"/>
      <c r="O18" s="121"/>
      <c r="P18" s="123"/>
      <c r="Q18" s="121"/>
      <c r="R18" s="123"/>
      <c r="S18" s="121"/>
      <c r="T18" s="123"/>
      <c r="U18" s="123"/>
      <c r="V18" s="123"/>
      <c r="W18" s="123"/>
      <c r="X18" s="123"/>
      <c r="Y18" s="121"/>
      <c r="Z18" s="121"/>
      <c r="AA18" s="121"/>
    </row>
    <row r="19" spans="1:47" ht="30" customHeight="1" x14ac:dyDescent="0.25">
      <c r="A19" s="953" t="s">
        <v>78</v>
      </c>
      <c r="B19" s="954"/>
      <c r="C19" s="955"/>
      <c r="D19" s="955"/>
      <c r="E19" s="955"/>
      <c r="F19" s="955"/>
      <c r="G19" s="902" t="s">
        <v>79</v>
      </c>
      <c r="H19" s="905" t="s">
        <v>208</v>
      </c>
      <c r="I19" s="905"/>
      <c r="J19" s="905"/>
      <c r="K19" s="905"/>
      <c r="L19" s="905"/>
      <c r="M19" s="905"/>
      <c r="N19" s="905"/>
      <c r="O19" s="905"/>
      <c r="P19" s="906"/>
      <c r="Q19" s="909" t="s">
        <v>209</v>
      </c>
      <c r="R19" s="910"/>
      <c r="S19" s="909" t="s">
        <v>212</v>
      </c>
      <c r="T19" s="916"/>
      <c r="U19" s="910"/>
      <c r="V19" s="913" t="s">
        <v>218</v>
      </c>
      <c r="W19" s="227"/>
      <c r="X19" s="227"/>
      <c r="Y19" s="955" t="s">
        <v>80</v>
      </c>
      <c r="Z19" s="955"/>
      <c r="AA19" s="955"/>
      <c r="AB19" s="955"/>
      <c r="AC19" s="958" t="s">
        <v>81</v>
      </c>
      <c r="AD19" s="958"/>
      <c r="AE19" s="958"/>
      <c r="AF19" s="958"/>
      <c r="AG19" s="110"/>
      <c r="AH19" s="922" t="s">
        <v>91</v>
      </c>
      <c r="AI19" s="923"/>
      <c r="AJ19" s="923"/>
      <c r="AK19" s="923"/>
      <c r="AL19" s="923"/>
      <c r="AM19" s="923"/>
      <c r="AN19" s="923"/>
      <c r="AO19" s="923"/>
      <c r="AP19" s="923"/>
      <c r="AQ19" s="924"/>
    </row>
    <row r="20" spans="1:47" ht="30" customHeight="1" x14ac:dyDescent="0.25">
      <c r="A20" s="956"/>
      <c r="B20" s="957"/>
      <c r="C20" s="927"/>
      <c r="D20" s="927"/>
      <c r="E20" s="927"/>
      <c r="F20" s="927"/>
      <c r="G20" s="903"/>
      <c r="H20" s="907"/>
      <c r="I20" s="907"/>
      <c r="J20" s="907"/>
      <c r="K20" s="907"/>
      <c r="L20" s="907"/>
      <c r="M20" s="907"/>
      <c r="N20" s="907"/>
      <c r="O20" s="907"/>
      <c r="P20" s="908"/>
      <c r="Q20" s="911"/>
      <c r="R20" s="912"/>
      <c r="S20" s="911"/>
      <c r="T20" s="917"/>
      <c r="U20" s="912"/>
      <c r="V20" s="914"/>
      <c r="W20" s="228"/>
      <c r="X20" s="228"/>
      <c r="Y20" s="925" t="s">
        <v>82</v>
      </c>
      <c r="Z20" s="927" t="s">
        <v>83</v>
      </c>
      <c r="AA20" s="927" t="s">
        <v>83</v>
      </c>
      <c r="AB20" s="925" t="s">
        <v>37</v>
      </c>
      <c r="AC20" s="929" t="s">
        <v>38</v>
      </c>
      <c r="AD20" s="929" t="s">
        <v>191</v>
      </c>
      <c r="AE20" s="929" t="s">
        <v>84</v>
      </c>
      <c r="AF20" s="929" t="s">
        <v>84</v>
      </c>
      <c r="AG20" s="111"/>
      <c r="AH20" s="931" t="s">
        <v>192</v>
      </c>
      <c r="AI20" s="126" t="s">
        <v>93</v>
      </c>
      <c r="AJ20" s="919"/>
      <c r="AK20" s="920"/>
      <c r="AL20" s="921" t="s">
        <v>94</v>
      </c>
      <c r="AM20" s="920"/>
      <c r="AN20" s="931" t="s">
        <v>180</v>
      </c>
      <c r="AO20" s="931" t="s">
        <v>679</v>
      </c>
      <c r="AP20" s="933" t="s">
        <v>179</v>
      </c>
      <c r="AQ20" s="934"/>
    </row>
    <row r="21" spans="1:47" ht="174" customHeight="1" thickBot="1" x14ac:dyDescent="0.3">
      <c r="A21" s="369" t="s">
        <v>7</v>
      </c>
      <c r="B21" s="370" t="s">
        <v>8</v>
      </c>
      <c r="C21" s="371" t="s">
        <v>37</v>
      </c>
      <c r="D21" s="371" t="s">
        <v>38</v>
      </c>
      <c r="E21" s="371" t="s">
        <v>85</v>
      </c>
      <c r="F21" s="371" t="s">
        <v>86</v>
      </c>
      <c r="G21" s="371" t="s">
        <v>87</v>
      </c>
      <c r="H21" s="372" t="s">
        <v>200</v>
      </c>
      <c r="I21" s="372" t="s">
        <v>201</v>
      </c>
      <c r="J21" s="372" t="s">
        <v>202</v>
      </c>
      <c r="K21" s="372" t="s">
        <v>203</v>
      </c>
      <c r="L21" s="372" t="s">
        <v>204</v>
      </c>
      <c r="M21" s="372" t="s">
        <v>205</v>
      </c>
      <c r="N21" s="372" t="s">
        <v>206</v>
      </c>
      <c r="O21" s="372" t="s">
        <v>207</v>
      </c>
      <c r="P21" s="373" t="s">
        <v>215</v>
      </c>
      <c r="Q21" s="374" t="s">
        <v>217</v>
      </c>
      <c r="R21" s="373" t="s">
        <v>216</v>
      </c>
      <c r="S21" s="374" t="s">
        <v>220</v>
      </c>
      <c r="T21" s="375" t="s">
        <v>219</v>
      </c>
      <c r="U21" s="375" t="s">
        <v>224</v>
      </c>
      <c r="V21" s="915"/>
      <c r="W21" s="375" t="s">
        <v>214</v>
      </c>
      <c r="X21" s="375" t="s">
        <v>36</v>
      </c>
      <c r="Y21" s="926"/>
      <c r="Z21" s="928"/>
      <c r="AA21" s="928"/>
      <c r="AB21" s="926"/>
      <c r="AC21" s="930"/>
      <c r="AD21" s="930"/>
      <c r="AE21" s="930"/>
      <c r="AF21" s="930"/>
      <c r="AG21" s="376" t="s">
        <v>98</v>
      </c>
      <c r="AH21" s="932"/>
      <c r="AI21" s="376" t="s">
        <v>92</v>
      </c>
      <c r="AJ21" s="376" t="s">
        <v>99</v>
      </c>
      <c r="AK21" s="376" t="s">
        <v>100</v>
      </c>
      <c r="AL21" s="376" t="s">
        <v>101</v>
      </c>
      <c r="AM21" s="376" t="s">
        <v>102</v>
      </c>
      <c r="AN21" s="932"/>
      <c r="AO21" s="932"/>
      <c r="AP21" s="935"/>
      <c r="AQ21" s="936"/>
    </row>
    <row r="22" spans="1:47" ht="172.5" customHeight="1" x14ac:dyDescent="0.25">
      <c r="A22" s="896">
        <v>1</v>
      </c>
      <c r="B22" s="888" t="str">
        <f>'SEPG-F-057'!C13</f>
        <v>Intervención negativa de sujetos externos inherentes a los procesos de expropiación judicial por intereses indebidos</v>
      </c>
      <c r="C22" s="176">
        <f>'SEPG-F-059'!Y26</f>
        <v>3</v>
      </c>
      <c r="D22" s="220">
        <f>'SEPG-F-059'!Y27</f>
        <v>13</v>
      </c>
      <c r="E22" s="117">
        <f>C22*D22</f>
        <v>39</v>
      </c>
      <c r="F22" s="833">
        <v>1</v>
      </c>
      <c r="G22" s="366" t="s">
        <v>644</v>
      </c>
      <c r="H22" s="235">
        <v>15</v>
      </c>
      <c r="I22" s="118">
        <v>15</v>
      </c>
      <c r="J22" s="118">
        <v>15</v>
      </c>
      <c r="K22" s="118">
        <v>10</v>
      </c>
      <c r="L22" s="118">
        <v>15</v>
      </c>
      <c r="M22" s="118">
        <v>15</v>
      </c>
      <c r="N22" s="118">
        <v>10</v>
      </c>
      <c r="O22" s="229">
        <f>SUM(H22:N22)</f>
        <v>95</v>
      </c>
      <c r="P22" s="229" t="str">
        <f>+IF(AND(O22&lt;=100,O22&gt;=96),"FUERTE",IF(AND(O22&lt;=95,O22&gt;=86),"MODERADO",IF(AND(O22&lt;=85,O22&gt;=0),"DEBIL","-")))</f>
        <v>MODERADO</v>
      </c>
      <c r="Q22" s="231" t="s">
        <v>210</v>
      </c>
      <c r="R22" s="231" t="str">
        <f>+IF(Q22="El control se ejecuta de manera consistente por parte del responsable.","FUERTE",IF(Q22="El control se ejecuta algunas veces por parte del responsable.","MODERADO",IF(Q22="El control no se ejecuta por parte del responsable.","DEBIL","-")))</f>
        <v>FUERTE</v>
      </c>
      <c r="S22" s="229" t="str">
        <f>IFERROR(IF((IF(Q22="El control se ejecuta de manera consistente por parte del responsable.",1,IF(Q22="El control se ejecuta algunas veces por parte del responsable.",0.5,IF(Q22="El control no se ejecuta por parte del responsable.",0,"-")))+IF(AND(O22&lt;=100,O22&gt;=96),1,IF(AND(O22&lt;=95,O22&gt;=86),0.5,IF(AND(O22&lt;=85,O22&gt;=0),0,"-"))))=2,"FUERTE",IF((IF(Q22="El control se ejecuta de manera consistente por parte del responsable.",1,IF(Q22="El control se ejecuta algunas veces por parte del responsable.",0.5,IF(Q22="El control no se ejecuta por parte del responsable.",0,"-")))+IF(AND(O22&lt;=100,O22&gt;=96),1,IF(AND(O22&lt;=95,O22&gt;=86),0.5,IF(AND(O22&lt;=85,O22&gt;=0),0,"-"))))=1.5,"MODERADO",IF(AND((IF(Q22="El control se ejecuta de manera consistente por parte del responsable.",1,IF(Q22="El control se ejecuta algunas veces por parte del responsable.",0.5,IF(Q22="El control no se ejecuta por parte del responsable.",0,"-"))))=0.5,(IF(AND(O22&lt;=100,O22&gt;=96),1,IF(AND(O22&lt;=95,O22&gt;=86),0.5,IF(AND(O22&lt;=85,O22&gt;=0),0,"-"))))=0.5),"MODERADO",IF((IF(Q22="El control se ejecuta de manera consistente por parte del responsable.",1,IF(Q22="El control se ejecuta algunas veces por parte del responsable.",0.5,IF(Q22="El control no se ejecuta por parte del responsable.",0,"-")))+IF(AND(O22&lt;=100,O22&gt;=96),1,IF(AND(O22&lt;=95,O22&gt;=86),0.5,IF(AND(O22&lt;=85,O22&gt;=0),0,"-"))))&lt;=1,"DEBIL","-")))),"-")</f>
        <v>MODERADO</v>
      </c>
      <c r="T22" s="229">
        <f>+IF(S22="FUERTE",100,IF(S22="MODERADO",50,IF(S22="DEBIL",0,"-")))</f>
        <v>50</v>
      </c>
      <c r="U22" s="229" t="str">
        <f>+IF(S22="FUERTE","NO","SI")</f>
        <v>SI</v>
      </c>
      <c r="V22" s="835" t="str">
        <f>IFERROR(IF(AVERAGE(T22:T23)=100,"FUERTE",IF(AVERAGE(T22:T23)&gt;=50,"MODERADO","DEBIL")),"-")</f>
        <v>MODERADO</v>
      </c>
      <c r="W22" s="873" t="s">
        <v>221</v>
      </c>
      <c r="X22" s="873" t="s">
        <v>222</v>
      </c>
      <c r="Y22" s="835">
        <f>IFERROR(IF(W22="No disminuye",0,IF(_xlfn.CONCAT(V22,W22)="MODERADODirectamente",-1,IF(_xlfn.CONCAT(V22,W22)="FUERTEDirectamente",-2,"-"))),"-")</f>
        <v>-1</v>
      </c>
      <c r="Z22" s="835">
        <f>IFERROR(IF(X22="No disminuye",0,IF(_xlfn.CONCAT(V22,X22)="FUERTEDirectamente",-2,IF(_xlfn.CONCAT(V22,X22)="MODERADODirectamente",-1,IF(_xlfn.CONCAT(V22,X22)="FUERTEIndirectamente",-1,"0")))),"-")</f>
        <v>0</v>
      </c>
      <c r="AA22" s="119">
        <f>IF(COUNTA(#REF!)=2,"Seleccione una opcion P o I",IF(ISNUMBER(O22),LOOKUP(O22,DB!$F$74:$G$76,DB!$H$74:$H$76),""))</f>
        <v>-2</v>
      </c>
      <c r="AB22" s="873">
        <f>IFERROR(IF(C22+MIN(Y22:Y23)&lt;1,1,C22+MIN(Y22:Y23)),"")</f>
        <v>2</v>
      </c>
      <c r="AC22" s="873">
        <f ca="1">IFERROR(IF(D22+Z22=0,$D22,IF(D22+Z22&lt;0,'SEPG-F-059'!$L$17,IF(ISNUMBER(OFFSET(OFFSET('SEPG-F-059'!$L$16,MATCH($D22,'SEPG-F-059'!$L$17:$L$20,0),0),$Z22,0)),OFFSET(OFFSET('SEPG-F-059'!$L$16,MATCH($D22,'SEPG-F-059'!$L$17:$L$20,0),0),$Z22,0),'SEPG-F-059'!$L$17))),$D22)</f>
        <v>13</v>
      </c>
      <c r="AD22" s="873">
        <f ca="1">IFERROR(+AC22*AB22,)</f>
        <v>26</v>
      </c>
      <c r="AE22" s="873" t="str">
        <f ca="1">IFERROR(VLOOKUP(AD22,DB!$B$37:$D$61,2,FALSE),"")</f>
        <v>Riesgo Alto (Z-12)</v>
      </c>
      <c r="AF22" s="120">
        <f>IF(COUNTA(#REF!)=1,AA22,0)</f>
        <v>-2</v>
      </c>
      <c r="AG22" s="120">
        <f>IF(COUNTA(#REF!)=1,AA22,0)</f>
        <v>-2</v>
      </c>
      <c r="AH22" s="859" t="s">
        <v>104</v>
      </c>
      <c r="AI22" s="883" t="s">
        <v>331</v>
      </c>
      <c r="AJ22" s="859" t="s">
        <v>332</v>
      </c>
      <c r="AK22" s="859" t="s">
        <v>333</v>
      </c>
      <c r="AL22" s="862" t="s">
        <v>655</v>
      </c>
      <c r="AM22" s="862" t="s">
        <v>656</v>
      </c>
      <c r="AN22" s="862" t="s">
        <v>334</v>
      </c>
      <c r="AO22" s="859" t="s">
        <v>645</v>
      </c>
      <c r="AP22" s="876">
        <v>1</v>
      </c>
      <c r="AQ22" s="877"/>
    </row>
    <row r="23" spans="1:47" ht="188.25" customHeight="1" thickBot="1" x14ac:dyDescent="0.3">
      <c r="A23" s="887"/>
      <c r="B23" s="889"/>
      <c r="C23" s="223" t="str">
        <f>'SEPG-F-059'!Z26</f>
        <v xml:space="preserve">Posible </v>
      </c>
      <c r="D23" s="223" t="str">
        <f>'SEPG-F-059'!Z27</f>
        <v>Catastrófico</v>
      </c>
      <c r="E23" s="367" t="str">
        <f>'SEPG-F-059'!$AB$26</f>
        <v>Riesgo Extremo (Z-13)</v>
      </c>
      <c r="F23" s="918"/>
      <c r="G23" s="368" t="s">
        <v>676</v>
      </c>
      <c r="H23" s="233">
        <v>15</v>
      </c>
      <c r="I23" s="222">
        <v>15</v>
      </c>
      <c r="J23" s="222">
        <v>15</v>
      </c>
      <c r="K23" s="222">
        <v>10</v>
      </c>
      <c r="L23" s="222">
        <v>15</v>
      </c>
      <c r="M23" s="222">
        <v>15</v>
      </c>
      <c r="N23" s="222">
        <v>10</v>
      </c>
      <c r="O23" s="230">
        <f>SUM(H23:N23)</f>
        <v>95</v>
      </c>
      <c r="P23" s="230" t="str">
        <f>+IF(AND(O23&lt;=100,O23&gt;=96),"FUERTE",IF(AND(O23&lt;=95,O23&gt;=86),"MODERADO",IF(AND(O23&lt;=85,O23&gt;=0),"DEBIL","-")))</f>
        <v>MODERADO</v>
      </c>
      <c r="Q23" s="232" t="s">
        <v>210</v>
      </c>
      <c r="R23" s="232" t="str">
        <f>+IF(Q23="El control se ejecuta de manera consistente por parte del responsable.","FUERTE",IF(Q23="El control se ejecuta algunas veces por parte del responsable.","MODERADO",IF(Q23="El control no se ejecuta por parte del responsable.","DEBIL","-")))</f>
        <v>FUERTE</v>
      </c>
      <c r="S23" s="230" t="str">
        <f>IFERROR(IF((IF(Q23="El control se ejecuta de manera consistente por parte del responsable.",1,IF(Q23="El control se ejecuta algunas veces por parte del responsable.",0.5,IF(Q23="El control no se ejecuta por parte del responsable.",0,"-")))+IF(AND(O23&lt;=100,O23&gt;=96),1,IF(AND(O23&lt;=95,O23&gt;=86),0.5,IF(AND(O23&lt;=85,O23&gt;=0),0,"-"))))=2,"FUERTE",IF((IF(Q23="El control se ejecuta de manera consistente por parte del responsable.",1,IF(Q23="El control se ejecuta algunas veces por parte del responsable.",0.5,IF(Q23="El control no se ejecuta por parte del responsable.",0,"-")))+IF(AND(O23&lt;=100,O23&gt;=96),1,IF(AND(O23&lt;=95,O23&gt;=86),0.5,IF(AND(O23&lt;=85,O23&gt;=0),0,"-"))))=1.5,"MODERADO",IF(AND((IF(Q23="El control se ejecuta de manera consistente por parte del responsable.",1,IF(Q23="El control se ejecuta algunas veces por parte del responsable.",0.5,IF(Q23="El control no se ejecuta por parte del responsable.",0,"-"))))=0.5,(IF(AND(O23&lt;=100,O23&gt;=96),1,IF(AND(O23&lt;=95,O23&gt;=86),0.5,IF(AND(O23&lt;=85,O23&gt;=0),0,"-"))))=0.5),"MODERADO",IF((IF(Q23="El control se ejecuta de manera consistente por parte del responsable.",1,IF(Q23="El control se ejecuta algunas veces por parte del responsable.",0.5,IF(Q23="El control no se ejecuta por parte del responsable.",0,"-")))+IF(AND(O23&lt;=100,O23&gt;=96),1,IF(AND(O23&lt;=95,O23&gt;=86),0.5,IF(AND(O23&lt;=85,O23&gt;=0),0,"-"))))&lt;=1,"DEBIL","-")))),"-")</f>
        <v>MODERADO</v>
      </c>
      <c r="T23" s="230">
        <f>+IF(S23="FUERTE",100,IF(S23="MODERADO",50,IF(S23="DEBIL",0,"-")))</f>
        <v>50</v>
      </c>
      <c r="U23" s="230" t="str">
        <f>+IF(S23="FUERTE","NO","SI")</f>
        <v>SI</v>
      </c>
      <c r="V23" s="837"/>
      <c r="W23" s="875"/>
      <c r="X23" s="875"/>
      <c r="Y23" s="837"/>
      <c r="Z23" s="837"/>
      <c r="AA23" s="114">
        <f>IF(COUNTA(#REF!)=2,"Seleccione una opcion P o I",IF(ISNUMBER(O23),LOOKUP(O23,DB!$F$74:$G$76,DB!$H$74:$H$76),""))</f>
        <v>-2</v>
      </c>
      <c r="AB23" s="875"/>
      <c r="AC23" s="875"/>
      <c r="AD23" s="875"/>
      <c r="AE23" s="875"/>
      <c r="AF23" s="115">
        <f>IF(COUNTA(#REF!)=1,AA23,0)</f>
        <v>-2</v>
      </c>
      <c r="AG23" s="115">
        <f>IF(COUNTA(#REF!)=1,AA23,0)</f>
        <v>-2</v>
      </c>
      <c r="AH23" s="861"/>
      <c r="AI23" s="885"/>
      <c r="AJ23" s="861"/>
      <c r="AK23" s="861"/>
      <c r="AL23" s="864"/>
      <c r="AM23" s="864"/>
      <c r="AN23" s="864"/>
      <c r="AO23" s="861"/>
      <c r="AP23" s="861"/>
      <c r="AQ23" s="880"/>
    </row>
    <row r="24" spans="1:47" ht="209.25" customHeight="1" x14ac:dyDescent="0.25">
      <c r="A24" s="896">
        <v>2</v>
      </c>
      <c r="B24" s="888" t="str">
        <f>'SEPG-F-057'!C14</f>
        <v xml:space="preserve">Cambios y ajuste en el desarrollo del proyecto por intereses particulares o de terceros que ejercen presión de forma indebida. </v>
      </c>
      <c r="C24" s="176">
        <f>'SEPG-F-059'!Y28</f>
        <v>3</v>
      </c>
      <c r="D24" s="220">
        <f>'SEPG-F-059'!Y29</f>
        <v>11</v>
      </c>
      <c r="E24" s="117">
        <f>C24*D24</f>
        <v>33</v>
      </c>
      <c r="F24" s="833">
        <v>1</v>
      </c>
      <c r="G24" s="366" t="s">
        <v>651</v>
      </c>
      <c r="H24" s="235">
        <v>15</v>
      </c>
      <c r="I24" s="118">
        <v>15</v>
      </c>
      <c r="J24" s="118">
        <v>15</v>
      </c>
      <c r="K24" s="118">
        <v>15</v>
      </c>
      <c r="L24" s="118">
        <v>15</v>
      </c>
      <c r="M24" s="118">
        <v>15</v>
      </c>
      <c r="N24" s="118">
        <v>10</v>
      </c>
      <c r="O24" s="229">
        <f>SUM(H24:N24)</f>
        <v>100</v>
      </c>
      <c r="P24" s="229" t="str">
        <f>+IF(AND(O24&lt;=100,O24&gt;=96),"FUERTE",IF(AND(O24&lt;=95,O24&gt;=86),"MODERADO",IF(AND(O24&lt;=85,O24&gt;=0),"DEBIL","-")))</f>
        <v>FUERTE</v>
      </c>
      <c r="Q24" s="231" t="s">
        <v>210</v>
      </c>
      <c r="R24" s="231" t="str">
        <f>+IF(Q24="El control se ejecuta de manera consistente por parte del responsable.","FUERTE",IF(Q24="El control se ejecuta algunas veces por parte del responsable.","MODERADO",IF(Q24="El control no se ejecuta por parte del responsable.","DEBIL","-")))</f>
        <v>FUERTE</v>
      </c>
      <c r="S24" s="229" t="str">
        <f>IFERROR(IF((IF(Q24="El control se ejecuta de manera consistente por parte del responsable.",1,IF(Q24="El control se ejecuta algunas veces por parte del responsable.",0.5,IF(Q24="El control no se ejecuta por parte del responsable.",0,"-")))+IF(AND(O24&lt;=100,O24&gt;=96),1,IF(AND(O24&lt;=95,O24&gt;=86),0.5,IF(AND(O24&lt;=85,O24&gt;=0),0,"-"))))=2,"FUERTE",IF((IF(Q24="El control se ejecuta de manera consistente por parte del responsable.",1,IF(Q24="El control se ejecuta algunas veces por parte del responsable.",0.5,IF(Q24="El control no se ejecuta por parte del responsable.",0,"-")))+IF(AND(O24&lt;=100,O24&gt;=96),1,IF(AND(O24&lt;=95,O24&gt;=86),0.5,IF(AND(O24&lt;=85,O24&gt;=0),0,"-"))))=1.5,"MODERADO",IF(AND((IF(Q24="El control se ejecuta de manera consistente por parte del responsable.",1,IF(Q24="El control se ejecuta algunas veces por parte del responsable.",0.5,IF(Q24="El control no se ejecuta por parte del responsable.",0,"-"))))=0.5,(IF(AND(O24&lt;=100,O24&gt;=96),1,IF(AND(O24&lt;=95,O24&gt;=86),0.5,IF(AND(O24&lt;=85,O24&gt;=0),0,"-"))))=0.5),"MODERADO",IF((IF(Q24="El control se ejecuta de manera consistente por parte del responsable.",1,IF(Q24="El control se ejecuta algunas veces por parte del responsable.",0.5,IF(Q24="El control no se ejecuta por parte del responsable.",0,"-")))+IF(AND(O24&lt;=100,O24&gt;=96),1,IF(AND(O24&lt;=95,O24&gt;=86),0.5,IF(AND(O24&lt;=85,O24&gt;=0),0,"-"))))&lt;=1,"DEBIL","-")))),"-")</f>
        <v>FUERTE</v>
      </c>
      <c r="T24" s="229">
        <f>+IF(S24="FUERTE",100,IF(S24="MODERADO",50,IF(S24="DEBIL",0,"-")))</f>
        <v>100</v>
      </c>
      <c r="U24" s="229" t="str">
        <f>+IF(S24="FUERTE","NO","SI")</f>
        <v>NO</v>
      </c>
      <c r="V24" s="835" t="str">
        <f>IFERROR(IF(AVERAGE(T24:T26)=100,"FUERTE",IF(AVERAGE(T24:T26)&gt;=50,"MODERADO","DEBIL")),"-")</f>
        <v>FUERTE</v>
      </c>
      <c r="W24" s="835" t="s">
        <v>221</v>
      </c>
      <c r="X24" s="835" t="s">
        <v>222</v>
      </c>
      <c r="Y24" s="835">
        <f>IFERROR(IF(W24="No disminuye",0,IF(_xlfn.CONCAT(V24,W24)="MODERADODirectamente",-1,IF(_xlfn.CONCAT(V24,W24)="FUERTEDirectamente",-2,"-"))),"-")</f>
        <v>-2</v>
      </c>
      <c r="Z24" s="835">
        <f>IFERROR(IF(X24="No disminuye",0,IF(_xlfn.CONCAT(V24,X24)="FUERTEDirectamente",-2,IF(_xlfn.CONCAT(V24,X24)="MODERADODirectamente",-1,IF(_xlfn.CONCAT(V24,X24)="FUERTEIndirectamente",-1,"0")))),"-")</f>
        <v>0</v>
      </c>
      <c r="AA24" s="119">
        <f>IF(COUNTA(#REF!)=2,"Seleccione una opcion P o I",IF(ISNUMBER(O24),LOOKUP(O24,DB!$F$74:$G$76,DB!$H$74:$H$76),""))</f>
        <v>-2</v>
      </c>
      <c r="AB24" s="873">
        <f>IFERROR(IF(C24+MIN(Y24:Y26)&lt;1,1,C24+MIN(Y24:Y26)),"")</f>
        <v>1</v>
      </c>
      <c r="AC24" s="893">
        <f ca="1">IFERROR(IF(D24+Z24=0,$D24,IF(D24+Z24&lt;0,'SEPG-F-059'!$L$17,IF(ISNUMBER(OFFSET(OFFSET('SEPG-F-059'!$L$16,MATCH($D24,'SEPG-F-059'!$L$17:$L$20,0),0),$Z24,0)),OFFSET(OFFSET('SEPG-F-059'!$L$16,MATCH($D24,'SEPG-F-059'!$L$17:$L$20,0),0),$Z24,0),'SEPG-F-059'!$L$17))),$D24)</f>
        <v>11</v>
      </c>
      <c r="AD24" s="873">
        <f ca="1">IFERROR(+AC24*AB24,)</f>
        <v>11</v>
      </c>
      <c r="AE24" s="873" t="str">
        <f ca="1">IFERROR(VLOOKUP(AD24,DB!$B$37:$D$61,2,FALSE),"")</f>
        <v>Riesgo Bajo (Z-3)</v>
      </c>
      <c r="AF24" s="120">
        <f>IF(COUNTA(#REF!)=1,AA24,0)</f>
        <v>-2</v>
      </c>
      <c r="AG24" s="120">
        <f>IF(COUNTA(#REF!)=1,AA24,0)</f>
        <v>-2</v>
      </c>
      <c r="AH24" s="859" t="s">
        <v>104</v>
      </c>
      <c r="AI24" s="883" t="s">
        <v>653</v>
      </c>
      <c r="AJ24" s="859" t="s">
        <v>654</v>
      </c>
      <c r="AK24" s="859" t="s">
        <v>335</v>
      </c>
      <c r="AL24" s="862" t="s">
        <v>655</v>
      </c>
      <c r="AM24" s="862" t="s">
        <v>656</v>
      </c>
      <c r="AN24" s="862" t="s">
        <v>336</v>
      </c>
      <c r="AO24" s="799" t="s">
        <v>680</v>
      </c>
      <c r="AP24" s="876">
        <v>1</v>
      </c>
      <c r="AQ24" s="877"/>
    </row>
    <row r="25" spans="1:47" ht="167.25" customHeight="1" x14ac:dyDescent="0.25">
      <c r="A25" s="897"/>
      <c r="B25" s="898"/>
      <c r="C25" s="832" t="str">
        <f>'SEPG-F-059'!Z28</f>
        <v xml:space="preserve">Posible </v>
      </c>
      <c r="D25" s="832" t="str">
        <f>'SEPG-F-059'!Z29</f>
        <v>Mayor</v>
      </c>
      <c r="E25" s="832" t="str">
        <f>'SEPG-F-059'!$AB$28</f>
        <v>Riesgo Alto (Z-9)</v>
      </c>
      <c r="F25" s="834"/>
      <c r="G25" s="365" t="s">
        <v>652</v>
      </c>
      <c r="H25" s="226">
        <v>15</v>
      </c>
      <c r="I25" s="241">
        <v>15</v>
      </c>
      <c r="J25" s="241">
        <v>15</v>
      </c>
      <c r="K25" s="241">
        <v>15</v>
      </c>
      <c r="L25" s="241">
        <v>15</v>
      </c>
      <c r="M25" s="241">
        <v>15</v>
      </c>
      <c r="N25" s="241">
        <v>10</v>
      </c>
      <c r="O25" s="236">
        <f t="shared" ref="O25:O26" si="0">SUM(H25:N25)</f>
        <v>100</v>
      </c>
      <c r="P25" s="236" t="str">
        <f t="shared" ref="P25:P26" si="1">+IF(AND(O25&lt;=100,O25&gt;=96),"FUERTE",IF(AND(O25&lt;=95,O25&gt;=86),"MODERADO",IF(AND(O25&lt;=85,O25&gt;=0),"DEBIL","-")))</f>
        <v>FUERTE</v>
      </c>
      <c r="Q25" s="238" t="s">
        <v>210</v>
      </c>
      <c r="R25" s="238" t="str">
        <f t="shared" ref="R25:R26" si="2">+IF(Q25="El control se ejecuta de manera consistente por parte del responsable.","FUERTE",IF(Q25="El control se ejecuta algunas veces por parte del responsable.","MODERADO",IF(Q25="El control no se ejecuta por parte del responsable.","DEBIL","-")))</f>
        <v>FUERTE</v>
      </c>
      <c r="S25" s="236" t="str">
        <f t="shared" ref="S25:S26" si="3">IFERROR(IF((IF(Q25="El control se ejecuta de manera consistente por parte del responsable.",1,IF(Q25="El control se ejecuta algunas veces por parte del responsable.",0.5,IF(Q25="El control no se ejecuta por parte del responsable.",0,"-")))+IF(AND(O25&lt;=100,O25&gt;=96),1,IF(AND(O25&lt;=95,O25&gt;=86),0.5,IF(AND(O25&lt;=85,O25&gt;=0),0,"-"))))=2,"FUERTE",IF((IF(Q25="El control se ejecuta de manera consistente por parte del responsable.",1,IF(Q25="El control se ejecuta algunas veces por parte del responsable.",0.5,IF(Q25="El control no se ejecuta por parte del responsable.",0,"-")))+IF(AND(O25&lt;=100,O25&gt;=96),1,IF(AND(O25&lt;=95,O25&gt;=86),0.5,IF(AND(O25&lt;=85,O25&gt;=0),0,"-"))))=1.5,"MODERADO",IF(AND((IF(Q25="El control se ejecuta de manera consistente por parte del responsable.",1,IF(Q25="El control se ejecuta algunas veces por parte del responsable.",0.5,IF(Q25="El control no se ejecuta por parte del responsable.",0,"-"))))=0.5,(IF(AND(O25&lt;=100,O25&gt;=96),1,IF(AND(O25&lt;=95,O25&gt;=86),0.5,IF(AND(O25&lt;=85,O25&gt;=0),0,"-"))))=0.5),"MODERADO",IF((IF(Q25="El control se ejecuta de manera consistente por parte del responsable.",1,IF(Q25="El control se ejecuta algunas veces por parte del responsable.",0.5,IF(Q25="El control no se ejecuta por parte del responsable.",0,"-")))+IF(AND(O25&lt;=100,O25&gt;=96),1,IF(AND(O25&lt;=95,O25&gt;=86),0.5,IF(AND(O25&lt;=85,O25&gt;=0),0,"-"))))&lt;=1,"DEBIL","-")))),"-")</f>
        <v>FUERTE</v>
      </c>
      <c r="T25" s="236">
        <f t="shared" ref="T25:T26" si="4">+IF(S25="FUERTE",100,IF(S25="MODERADO",50,IF(S25="DEBIL",0,"-")))</f>
        <v>100</v>
      </c>
      <c r="U25" s="236" t="str">
        <f t="shared" ref="U25:U26" si="5">+IF(S25="FUERTE","NO","SI")</f>
        <v>NO</v>
      </c>
      <c r="V25" s="836"/>
      <c r="W25" s="836"/>
      <c r="X25" s="836"/>
      <c r="Y25" s="836"/>
      <c r="Z25" s="836"/>
      <c r="AA25" s="112"/>
      <c r="AB25" s="874"/>
      <c r="AC25" s="894"/>
      <c r="AD25" s="874"/>
      <c r="AE25" s="874"/>
      <c r="AF25" s="113"/>
      <c r="AG25" s="113"/>
      <c r="AH25" s="860"/>
      <c r="AI25" s="884"/>
      <c r="AJ25" s="860"/>
      <c r="AK25" s="860"/>
      <c r="AL25" s="863"/>
      <c r="AM25" s="863"/>
      <c r="AN25" s="863"/>
      <c r="AO25" s="899"/>
      <c r="AP25" s="878"/>
      <c r="AQ25" s="879"/>
    </row>
    <row r="26" spans="1:47" ht="167.25" customHeight="1" thickBot="1" x14ac:dyDescent="0.3">
      <c r="A26" s="897"/>
      <c r="B26" s="898"/>
      <c r="C26" s="832"/>
      <c r="D26" s="832"/>
      <c r="E26" s="832"/>
      <c r="F26" s="834"/>
      <c r="G26" s="365" t="s">
        <v>673</v>
      </c>
      <c r="H26" s="226">
        <v>15</v>
      </c>
      <c r="I26" s="241">
        <v>15</v>
      </c>
      <c r="J26" s="241">
        <v>15</v>
      </c>
      <c r="K26" s="241">
        <v>15</v>
      </c>
      <c r="L26" s="241">
        <v>15</v>
      </c>
      <c r="M26" s="241">
        <v>15</v>
      </c>
      <c r="N26" s="241">
        <v>10</v>
      </c>
      <c r="O26" s="236">
        <f t="shared" si="0"/>
        <v>100</v>
      </c>
      <c r="P26" s="236" t="str">
        <f t="shared" si="1"/>
        <v>FUERTE</v>
      </c>
      <c r="Q26" s="238" t="s">
        <v>210</v>
      </c>
      <c r="R26" s="238" t="str">
        <f t="shared" si="2"/>
        <v>FUERTE</v>
      </c>
      <c r="S26" s="236" t="str">
        <f t="shared" si="3"/>
        <v>FUERTE</v>
      </c>
      <c r="T26" s="236">
        <f t="shared" si="4"/>
        <v>100</v>
      </c>
      <c r="U26" s="236" t="str">
        <f t="shared" si="5"/>
        <v>NO</v>
      </c>
      <c r="V26" s="836"/>
      <c r="W26" s="836"/>
      <c r="X26" s="836"/>
      <c r="Y26" s="836"/>
      <c r="Z26" s="836"/>
      <c r="AA26" s="112"/>
      <c r="AB26" s="874"/>
      <c r="AC26" s="894">
        <f ca="1">IFERROR(IF(D26+Z26=0,$D26,IF(D26+Z26&lt;0,'SEPG-F-059'!$L$17,IF(ISNUMBER(OFFSET(OFFSET('SEPG-F-059'!$L$16,MATCH($D26,'SEPG-F-059'!$L$17:$L$20,0),0),$Z26,0)),OFFSET(OFFSET('SEPG-F-059'!$L$16,MATCH($D26,'SEPG-F-059'!$L$17:$L$20,0),0),$Z26,0),'SEPG-F-059'!$L$17))),$D26)</f>
        <v>0</v>
      </c>
      <c r="AD26" s="874"/>
      <c r="AE26" s="874"/>
      <c r="AF26" s="113"/>
      <c r="AG26" s="113"/>
      <c r="AH26" s="860"/>
      <c r="AI26" s="884"/>
      <c r="AJ26" s="860"/>
      <c r="AK26" s="860"/>
      <c r="AL26" s="863"/>
      <c r="AM26" s="863"/>
      <c r="AN26" s="863"/>
      <c r="AO26" s="800"/>
      <c r="AP26" s="878"/>
      <c r="AQ26" s="879"/>
    </row>
    <row r="27" spans="1:47" ht="165" customHeight="1" x14ac:dyDescent="0.25">
      <c r="A27" s="896">
        <v>3</v>
      </c>
      <c r="B27" s="888" t="str">
        <f>'SEPG-F-057'!C15</f>
        <v>Manipulación de la información para la elaboración de avaluos</v>
      </c>
      <c r="C27" s="176">
        <f>'SEPG-F-059'!Y30</f>
        <v>3</v>
      </c>
      <c r="D27" s="220">
        <f>'SEPG-F-059'!Y31</f>
        <v>13</v>
      </c>
      <c r="E27" s="117">
        <f>C27*D27</f>
        <v>39</v>
      </c>
      <c r="F27" s="900">
        <v>1</v>
      </c>
      <c r="G27" s="366" t="s">
        <v>674</v>
      </c>
      <c r="H27" s="235">
        <v>15</v>
      </c>
      <c r="I27" s="118">
        <v>15</v>
      </c>
      <c r="J27" s="118">
        <v>15</v>
      </c>
      <c r="K27" s="118">
        <v>15</v>
      </c>
      <c r="L27" s="118">
        <v>15</v>
      </c>
      <c r="M27" s="118">
        <v>15</v>
      </c>
      <c r="N27" s="118">
        <v>10</v>
      </c>
      <c r="O27" s="229">
        <f t="shared" ref="O27:O43" si="6">SUM(H27:N27)</f>
        <v>100</v>
      </c>
      <c r="P27" s="229" t="str">
        <f>+IF(AND(O27&lt;=100,O27&gt;=96),"FUERTE",IF(AND(O27&lt;=95,O27&gt;=86),"MODERADO",IF(AND(O27&lt;=85,O27&gt;=0),"DEBIL","-")))</f>
        <v>FUERTE</v>
      </c>
      <c r="Q27" s="231" t="s">
        <v>210</v>
      </c>
      <c r="R27" s="231" t="str">
        <f>+IF(Q27="El control se ejecuta de manera consistente por parte del responsable.","FUERTE",IF(Q27="El control se ejecuta algunas veces por parte del responsable.","MODERADO",IF(Q27="El control no se ejecuta por parte del responsable.","DEBIL","-")))</f>
        <v>FUERTE</v>
      </c>
      <c r="S27" s="229" t="str">
        <f>IFERROR(IF((IF(Q27="El control se ejecuta de manera consistente por parte del responsable.",1,IF(Q27="El control se ejecuta algunas veces por parte del responsable.",0.5,IF(Q27="El control no se ejecuta por parte del responsable.",0,"-")))+IF(AND(O27&lt;=100,O27&gt;=96),1,IF(AND(O27&lt;=95,O27&gt;=86),0.5,IF(AND(O27&lt;=85,O27&gt;=0),0,"-"))))=2,"FUERTE",IF((IF(Q27="El control se ejecuta de manera consistente por parte del responsable.",1,IF(Q27="El control se ejecuta algunas veces por parte del responsable.",0.5,IF(Q27="El control no se ejecuta por parte del responsable.",0,"-")))+IF(AND(O27&lt;=100,O27&gt;=96),1,IF(AND(O27&lt;=95,O27&gt;=86),0.5,IF(AND(O27&lt;=85,O27&gt;=0),0,"-"))))=1.5,"MODERADO",IF(AND((IF(Q27="El control se ejecuta de manera consistente por parte del responsable.",1,IF(Q27="El control se ejecuta algunas veces por parte del responsable.",0.5,IF(Q27="El control no se ejecuta por parte del responsable.",0,"-"))))=0.5,(IF(AND(O27&lt;=100,O27&gt;=96),1,IF(AND(O27&lt;=95,O27&gt;=86),0.5,IF(AND(O27&lt;=85,O27&gt;=0),0,"-"))))=0.5),"MODERADO",IF((IF(Q27="El control se ejecuta de manera consistente por parte del responsable.",1,IF(Q27="El control se ejecuta algunas veces por parte del responsable.",0.5,IF(Q27="El control no se ejecuta por parte del responsable.",0,"-")))+IF(AND(O27&lt;=100,O27&gt;=96),1,IF(AND(O27&lt;=95,O27&gt;=86),0.5,IF(AND(O27&lt;=85,O27&gt;=0),0,"-"))))&lt;=1,"DEBIL","-")))),"-")</f>
        <v>FUERTE</v>
      </c>
      <c r="T27" s="229">
        <f t="shared" ref="T27:T43" si="7">+IF(S27="FUERTE",100,IF(S27="MODERADO",50,IF(S27="DEBIL",0,"-")))</f>
        <v>100</v>
      </c>
      <c r="U27" s="229" t="str">
        <f>+IF(S27="FUERTE","NO","SI")</f>
        <v>NO</v>
      </c>
      <c r="V27" s="835" t="str">
        <f>IFERROR(IF(AVERAGE(T27:T28)=100,"FUERTE",IF(AVERAGE(T27:T28)&gt;=50,"MODERADO","DEBIL")),"-")</f>
        <v>MODERADO</v>
      </c>
      <c r="W27" s="835" t="s">
        <v>221</v>
      </c>
      <c r="X27" s="835" t="s">
        <v>222</v>
      </c>
      <c r="Y27" s="835">
        <f>IFERROR(IF(W27="No disminuye",0,IF(_xlfn.CONCAT(V27,W27)="MODERADODirectamente",-1,IF(_xlfn.CONCAT(V27,W27)="FUERTEDirectamente",-2,"-"))),"-")</f>
        <v>-1</v>
      </c>
      <c r="Z27" s="835">
        <f>IFERROR(IF(X27="No disminuye",0,IF(_xlfn.CONCAT(V27,X27)="FUERTEDirectamente",-2,IF(_xlfn.CONCAT(V27,X27)="MODERADODirectamente",-1,IF(_xlfn.CONCAT(V27,X27)="FUERTEIndirectamente",-1,"0")))),"-")</f>
        <v>0</v>
      </c>
      <c r="AA27" s="119">
        <f>IF(COUNTA(#REF!)=2,"Seleccione una opcion P o I",IF(ISNUMBER(O27),LOOKUP(O27,DB!$F$74:$G$76,DB!$H$74:$H$76),""))</f>
        <v>-2</v>
      </c>
      <c r="AB27" s="873">
        <f>IFERROR(IF(C27+MIN(Y27:Y28)&lt;1,1,C27+MIN(Y27:Y28)),"")</f>
        <v>2</v>
      </c>
      <c r="AC27" s="873">
        <f ca="1">IFERROR(IF(D27+Z27=0,$D27,IF(D27+Z27&lt;0,'SEPG-F-059'!$L$17,IF(ISNUMBER(OFFSET(OFFSET('SEPG-F-059'!$L$16,MATCH($D27,'SEPG-F-059'!$L$17:$L$20,0),0),$Z27,0)),OFFSET(OFFSET('SEPG-F-059'!$L$16,MATCH($D27,'SEPG-F-059'!$L$17:$L$20,0),0),$Z27,0),'SEPG-F-059'!$L$17))),$D27)</f>
        <v>13</v>
      </c>
      <c r="AD27" s="873">
        <f ca="1">IFERROR(+AC27*AB27,)</f>
        <v>26</v>
      </c>
      <c r="AE27" s="873" t="str">
        <f ca="1">IFERROR(VLOOKUP(AD27,DB!$B$37:$D$61,2,FALSE),"")</f>
        <v>Riesgo Alto (Z-12)</v>
      </c>
      <c r="AF27" s="120">
        <f>IF(COUNTA(#REF!)=1,AA27,0)</f>
        <v>-2</v>
      </c>
      <c r="AG27" s="120">
        <f>IF(COUNTA(#REF!)=1,AA27,0)</f>
        <v>-2</v>
      </c>
      <c r="AH27" s="859" t="s">
        <v>104</v>
      </c>
      <c r="AI27" s="847" t="s">
        <v>632</v>
      </c>
      <c r="AJ27" s="859" t="s">
        <v>332</v>
      </c>
      <c r="AK27" s="859" t="s">
        <v>333</v>
      </c>
      <c r="AL27" s="862" t="s">
        <v>655</v>
      </c>
      <c r="AM27" s="862" t="s">
        <v>656</v>
      </c>
      <c r="AN27" s="862" t="s">
        <v>334</v>
      </c>
      <c r="AO27" s="1005" t="s">
        <v>681</v>
      </c>
      <c r="AP27" s="876">
        <v>1</v>
      </c>
      <c r="AQ27" s="877"/>
    </row>
    <row r="28" spans="1:47" ht="210" customHeight="1" thickBot="1" x14ac:dyDescent="0.3">
      <c r="A28" s="887"/>
      <c r="B28" s="889"/>
      <c r="C28" s="223" t="str">
        <f>'SEPG-F-059'!Z30</f>
        <v xml:space="preserve">Posible </v>
      </c>
      <c r="D28" s="223" t="str">
        <f>'SEPG-F-059'!Z33</f>
        <v>Catastrófico</v>
      </c>
      <c r="E28" s="223" t="str">
        <f>'SEPG-F-059'!$AB$30</f>
        <v>Riesgo Extremo (Z-13)</v>
      </c>
      <c r="F28" s="901"/>
      <c r="G28" s="368" t="s">
        <v>633</v>
      </c>
      <c r="H28" s="233">
        <v>15</v>
      </c>
      <c r="I28" s="222">
        <v>15</v>
      </c>
      <c r="J28" s="222">
        <v>15</v>
      </c>
      <c r="K28" s="222">
        <v>10</v>
      </c>
      <c r="L28" s="222">
        <v>15</v>
      </c>
      <c r="M28" s="222">
        <v>15</v>
      </c>
      <c r="N28" s="222">
        <v>10</v>
      </c>
      <c r="O28" s="230">
        <f t="shared" si="6"/>
        <v>95</v>
      </c>
      <c r="P28" s="230" t="str">
        <f>+IF(AND(O28&lt;=100,O28&gt;=96),"FUERTE",IF(AND(O28&lt;=95,O28&gt;=86),"MODERADO",IF(AND(O28&lt;=85,O28&gt;=0),"DEBIL","-")))</f>
        <v>MODERADO</v>
      </c>
      <c r="Q28" s="232" t="s">
        <v>210</v>
      </c>
      <c r="R28" s="232" t="str">
        <f>+IF(Q28="El control se ejecuta de manera consistente por parte del responsable.","FUERTE",IF(Q28="El control se ejecuta algunas veces por parte del responsable.","MODERADO",IF(Q28="El control no se ejecuta por parte del responsable.","DEBIL","-")))</f>
        <v>FUERTE</v>
      </c>
      <c r="S28" s="230" t="str">
        <f>IFERROR(IF((IF(Q28="El control se ejecuta de manera consistente por parte del responsable.",1,IF(Q28="El control se ejecuta algunas veces por parte del responsable.",0.5,IF(Q28="El control no se ejecuta por parte del responsable.",0,"-")))+IF(AND(O28&lt;=100,O28&gt;=96),1,IF(AND(O28&lt;=95,O28&gt;=86),0.5,IF(AND(O28&lt;=85,O28&gt;=0),0,"-"))))=2,"FUERTE",IF((IF(Q28="El control se ejecuta de manera consistente por parte del responsable.",1,IF(Q28="El control se ejecuta algunas veces por parte del responsable.",0.5,IF(Q28="El control no se ejecuta por parte del responsable.",0,"-")))+IF(AND(O28&lt;=100,O28&gt;=96),1,IF(AND(O28&lt;=95,O28&gt;=86),0.5,IF(AND(O28&lt;=85,O28&gt;=0),0,"-"))))=1.5,"MODERADO",IF(AND((IF(Q28="El control se ejecuta de manera consistente por parte del responsable.",1,IF(Q28="El control se ejecuta algunas veces por parte del responsable.",0.5,IF(Q28="El control no se ejecuta por parte del responsable.",0,"-"))))=0.5,(IF(AND(O28&lt;=100,O28&gt;=96),1,IF(AND(O28&lt;=95,O28&gt;=86),0.5,IF(AND(O28&lt;=85,O28&gt;=0),0,"-"))))=0.5),"MODERADO",IF((IF(Q28="El control se ejecuta de manera consistente por parte del responsable.",1,IF(Q28="El control se ejecuta algunas veces por parte del responsable.",0.5,IF(Q28="El control no se ejecuta por parte del responsable.",0,"-")))+IF(AND(O28&lt;=100,O28&gt;=96),1,IF(AND(O28&lt;=95,O28&gt;=86),0.5,IF(AND(O28&lt;=85,O28&gt;=0),0,"-"))))&lt;=1,"DEBIL","-")))),"-")</f>
        <v>MODERADO</v>
      </c>
      <c r="T28" s="230">
        <f t="shared" si="7"/>
        <v>50</v>
      </c>
      <c r="U28" s="230" t="str">
        <f>+IF(S28="FUERTE","NO","SI")</f>
        <v>SI</v>
      </c>
      <c r="V28" s="837"/>
      <c r="W28" s="837"/>
      <c r="X28" s="837"/>
      <c r="Y28" s="837"/>
      <c r="Z28" s="837"/>
      <c r="AA28" s="114">
        <f>IF(COUNTA(#REF!)=2,"Seleccione una opcion P o I",IF(ISNUMBER(O28),LOOKUP(O28,DB!$F$74:$G$76,DB!$H$74:$H$76),""))</f>
        <v>-2</v>
      </c>
      <c r="AB28" s="875"/>
      <c r="AC28" s="875"/>
      <c r="AD28" s="875"/>
      <c r="AE28" s="875"/>
      <c r="AF28" s="115">
        <f>IF(COUNTA(#REF!)=1,AA28,0)</f>
        <v>-2</v>
      </c>
      <c r="AG28" s="115">
        <f>IF(COUNTA(#REF!)=1,AA28,0)</f>
        <v>-2</v>
      </c>
      <c r="AH28" s="861"/>
      <c r="AI28" s="848"/>
      <c r="AJ28" s="861"/>
      <c r="AK28" s="861"/>
      <c r="AL28" s="864"/>
      <c r="AM28" s="864"/>
      <c r="AN28" s="864"/>
      <c r="AO28" s="1006"/>
      <c r="AP28" s="861"/>
      <c r="AQ28" s="880"/>
    </row>
    <row r="29" spans="1:47" ht="182.25" customHeight="1" x14ac:dyDescent="0.25">
      <c r="A29" s="896">
        <v>4</v>
      </c>
      <c r="B29" s="888" t="str">
        <f>'SEPG-F-057'!C16</f>
        <v>Filtración de información  contenida en los  expedientes prediales, que permita que personas inescrupulosas se beneficien de la información contenida en ellos.</v>
      </c>
      <c r="C29" s="176">
        <f>'SEPG-F-059'!Y32</f>
        <v>3</v>
      </c>
      <c r="D29" s="220">
        <f>'SEPG-F-059'!Y33</f>
        <v>13</v>
      </c>
      <c r="E29" s="117">
        <f>C29*D29</f>
        <v>39</v>
      </c>
      <c r="F29" s="856">
        <v>1</v>
      </c>
      <c r="G29" s="366" t="s">
        <v>675</v>
      </c>
      <c r="H29" s="235">
        <v>15</v>
      </c>
      <c r="I29" s="118">
        <v>15</v>
      </c>
      <c r="J29" s="118">
        <v>15</v>
      </c>
      <c r="K29" s="118">
        <v>15</v>
      </c>
      <c r="L29" s="118">
        <v>15</v>
      </c>
      <c r="M29" s="118">
        <v>15</v>
      </c>
      <c r="N29" s="118">
        <v>10</v>
      </c>
      <c r="O29" s="229">
        <f t="shared" si="6"/>
        <v>100</v>
      </c>
      <c r="P29" s="229" t="str">
        <f t="shared" ref="P29:P43" si="8">+IF(AND(O29&lt;=100,O29&gt;=96),"FUERTE",IF(AND(O29&lt;=95,O29&gt;=86),"MODERADO",IF(AND(O29&lt;=85,O29&gt;=0),"DEBIL","-")))</f>
        <v>FUERTE</v>
      </c>
      <c r="Q29" s="231" t="s">
        <v>210</v>
      </c>
      <c r="R29" s="231" t="str">
        <f t="shared" ref="R29:R43" si="9">+IF(Q29="El control se ejecuta de manera consistente por parte del responsable.","FUERTE",IF(Q29="El control se ejecuta algunas veces por parte del responsable.","MODERADO",IF(Q29="El control no se ejecuta por parte del responsable.","DEBIL","-")))</f>
        <v>FUERTE</v>
      </c>
      <c r="S29" s="229" t="str">
        <f t="shared" ref="S29:S43" si="10">IFERROR(IF((IF(Q29="El control se ejecuta de manera consistente por parte del responsable.",1,IF(Q29="El control se ejecuta algunas veces por parte del responsable.",0.5,IF(Q29="El control no se ejecuta por parte del responsable.",0,"-")))+IF(AND(O29&lt;=100,O29&gt;=96),1,IF(AND(O29&lt;=95,O29&gt;=86),0.5,IF(AND(O29&lt;=85,O29&gt;=0),0,"-"))))=2,"FUERTE",IF((IF(Q29="El control se ejecuta de manera consistente por parte del responsable.",1,IF(Q29="El control se ejecuta algunas veces por parte del responsable.",0.5,IF(Q29="El control no se ejecuta por parte del responsable.",0,"-")))+IF(AND(O29&lt;=100,O29&gt;=96),1,IF(AND(O29&lt;=95,O29&gt;=86),0.5,IF(AND(O29&lt;=85,O29&gt;=0),0,"-"))))=1.5,"MODERADO",IF(AND((IF(Q29="El control se ejecuta de manera consistente por parte del responsable.",1,IF(Q29="El control se ejecuta algunas veces por parte del responsable.",0.5,IF(Q29="El control no se ejecuta por parte del responsable.",0,"-"))))=0.5,(IF(AND(O29&lt;=100,O29&gt;=96),1,IF(AND(O29&lt;=95,O29&gt;=86),0.5,IF(AND(O29&lt;=85,O29&gt;=0),0,"-"))))=0.5),"MODERADO",IF((IF(Q29="El control se ejecuta de manera consistente por parte del responsable.",1,IF(Q29="El control se ejecuta algunas veces por parte del responsable.",0.5,IF(Q29="El control no se ejecuta por parte del responsable.",0,"-")))+IF(AND(O29&lt;=100,O29&gt;=96),1,IF(AND(O29&lt;=95,O29&gt;=86),0.5,IF(AND(O29&lt;=85,O29&gt;=0),0,"-"))))&lt;=1,"DEBIL","-")))),"-")</f>
        <v>FUERTE</v>
      </c>
      <c r="T29" s="229">
        <f t="shared" si="7"/>
        <v>100</v>
      </c>
      <c r="U29" s="229" t="str">
        <f t="shared" ref="U29:U43" si="11">+IF(S29="FUERTE","NO","SI")</f>
        <v>NO</v>
      </c>
      <c r="V29" s="835" t="str">
        <f>IFERROR(IF(AVERAGE(T29:T30)=100,"FUERTE",IF(AVERAGE(T29:T30)&gt;=50,"MODERADO","DEBIL")),"-")</f>
        <v>FUERTE</v>
      </c>
      <c r="W29" s="835" t="s">
        <v>221</v>
      </c>
      <c r="X29" s="835" t="s">
        <v>222</v>
      </c>
      <c r="Y29" s="835">
        <f>IFERROR(IF(W29="No disminuye",0,IF(_xlfn.CONCAT(V29,W29)="MODERADODirectamente",-1,IF(_xlfn.CONCAT(V29,W29)="FUERTEDirectamente",-2,"-"))),"-")</f>
        <v>-2</v>
      </c>
      <c r="Z29" s="835">
        <f>IFERROR(IF(X29="No disminuye",0,IF(_xlfn.CONCAT(V29,X29)="FUERTEDirectamente",-2,IF(_xlfn.CONCAT(V29,X29)="MODERADODirectamente",-1,IF(_xlfn.CONCAT(V29,X29)="FUERTEIndirectamente",-1,"0")))),"-")</f>
        <v>0</v>
      </c>
      <c r="AA29" s="119">
        <f>IF(COUNTA(#REF!)=2,"Seleccione una opcion P o I",IF(ISNUMBER(O29),LOOKUP(O29,DB!$F$74:$G$76,DB!$H$74:$H$76),""))</f>
        <v>-2</v>
      </c>
      <c r="AB29" s="873">
        <f>IFERROR(IF(C29+MIN(Y29:Y30)&lt;1,1,C29+MIN(Y29:Y30)),"")</f>
        <v>1</v>
      </c>
      <c r="AC29" s="893">
        <f ca="1">IFERROR(IF(D29+Z29=0,$D29,IF(D29+Z29&lt;0,'SEPG-F-059'!$L$17,IF(ISNUMBER(OFFSET(OFFSET('SEPG-F-059'!$L$16,MATCH($D29,'SEPG-F-059'!$L$17:$L$20,0),0),$Z29,0)),OFFSET(OFFSET('SEPG-F-059'!$L$16,MATCH($D29,'SEPG-F-059'!$L$17:$L$20,0),0),$Z29,0),'SEPG-F-059'!$L$17))),$D29)</f>
        <v>13</v>
      </c>
      <c r="AD29" s="873">
        <f ca="1">IFERROR(+AC29*AB29,)</f>
        <v>13</v>
      </c>
      <c r="AE29" s="873" t="str">
        <f ca="1">IFERROR(VLOOKUP(AD29,DB!$B$37:$D$61,2,FALSE),"")</f>
        <v>Riesgo Moderado (Z-8)</v>
      </c>
      <c r="AF29" s="120"/>
      <c r="AG29" s="120"/>
      <c r="AH29" s="859" t="s">
        <v>104</v>
      </c>
      <c r="AI29" s="801" t="s">
        <v>337</v>
      </c>
      <c r="AJ29" s="802"/>
      <c r="AK29" s="802"/>
      <c r="AL29" s="802"/>
      <c r="AM29" s="802"/>
      <c r="AN29" s="802"/>
      <c r="AO29" s="802"/>
      <c r="AP29" s="802"/>
      <c r="AQ29" s="803"/>
    </row>
    <row r="30" spans="1:47" ht="177" customHeight="1" thickBot="1" x14ac:dyDescent="0.3">
      <c r="A30" s="887"/>
      <c r="B30" s="889"/>
      <c r="C30" s="223" t="str">
        <f>'SEPG-F-059'!Z32</f>
        <v xml:space="preserve">Posible </v>
      </c>
      <c r="D30" s="223" t="str">
        <f>'SEPG-F-059'!Z33</f>
        <v>Catastrófico</v>
      </c>
      <c r="E30" s="223" t="str">
        <f>'SEPG-F-059'!$AB$32</f>
        <v>Riesgo Extremo (Z-13)</v>
      </c>
      <c r="F30" s="858"/>
      <c r="G30" s="115"/>
      <c r="H30" s="233"/>
      <c r="I30" s="222"/>
      <c r="J30" s="222"/>
      <c r="K30" s="222"/>
      <c r="L30" s="222"/>
      <c r="M30" s="222"/>
      <c r="N30" s="222"/>
      <c r="O30" s="230"/>
      <c r="P30" s="230"/>
      <c r="Q30" s="232"/>
      <c r="R30" s="232"/>
      <c r="S30" s="230"/>
      <c r="T30" s="230"/>
      <c r="U30" s="230"/>
      <c r="V30" s="837"/>
      <c r="W30" s="837"/>
      <c r="X30" s="837"/>
      <c r="Y30" s="837"/>
      <c r="Z30" s="837"/>
      <c r="AA30" s="114" t="str">
        <f>IF(COUNTA(#REF!)=2,"Seleccione una opcion P o I",IF(ISNUMBER(O30),LOOKUP(O30,DB!$F$74:$G$76,DB!$H$74:$H$76),""))</f>
        <v/>
      </c>
      <c r="AB30" s="875"/>
      <c r="AC30" s="895"/>
      <c r="AD30" s="875"/>
      <c r="AE30" s="875"/>
      <c r="AF30" s="115"/>
      <c r="AG30" s="115"/>
      <c r="AH30" s="861"/>
      <c r="AI30" s="804"/>
      <c r="AJ30" s="805"/>
      <c r="AK30" s="805"/>
      <c r="AL30" s="805"/>
      <c r="AM30" s="805"/>
      <c r="AN30" s="805"/>
      <c r="AO30" s="805"/>
      <c r="AP30" s="805"/>
      <c r="AQ30" s="806"/>
      <c r="AU30" s="116"/>
    </row>
    <row r="31" spans="1:47" ht="187.5" customHeight="1" x14ac:dyDescent="0.25">
      <c r="A31" s="998">
        <v>5</v>
      </c>
      <c r="B31" s="988" t="str">
        <f>'SEPG-F-057'!C17</f>
        <v>Manipulación de informes de seguimiento a contratos para favorecer a un tercero.</v>
      </c>
      <c r="C31" s="176">
        <f>'SEPG-F-059'!Y34</f>
        <v>3</v>
      </c>
      <c r="D31" s="220">
        <f>'SEPG-F-059'!Y35</f>
        <v>13</v>
      </c>
      <c r="E31" s="117">
        <f>C31*D31</f>
        <v>39</v>
      </c>
      <c r="F31" s="990">
        <v>1</v>
      </c>
      <c r="G31" s="366" t="s">
        <v>672</v>
      </c>
      <c r="H31" s="799">
        <v>15</v>
      </c>
      <c r="I31" s="822">
        <v>15</v>
      </c>
      <c r="J31" s="822">
        <v>15</v>
      </c>
      <c r="K31" s="822">
        <v>15</v>
      </c>
      <c r="L31" s="822">
        <v>15</v>
      </c>
      <c r="M31" s="822">
        <v>15</v>
      </c>
      <c r="N31" s="822">
        <v>10</v>
      </c>
      <c r="O31" s="824">
        <f t="shared" ref="O31" si="12">SUM(H31:N31)</f>
        <v>100</v>
      </c>
      <c r="P31" s="824" t="str">
        <f t="shared" ref="P31" si="13">+IF(AND(O31&lt;=100,O31&gt;=96),"FUERTE",IF(AND(O31&lt;=95,O31&gt;=86),"MODERADO",IF(AND(O31&lt;=85,O31&gt;=0),"DEBIL","-")))</f>
        <v>FUERTE</v>
      </c>
      <c r="Q31" s="820" t="s">
        <v>210</v>
      </c>
      <c r="R31" s="820" t="str">
        <f t="shared" ref="R31" si="14">+IF(Q31="El control se ejecuta de manera consistente por parte del responsable.","FUERTE",IF(Q31="El control se ejecuta algunas veces por parte del responsable.","MODERADO",IF(Q31="El control no se ejecuta por parte del responsable.","DEBIL","-")))</f>
        <v>FUERTE</v>
      </c>
      <c r="S31" s="824" t="str">
        <f t="shared" ref="S31" si="15">IFERROR(IF((IF(Q31="El control se ejecuta de manera consistente por parte del responsable.",1,IF(Q31="El control se ejecuta algunas veces por parte del responsable.",0.5,IF(Q31="El control no se ejecuta por parte del responsable.",0,"-")))+IF(AND(O31&lt;=100,O31&gt;=96),1,IF(AND(O31&lt;=95,O31&gt;=86),0.5,IF(AND(O31&lt;=85,O31&gt;=0),0,"-"))))=2,"FUERTE",IF((IF(Q31="El control se ejecuta de manera consistente por parte del responsable.",1,IF(Q31="El control se ejecuta algunas veces por parte del responsable.",0.5,IF(Q31="El control no se ejecuta por parte del responsable.",0,"-")))+IF(AND(O31&lt;=100,O31&gt;=96),1,IF(AND(O31&lt;=95,O31&gt;=86),0.5,IF(AND(O31&lt;=85,O31&gt;=0),0,"-"))))=1.5,"MODERADO",IF(AND((IF(Q31="El control se ejecuta de manera consistente por parte del responsable.",1,IF(Q31="El control se ejecuta algunas veces por parte del responsable.",0.5,IF(Q31="El control no se ejecuta por parte del responsable.",0,"-"))))=0.5,(IF(AND(O31&lt;=100,O31&gt;=96),1,IF(AND(O31&lt;=95,O31&gt;=86),0.5,IF(AND(O31&lt;=85,O31&gt;=0),0,"-"))))=0.5),"MODERADO",IF((IF(Q31="El control se ejecuta de manera consistente por parte del responsable.",1,IF(Q31="El control se ejecuta algunas veces por parte del responsable.",0.5,IF(Q31="El control no se ejecuta por parte del responsable.",0,"-")))+IF(AND(O31&lt;=100,O31&gt;=96),1,IF(AND(O31&lt;=95,O31&gt;=86),0.5,IF(AND(O31&lt;=85,O31&gt;=0),0,"-"))))&lt;=1,"DEBIL","-")))),"-")</f>
        <v>FUERTE</v>
      </c>
      <c r="T31" s="824">
        <f t="shared" ref="T31" si="16">+IF(S31="FUERTE",100,IF(S31="MODERADO",50,IF(S31="DEBIL",0,"-")))</f>
        <v>100</v>
      </c>
      <c r="U31" s="824" t="str">
        <f t="shared" ref="U31" si="17">+IF(S31="FUERTE","NO","SI")</f>
        <v>NO</v>
      </c>
      <c r="V31" s="824" t="str">
        <f>IFERROR(IF(AVERAGE(T31:T31)=100,"FUERTE",IF(AVERAGE(T31:T31)&gt;=50,"MODERADO","DEBIL")),"-")</f>
        <v>FUERTE</v>
      </c>
      <c r="W31" s="824" t="s">
        <v>221</v>
      </c>
      <c r="X31" s="824" t="s">
        <v>222</v>
      </c>
      <c r="Y31" s="824">
        <f>IFERROR(IF(W31="No disminuye",0,IF(_xlfn.CONCAT(V31,W31)="MODERADODirectamente",-1,IF(_xlfn.CONCAT(V31,W31)="FUERTEDirectamente",-2,"-"))),"-")</f>
        <v>-2</v>
      </c>
      <c r="Z31" s="824">
        <f>IFERROR(IF(X31="No disminuye",0,IF(_xlfn.CONCAT(V31,X31)="FUERTEDirectamente",-2,IF(_xlfn.CONCAT(V31,X31)="MODERADODirectamente",-1,IF(_xlfn.CONCAT(V31,X31)="FUERTEIndirectamente",-1,"0")))),"-")</f>
        <v>0</v>
      </c>
      <c r="AA31" s="438" t="str">
        <f>IF(COUNTA(#REF!)=2,"Seleccione una opcion P o I",IF(ISNUMBER(#REF!),LOOKUP(#REF!,[4]DB!$F$74:$G$76,[4]DB!$H$74:$H$76),""))</f>
        <v/>
      </c>
      <c r="AB31" s="820">
        <f>IFERROR(IF(C31+MIN(Y31:Y31)&lt;1,1,C31+MIN(Y31:Y31)),"")</f>
        <v>1</v>
      </c>
      <c r="AC31" s="820">
        <f ca="1">IFERROR(IF(D31+Z31=0,$D31,IF(D31+Z31&lt;0,'[4]SEPG-F-059'!$L$17,IF(ISNUMBER(OFFSET(OFFSET('[4]SEPG-F-059'!$L$16,MATCH($D31,'[4]SEPG-F-059'!$L$17:$L$20,0),0),$Z31,0)),OFFSET(OFFSET('[4]SEPG-F-059'!$L$16,MATCH($D31,'[4]SEPG-F-059'!$L$17:$L$20,0),0),$Z31,0),'[4]SEPG-F-059'!$L$17))),$D31)</f>
        <v>7</v>
      </c>
      <c r="AD31" s="820">
        <f ca="1">IFERROR(+AC31*AB31,)</f>
        <v>7</v>
      </c>
      <c r="AE31" s="820" t="str">
        <f ca="1">IFERROR(VLOOKUP(AD31,[4]DB!$B$37:$D$61,2,FALSE),"")</f>
        <v>Riesgo Bajo (Z-3)</v>
      </c>
      <c r="AF31" s="439"/>
      <c r="AG31" s="439"/>
      <c r="AH31" s="799" t="s">
        <v>104</v>
      </c>
      <c r="AI31" s="801" t="s">
        <v>337</v>
      </c>
      <c r="AJ31" s="802"/>
      <c r="AK31" s="802"/>
      <c r="AL31" s="802"/>
      <c r="AM31" s="802"/>
      <c r="AN31" s="802"/>
      <c r="AO31" s="802"/>
      <c r="AP31" s="802"/>
      <c r="AQ31" s="803"/>
    </row>
    <row r="32" spans="1:47" ht="187.5" customHeight="1" thickBot="1" x14ac:dyDescent="0.3">
      <c r="A32" s="999"/>
      <c r="B32" s="989"/>
      <c r="C32" s="223" t="str">
        <f>'SEPG-F-059'!Z34</f>
        <v xml:space="preserve">Posible </v>
      </c>
      <c r="D32" s="378" t="str">
        <f>'SEPG-F-059'!Z35</f>
        <v>Catastrófico</v>
      </c>
      <c r="E32" s="223" t="str">
        <f>'SEPG-F-059'!$AB$34</f>
        <v>Riesgo Extremo (Z-13)</v>
      </c>
      <c r="F32" s="991"/>
      <c r="G32" s="368"/>
      <c r="H32" s="800"/>
      <c r="I32" s="823"/>
      <c r="J32" s="823"/>
      <c r="K32" s="823"/>
      <c r="L32" s="823"/>
      <c r="M32" s="823"/>
      <c r="N32" s="823"/>
      <c r="O32" s="825"/>
      <c r="P32" s="825"/>
      <c r="Q32" s="821"/>
      <c r="R32" s="821"/>
      <c r="S32" s="825"/>
      <c r="T32" s="825"/>
      <c r="U32" s="825"/>
      <c r="V32" s="825"/>
      <c r="W32" s="825"/>
      <c r="X32" s="825"/>
      <c r="Y32" s="825"/>
      <c r="Z32" s="825"/>
      <c r="AA32" s="440"/>
      <c r="AB32" s="821"/>
      <c r="AC32" s="821"/>
      <c r="AD32" s="821"/>
      <c r="AE32" s="821"/>
      <c r="AF32" s="441"/>
      <c r="AG32" s="441"/>
      <c r="AH32" s="800"/>
      <c r="AI32" s="804"/>
      <c r="AJ32" s="805"/>
      <c r="AK32" s="805"/>
      <c r="AL32" s="805"/>
      <c r="AM32" s="805"/>
      <c r="AN32" s="805"/>
      <c r="AO32" s="805"/>
      <c r="AP32" s="805"/>
      <c r="AQ32" s="806"/>
    </row>
    <row r="33" spans="1:43" ht="183" customHeight="1" x14ac:dyDescent="0.25">
      <c r="A33" s="896">
        <v>6</v>
      </c>
      <c r="B33" s="888" t="str">
        <f>'SEPG-F-057'!C18</f>
        <v>Revelar información sensible para la Entidad que pueda beneficiar a un tercero en la estructuración, contratación y/o ejecución de un proyecto</v>
      </c>
      <c r="C33" s="176">
        <f>'SEPG-F-059'!Y36</f>
        <v>2</v>
      </c>
      <c r="D33" s="220">
        <f>'SEPG-F-059'!Y37</f>
        <v>13</v>
      </c>
      <c r="E33" s="117">
        <f>C33*D33</f>
        <v>26</v>
      </c>
      <c r="F33" s="856">
        <v>1</v>
      </c>
      <c r="G33" s="366" t="s">
        <v>501</v>
      </c>
      <c r="H33" s="235">
        <v>15</v>
      </c>
      <c r="I33" s="118">
        <v>15</v>
      </c>
      <c r="J33" s="118">
        <v>15</v>
      </c>
      <c r="K33" s="118">
        <v>15</v>
      </c>
      <c r="L33" s="118">
        <v>15</v>
      </c>
      <c r="M33" s="118">
        <v>15</v>
      </c>
      <c r="N33" s="118">
        <v>10</v>
      </c>
      <c r="O33" s="229">
        <f t="shared" si="6"/>
        <v>100</v>
      </c>
      <c r="P33" s="229" t="str">
        <f t="shared" si="8"/>
        <v>FUERTE</v>
      </c>
      <c r="Q33" s="231" t="s">
        <v>210</v>
      </c>
      <c r="R33" s="231" t="str">
        <f t="shared" ref="R33:R34" si="18">+IF(Q33="El control se ejecuta de manera consistente por parte del responsable.","FUERTE",IF(Q33="El control se ejecuta algunas veces por parte del responsable.","MODERADO",IF(Q33="El control no se ejecuta por parte del responsable.","DEBIL","-")))</f>
        <v>FUERTE</v>
      </c>
      <c r="S33" s="229" t="str">
        <f t="shared" ref="S33:S34" si="19">IFERROR(IF((IF(Q33="El control se ejecuta de manera consistente por parte del responsable.",1,IF(Q33="El control se ejecuta algunas veces por parte del responsable.",0.5,IF(Q33="El control no se ejecuta por parte del responsable.",0,"-")))+IF(AND(O33&lt;=100,O33&gt;=96),1,IF(AND(O33&lt;=95,O33&gt;=86),0.5,IF(AND(O33&lt;=85,O33&gt;=0),0,"-"))))=2,"FUERTE",IF((IF(Q33="El control se ejecuta de manera consistente por parte del responsable.",1,IF(Q33="El control se ejecuta algunas veces por parte del responsable.",0.5,IF(Q33="El control no se ejecuta por parte del responsable.",0,"-")))+IF(AND(O33&lt;=100,O33&gt;=96),1,IF(AND(O33&lt;=95,O33&gt;=86),0.5,IF(AND(O33&lt;=85,O33&gt;=0),0,"-"))))=1.5,"MODERADO",IF(AND((IF(Q33="El control se ejecuta de manera consistente por parte del responsable.",1,IF(Q33="El control se ejecuta algunas veces por parte del responsable.",0.5,IF(Q33="El control no se ejecuta por parte del responsable.",0,"-"))))=0.5,(IF(AND(O33&lt;=100,O33&gt;=96),1,IF(AND(O33&lt;=95,O33&gt;=86),0.5,IF(AND(O33&lt;=85,O33&gt;=0),0,"-"))))=0.5),"MODERADO",IF((IF(Q33="El control se ejecuta de manera consistente por parte del responsable.",1,IF(Q33="El control se ejecuta algunas veces por parte del responsable.",0.5,IF(Q33="El control no se ejecuta por parte del responsable.",0,"-")))+IF(AND(O33&lt;=100,O33&gt;=96),1,IF(AND(O33&lt;=95,O33&gt;=86),0.5,IF(AND(O33&lt;=85,O33&gt;=0),0,"-"))))&lt;=1,"DEBIL","-")))),"-")</f>
        <v>FUERTE</v>
      </c>
      <c r="T33" s="229">
        <f t="shared" ref="T33:T34" si="20">+IF(S33="FUERTE",100,IF(S33="MODERADO",50,IF(S33="DEBIL",0,"-")))</f>
        <v>100</v>
      </c>
      <c r="U33" s="229" t="str">
        <f t="shared" si="11"/>
        <v>NO</v>
      </c>
      <c r="V33" s="835" t="str">
        <f>IFERROR(IF(AVERAGE(T33:T36)=100,"FUERTE",IF(AVERAGE(T33:T36)&gt;=50,"MODERADO","DEBIL")),"-")</f>
        <v>FUERTE</v>
      </c>
      <c r="W33" s="835" t="s">
        <v>221</v>
      </c>
      <c r="X33" s="835" t="s">
        <v>222</v>
      </c>
      <c r="Y33" s="835">
        <f>IFERROR(IF(W33="No disminuye",0,IF(_xlfn.CONCAT(V33,W33)="MODERADODirectamente",-1,IF(_xlfn.CONCAT(V33,W33)="FUERTEDirectamente",-2,"-"))),"-")</f>
        <v>-2</v>
      </c>
      <c r="Z33" s="835">
        <f>IFERROR(IF(X33="No disminuye",0,IF(_xlfn.CONCAT(V33,X33)="FUERTEDirectamente",-2,IF(_xlfn.CONCAT(V33,X33)="MODERADODirectamente",-1,IF(_xlfn.CONCAT(V33,X33)="FUERTEIndirectamente",-1,"0")))),"-")</f>
        <v>0</v>
      </c>
      <c r="AA33" s="119">
        <f>IF(COUNTA(#REF!)=2,"Seleccione una opcion P o I",IF(ISNUMBER(O33),LOOKUP(O33,DB!$F$74:$G$76,DB!$H$74:$H$76),""))</f>
        <v>-2</v>
      </c>
      <c r="AB33" s="873">
        <f>IFERROR(IF(C33+MIN(Y33:Y36)&lt;1,1,C33+MIN(Y33:Y36)),"")</f>
        <v>1</v>
      </c>
      <c r="AC33" s="893">
        <f ca="1">IFERROR(IF(D33+Z33=0,$D33,IF(D33+Z33&lt;0,'SEPG-F-059'!$L$17,IF(ISNUMBER(OFFSET(OFFSET('SEPG-F-059'!$L$16,MATCH($D33,'SEPG-F-059'!$L$17:$L$20,0),0),$Z33,0)),OFFSET(OFFSET('SEPG-F-059'!$L$16,MATCH($D33,'SEPG-F-059'!$L$17:$L$20,0),0),$Z33,0),'SEPG-F-059'!$L$17))),$D33)</f>
        <v>13</v>
      </c>
      <c r="AD33" s="873">
        <f ca="1">IFERROR(+AC33*AB33,)</f>
        <v>13</v>
      </c>
      <c r="AE33" s="873" t="str">
        <f ca="1">IFERROR(VLOOKUP(AD33,DB!$B$37:$D$61,2,FALSE),"")</f>
        <v>Riesgo Moderado (Z-8)</v>
      </c>
      <c r="AF33" s="120"/>
      <c r="AG33" s="120"/>
      <c r="AH33" s="859" t="s">
        <v>103</v>
      </c>
      <c r="AI33" s="801" t="s">
        <v>337</v>
      </c>
      <c r="AJ33" s="802"/>
      <c r="AK33" s="802"/>
      <c r="AL33" s="802"/>
      <c r="AM33" s="802"/>
      <c r="AN33" s="802"/>
      <c r="AO33" s="802"/>
      <c r="AP33" s="802"/>
      <c r="AQ33" s="803"/>
    </row>
    <row r="34" spans="1:43" ht="126" customHeight="1" x14ac:dyDescent="0.25">
      <c r="A34" s="897"/>
      <c r="B34" s="898"/>
      <c r="C34" s="832" t="str">
        <f>'SEPG-F-059'!Z36</f>
        <v xml:space="preserve">Improbable </v>
      </c>
      <c r="D34" s="832" t="str">
        <f>'SEPG-F-059'!Z37</f>
        <v>Catastrófico</v>
      </c>
      <c r="E34" s="891" t="str">
        <f>'SEPG-F-059'!$AB$36</f>
        <v>Riesgo Alto (Z-12)</v>
      </c>
      <c r="F34" s="857"/>
      <c r="G34" s="365" t="s">
        <v>627</v>
      </c>
      <c r="H34" s="226">
        <v>15</v>
      </c>
      <c r="I34" s="241">
        <v>15</v>
      </c>
      <c r="J34" s="241">
        <v>15</v>
      </c>
      <c r="K34" s="241">
        <v>15</v>
      </c>
      <c r="L34" s="241">
        <v>15</v>
      </c>
      <c r="M34" s="241">
        <v>15</v>
      </c>
      <c r="N34" s="241">
        <v>10</v>
      </c>
      <c r="O34" s="236">
        <f t="shared" si="6"/>
        <v>100</v>
      </c>
      <c r="P34" s="236" t="str">
        <f t="shared" si="8"/>
        <v>FUERTE</v>
      </c>
      <c r="Q34" s="238" t="s">
        <v>210</v>
      </c>
      <c r="R34" s="238" t="str">
        <f t="shared" si="18"/>
        <v>FUERTE</v>
      </c>
      <c r="S34" s="236" t="str">
        <f t="shared" si="19"/>
        <v>FUERTE</v>
      </c>
      <c r="T34" s="236">
        <f t="shared" si="20"/>
        <v>100</v>
      </c>
      <c r="U34" s="236" t="str">
        <f t="shared" si="11"/>
        <v>NO</v>
      </c>
      <c r="V34" s="836"/>
      <c r="W34" s="836"/>
      <c r="X34" s="836"/>
      <c r="Y34" s="836"/>
      <c r="Z34" s="836"/>
      <c r="AA34" s="112"/>
      <c r="AB34" s="874"/>
      <c r="AC34" s="894" t="str">
        <f ca="1">IFERROR(IF(D34+Z34=0,$D34,IF(D34+Z34&lt;0,'SEPG-F-059'!$L$17,IF(ISNUMBER(OFFSET(OFFSET('SEPG-F-059'!$L$16,MATCH($D34,'SEPG-F-059'!$L$17:$L$20,0),0),$Z34,0)),OFFSET(OFFSET('SEPG-F-059'!$L$16,MATCH($D34,'SEPG-F-059'!$L$17:$L$20,0),0),$Z34,0),'SEPG-F-059'!$L$17))),$D34)</f>
        <v>Catastrófico</v>
      </c>
      <c r="AD34" s="874"/>
      <c r="AE34" s="874"/>
      <c r="AF34" s="113"/>
      <c r="AG34" s="113"/>
      <c r="AH34" s="860"/>
      <c r="AI34" s="807"/>
      <c r="AJ34" s="808"/>
      <c r="AK34" s="808"/>
      <c r="AL34" s="808"/>
      <c r="AM34" s="808"/>
      <c r="AN34" s="808"/>
      <c r="AO34" s="808"/>
      <c r="AP34" s="808"/>
      <c r="AQ34" s="809"/>
    </row>
    <row r="35" spans="1:43" ht="163.5" customHeight="1" x14ac:dyDescent="0.25">
      <c r="A35" s="897"/>
      <c r="B35" s="898"/>
      <c r="C35" s="832"/>
      <c r="D35" s="832"/>
      <c r="E35" s="891"/>
      <c r="F35" s="857"/>
      <c r="G35" s="365" t="s">
        <v>618</v>
      </c>
      <c r="H35" s="226">
        <v>15</v>
      </c>
      <c r="I35" s="241">
        <v>15</v>
      </c>
      <c r="J35" s="241">
        <v>15</v>
      </c>
      <c r="K35" s="241">
        <v>15</v>
      </c>
      <c r="L35" s="241">
        <v>15</v>
      </c>
      <c r="M35" s="241">
        <v>15</v>
      </c>
      <c r="N35" s="241">
        <v>10</v>
      </c>
      <c r="O35" s="236">
        <f t="shared" si="6"/>
        <v>100</v>
      </c>
      <c r="P35" s="236" t="str">
        <f t="shared" si="8"/>
        <v>FUERTE</v>
      </c>
      <c r="Q35" s="238" t="s">
        <v>210</v>
      </c>
      <c r="R35" s="238" t="str">
        <f t="shared" ref="R35:R36" si="21">+IF(Q35="El control se ejecuta de manera consistente por parte del responsable.","FUERTE",IF(Q35="El control se ejecuta algunas veces por parte del responsable.","MODERADO",IF(Q35="El control no se ejecuta por parte del responsable.","DEBIL","-")))</f>
        <v>FUERTE</v>
      </c>
      <c r="S35" s="236" t="str">
        <f t="shared" ref="S35:S36" si="22">IFERROR(IF((IF(Q35="El control se ejecuta de manera consistente por parte del responsable.",1,IF(Q35="El control se ejecuta algunas veces por parte del responsable.",0.5,IF(Q35="El control no se ejecuta por parte del responsable.",0,"-")))+IF(AND(O35&lt;=100,O35&gt;=96),1,IF(AND(O35&lt;=95,O35&gt;=86),0.5,IF(AND(O35&lt;=85,O35&gt;=0),0,"-"))))=2,"FUERTE",IF((IF(Q35="El control se ejecuta de manera consistente por parte del responsable.",1,IF(Q35="El control se ejecuta algunas veces por parte del responsable.",0.5,IF(Q35="El control no se ejecuta por parte del responsable.",0,"-")))+IF(AND(O35&lt;=100,O35&gt;=96),1,IF(AND(O35&lt;=95,O35&gt;=86),0.5,IF(AND(O35&lt;=85,O35&gt;=0),0,"-"))))=1.5,"MODERADO",IF(AND((IF(Q35="El control se ejecuta de manera consistente por parte del responsable.",1,IF(Q35="El control se ejecuta algunas veces por parte del responsable.",0.5,IF(Q35="El control no se ejecuta por parte del responsable.",0,"-"))))=0.5,(IF(AND(O35&lt;=100,O35&gt;=96),1,IF(AND(O35&lt;=95,O35&gt;=86),0.5,IF(AND(O35&lt;=85,O35&gt;=0),0,"-"))))=0.5),"MODERADO",IF((IF(Q35="El control se ejecuta de manera consistente por parte del responsable.",1,IF(Q35="El control se ejecuta algunas veces por parte del responsable.",0.5,IF(Q35="El control no se ejecuta por parte del responsable.",0,"-")))+IF(AND(O35&lt;=100,O35&gt;=96),1,IF(AND(O35&lt;=95,O35&gt;=86),0.5,IF(AND(O35&lt;=85,O35&gt;=0),0,"-"))))&lt;=1,"DEBIL","-")))),"-")</f>
        <v>FUERTE</v>
      </c>
      <c r="T35" s="236">
        <f t="shared" ref="T35:T36" si="23">+IF(S35="FUERTE",100,IF(S35="MODERADO",50,IF(S35="DEBIL",0,"-")))</f>
        <v>100</v>
      </c>
      <c r="U35" s="236" t="str">
        <f t="shared" ref="U35:U36" si="24">+IF(S35="FUERTE","NO","SI")</f>
        <v>NO</v>
      </c>
      <c r="V35" s="836"/>
      <c r="W35" s="836"/>
      <c r="X35" s="836"/>
      <c r="Y35" s="836"/>
      <c r="Z35" s="836"/>
      <c r="AA35" s="112"/>
      <c r="AB35" s="874"/>
      <c r="AC35" s="894">
        <f ca="1">IFERROR(IF(D35+Z35=0,$D35,IF(D35+Z35&lt;0,'SEPG-F-059'!$L$17,IF(ISNUMBER(OFFSET(OFFSET('SEPG-F-059'!$L$16,MATCH($D35,'SEPG-F-059'!$L$17:$L$20,0),0),$Z35,0)),OFFSET(OFFSET('SEPG-F-059'!$L$16,MATCH($D35,'SEPG-F-059'!$L$17:$L$20,0),0),$Z35,0),'SEPG-F-059'!$L$17))),$D35)</f>
        <v>0</v>
      </c>
      <c r="AD35" s="874"/>
      <c r="AE35" s="874"/>
      <c r="AF35" s="113"/>
      <c r="AG35" s="113"/>
      <c r="AH35" s="860"/>
      <c r="AI35" s="807"/>
      <c r="AJ35" s="808"/>
      <c r="AK35" s="808"/>
      <c r="AL35" s="808"/>
      <c r="AM35" s="808"/>
      <c r="AN35" s="808"/>
      <c r="AO35" s="808"/>
      <c r="AP35" s="808"/>
      <c r="AQ35" s="809"/>
    </row>
    <row r="36" spans="1:43" ht="235.5" customHeight="1" thickBot="1" x14ac:dyDescent="0.3">
      <c r="A36" s="887"/>
      <c r="B36" s="889"/>
      <c r="C36" s="890"/>
      <c r="D36" s="890"/>
      <c r="E36" s="892"/>
      <c r="F36" s="858"/>
      <c r="G36" s="368" t="s">
        <v>634</v>
      </c>
      <c r="H36" s="233">
        <v>15</v>
      </c>
      <c r="I36" s="222">
        <v>15</v>
      </c>
      <c r="J36" s="222">
        <v>15</v>
      </c>
      <c r="K36" s="222">
        <v>15</v>
      </c>
      <c r="L36" s="222">
        <v>15</v>
      </c>
      <c r="M36" s="222">
        <v>15</v>
      </c>
      <c r="N36" s="222">
        <v>10</v>
      </c>
      <c r="O36" s="230">
        <f t="shared" si="6"/>
        <v>100</v>
      </c>
      <c r="P36" s="230" t="str">
        <f t="shared" si="8"/>
        <v>FUERTE</v>
      </c>
      <c r="Q36" s="232" t="s">
        <v>210</v>
      </c>
      <c r="R36" s="232" t="str">
        <f t="shared" si="21"/>
        <v>FUERTE</v>
      </c>
      <c r="S36" s="230" t="str">
        <f t="shared" si="22"/>
        <v>FUERTE</v>
      </c>
      <c r="T36" s="230">
        <f t="shared" si="23"/>
        <v>100</v>
      </c>
      <c r="U36" s="230" t="str">
        <f t="shared" si="24"/>
        <v>NO</v>
      </c>
      <c r="V36" s="837"/>
      <c r="W36" s="837"/>
      <c r="X36" s="837"/>
      <c r="Y36" s="837"/>
      <c r="Z36" s="837"/>
      <c r="AA36" s="114">
        <f>IF(COUNTA(#REF!)=2,"Seleccione una opcion P o I",IF(ISNUMBER(O36),LOOKUP(O36,DB!$F$74:$G$76,DB!$H$74:$H$76),""))</f>
        <v>-2</v>
      </c>
      <c r="AB36" s="875"/>
      <c r="AC36" s="895">
        <f ca="1">IFERROR(IF(D36+Z36=0,$D36,IF(D36+Z36&lt;0,'SEPG-F-059'!$L$17,IF(ISNUMBER(OFFSET(OFFSET('SEPG-F-059'!$L$16,MATCH($D36,'SEPG-F-059'!$L$17:$L$20,0),0),$Z36,0)),OFFSET(OFFSET('SEPG-F-059'!$L$16,MATCH($D36,'SEPG-F-059'!$L$17:$L$20,0),0),$Z36,0),'SEPG-F-059'!$L$17))),$D36)</f>
        <v>0</v>
      </c>
      <c r="AD36" s="875"/>
      <c r="AE36" s="875"/>
      <c r="AF36" s="115"/>
      <c r="AG36" s="115"/>
      <c r="AH36" s="861"/>
      <c r="AI36" s="804"/>
      <c r="AJ36" s="805"/>
      <c r="AK36" s="805"/>
      <c r="AL36" s="805"/>
      <c r="AM36" s="805"/>
      <c r="AN36" s="805"/>
      <c r="AO36" s="805"/>
      <c r="AP36" s="805"/>
      <c r="AQ36" s="806"/>
    </row>
    <row r="37" spans="1:43" ht="126" customHeight="1" x14ac:dyDescent="0.25">
      <c r="A37" s="998">
        <v>7</v>
      </c>
      <c r="B37" s="988" t="str">
        <f>'SEPG-F-057'!C19</f>
        <v xml:space="preserve">Entrega de recursos por parte de la fiducia sin los respectivos soportes. </v>
      </c>
      <c r="C37" s="176">
        <f>'SEPG-F-059'!Y38</f>
        <v>2</v>
      </c>
      <c r="D37" s="220">
        <f>'SEPG-F-059'!Y39</f>
        <v>11</v>
      </c>
      <c r="E37" s="117">
        <f>C37*D37</f>
        <v>22</v>
      </c>
      <c r="F37" s="990">
        <v>1</v>
      </c>
      <c r="G37" s="366" t="s">
        <v>638</v>
      </c>
      <c r="H37" s="235">
        <v>15</v>
      </c>
      <c r="I37" s="118">
        <v>15</v>
      </c>
      <c r="J37" s="118">
        <v>15</v>
      </c>
      <c r="K37" s="118">
        <v>15</v>
      </c>
      <c r="L37" s="118">
        <v>15</v>
      </c>
      <c r="M37" s="118">
        <v>15</v>
      </c>
      <c r="N37" s="118">
        <v>10</v>
      </c>
      <c r="O37" s="229">
        <f t="shared" si="6"/>
        <v>100</v>
      </c>
      <c r="P37" s="229" t="str">
        <f t="shared" si="8"/>
        <v>FUERTE</v>
      </c>
      <c r="Q37" s="231" t="s">
        <v>210</v>
      </c>
      <c r="R37" s="231" t="str">
        <f t="shared" si="9"/>
        <v>FUERTE</v>
      </c>
      <c r="S37" s="229" t="str">
        <f t="shared" si="10"/>
        <v>FUERTE</v>
      </c>
      <c r="T37" s="229">
        <f t="shared" si="7"/>
        <v>100</v>
      </c>
      <c r="U37" s="229" t="str">
        <f t="shared" si="11"/>
        <v>NO</v>
      </c>
      <c r="V37" s="229" t="str">
        <f>IFERROR(IF(AVERAGE(T37:T37)=100,"FUERTE",IF(AVERAGE(T37:T37)&gt;=50,"MODERADO","DEBIL")),"-")</f>
        <v>FUERTE</v>
      </c>
      <c r="W37" s="229" t="s">
        <v>221</v>
      </c>
      <c r="X37" s="229" t="s">
        <v>222</v>
      </c>
      <c r="Y37" s="229">
        <f>IFERROR(IF(W37="No disminuye",0,IF(_xlfn.CONCAT(V37,W37)="MODERADODirectamente",-1,IF(_xlfn.CONCAT(V37,W37)="FUERTEDirectamente",-2,"-"))),"-")</f>
        <v>-2</v>
      </c>
      <c r="Z37" s="229">
        <f>IFERROR(IF(X37="No disminuye",0,IF(_xlfn.CONCAT(V37,X37)="FUERTEDirectamente",-2,IF(_xlfn.CONCAT(V37,X37)="MODERADODirectamente",-1,IF(_xlfn.CONCAT(V37,X37)="FUERTEIndirectamente",-1,"0")))),"-")</f>
        <v>0</v>
      </c>
      <c r="AA37" s="119">
        <f>IF(COUNTA(#REF!)=2,"Seleccione una opcion P o I",IF(ISNUMBER(O37),LOOKUP(O37,DB!$F$74:$G$76,DB!$H$74:$H$76),""))</f>
        <v>-2</v>
      </c>
      <c r="AB37" s="231">
        <f>IFERROR(IF(C37+MIN(Y37:Y37)&lt;1,1,C37+MIN(Y37:Y37)),"")</f>
        <v>1</v>
      </c>
      <c r="AC37" s="298">
        <f ca="1">IFERROR(IF(D37+Z37=0,$D37,IF(D37+Z37&lt;0,'SEPG-F-059'!$L$17,IF(ISNUMBER(OFFSET(OFFSET('SEPG-F-059'!$L$16,MATCH($D37,'SEPG-F-059'!$L$17:$L$20,0),0),$Z37,0)),OFFSET(OFFSET('SEPG-F-059'!$L$16,MATCH($D37,'SEPG-F-059'!$L$17:$L$20,0),0),$Z37,0),'SEPG-F-059'!$L$17))),$D37)</f>
        <v>11</v>
      </c>
      <c r="AD37" s="231">
        <f ca="1">IFERROR(+AC37*AB37,)</f>
        <v>11</v>
      </c>
      <c r="AE37" s="231" t="str">
        <f ca="1">IFERROR(VLOOKUP(AD37,DB!$B$37:$D$61,2,FALSE),"")</f>
        <v>Riesgo Bajo (Z-3)</v>
      </c>
      <c r="AF37" s="120"/>
      <c r="AG37" s="120"/>
      <c r="AH37" s="235" t="s">
        <v>103</v>
      </c>
      <c r="AI37" s="810" t="s">
        <v>635</v>
      </c>
      <c r="AJ37" s="811"/>
      <c r="AK37" s="811"/>
      <c r="AL37" s="811"/>
      <c r="AM37" s="811"/>
      <c r="AN37" s="811"/>
      <c r="AO37" s="811"/>
      <c r="AP37" s="811"/>
      <c r="AQ37" s="812"/>
    </row>
    <row r="38" spans="1:43" ht="126" customHeight="1" thickBot="1" x14ac:dyDescent="0.3">
      <c r="A38" s="999"/>
      <c r="B38" s="989"/>
      <c r="C38" s="223" t="str">
        <f>'SEPG-F-059'!Z38</f>
        <v xml:space="preserve">Improbable </v>
      </c>
      <c r="D38" s="378" t="str">
        <f>'SEPG-F-059'!Z39</f>
        <v>Mayor</v>
      </c>
      <c r="E38" s="242" t="str">
        <f>'SEPG-F-059'!$AB$38</f>
        <v>Riesgo Moderado (Z-7)</v>
      </c>
      <c r="F38" s="991"/>
      <c r="G38" s="368"/>
      <c r="H38" s="233"/>
      <c r="I38" s="222"/>
      <c r="J38" s="222"/>
      <c r="K38" s="222"/>
      <c r="L38" s="222"/>
      <c r="M38" s="222"/>
      <c r="N38" s="222"/>
      <c r="O38" s="230"/>
      <c r="P38" s="230"/>
      <c r="Q38" s="232"/>
      <c r="R38" s="232"/>
      <c r="S38" s="230"/>
      <c r="T38" s="230"/>
      <c r="U38" s="230"/>
      <c r="V38" s="230"/>
      <c r="W38" s="230"/>
      <c r="X38" s="230"/>
      <c r="Y38" s="230"/>
      <c r="Z38" s="230"/>
      <c r="AA38" s="114"/>
      <c r="AB38" s="232"/>
      <c r="AC38" s="379"/>
      <c r="AD38" s="232"/>
      <c r="AE38" s="232"/>
      <c r="AF38" s="115"/>
      <c r="AG38" s="115"/>
      <c r="AH38" s="233"/>
      <c r="AI38" s="237"/>
      <c r="AJ38" s="233"/>
      <c r="AK38" s="233"/>
      <c r="AL38" s="234"/>
      <c r="AM38" s="234"/>
      <c r="AN38" s="234"/>
      <c r="AO38" s="233"/>
      <c r="AP38" s="992"/>
      <c r="AQ38" s="993"/>
    </row>
    <row r="39" spans="1:43" ht="126" customHeight="1" x14ac:dyDescent="0.25">
      <c r="A39" s="886">
        <v>8</v>
      </c>
      <c r="B39" s="888" t="str">
        <f>'SEPG-F-057'!C20</f>
        <v>Manipulación de liquidaciones de pagos de concesiones</v>
      </c>
      <c r="C39" s="176">
        <f>'SEPG-F-059'!Y42</f>
        <v>1</v>
      </c>
      <c r="D39" s="220">
        <f>'SEPG-F-059'!Y43</f>
        <v>13</v>
      </c>
      <c r="E39" s="117">
        <f>D39*C39</f>
        <v>13</v>
      </c>
      <c r="F39" s="856">
        <v>1</v>
      </c>
      <c r="G39" s="366" t="s">
        <v>628</v>
      </c>
      <c r="H39" s="235">
        <v>15</v>
      </c>
      <c r="I39" s="118">
        <v>15</v>
      </c>
      <c r="J39" s="118">
        <v>15</v>
      </c>
      <c r="K39" s="118">
        <v>15</v>
      </c>
      <c r="L39" s="118">
        <v>15</v>
      </c>
      <c r="M39" s="118">
        <v>15</v>
      </c>
      <c r="N39" s="118">
        <v>10</v>
      </c>
      <c r="O39" s="229">
        <f t="shared" si="6"/>
        <v>100</v>
      </c>
      <c r="P39" s="229" t="str">
        <f t="shared" si="8"/>
        <v>FUERTE</v>
      </c>
      <c r="Q39" s="231" t="s">
        <v>210</v>
      </c>
      <c r="R39" s="231" t="str">
        <f t="shared" si="9"/>
        <v>FUERTE</v>
      </c>
      <c r="S39" s="229" t="str">
        <f t="shared" si="10"/>
        <v>FUERTE</v>
      </c>
      <c r="T39" s="229">
        <f t="shared" si="7"/>
        <v>100</v>
      </c>
      <c r="U39" s="229" t="str">
        <f t="shared" si="11"/>
        <v>NO</v>
      </c>
      <c r="V39" s="835" t="str">
        <f>IFERROR(IF(AVERAGE(T39:T40)=100,"FUERTE",IF(AVERAGE(T39:T40)&gt;=50,"MODERADO","DEBIL")),"-")</f>
        <v>FUERTE</v>
      </c>
      <c r="W39" s="835" t="s">
        <v>221</v>
      </c>
      <c r="X39" s="835" t="s">
        <v>222</v>
      </c>
      <c r="Y39" s="835">
        <f>IFERROR(IF(W39="No disminuye",0,IF(_xlfn.CONCAT(V39,W39)="MODERADODirectamente",-1,IF(_xlfn.CONCAT(V39,W39)="FUERTEDirectamente",-2,"-"))),"-")</f>
        <v>-2</v>
      </c>
      <c r="Z39" s="835">
        <f>IFERROR(IF(X39="No disminuye",0,IF(_xlfn.CONCAT(V39,X39)="FUERTEDirectamente",-2,IF(_xlfn.CONCAT(V39,X39)="MODERADODirectamente",-1,IF(_xlfn.CONCAT(V39,X39)="FUERTEIndirectamente",-1,"0")))),"-")</f>
        <v>0</v>
      </c>
      <c r="AA39" s="119">
        <f>IF(COUNTA(#REF!)=2,"Seleccione una opcion P o I",IF(ISNUMBER(O39),LOOKUP(O39,DB!$F$74:$G$76,DB!$H$74:$H$76),""))</f>
        <v>-2</v>
      </c>
      <c r="AB39" s="873">
        <f>IFERROR(IF(C39+MIN(Y39:Y40)&lt;1,1,C39+MIN(Y39:Y40)),"")</f>
        <v>1</v>
      </c>
      <c r="AC39" s="873">
        <f ca="1">IFERROR(IF(D39+Z39=0,$D39,IF(D39+Z39&lt;0,'SEPG-F-059'!$L$17,IF(ISNUMBER(OFFSET(OFFSET('SEPG-F-059'!$L$16,MATCH($D39,'SEPG-F-059'!$L$17:$L$20,0),0),$Z39,0)),OFFSET(OFFSET('SEPG-F-059'!$L$16,MATCH($D39,'SEPG-F-059'!$L$17:$L$20,0),0),$Z39,0),'SEPG-F-059'!$L$17))),$D39)</f>
        <v>13</v>
      </c>
      <c r="AD39" s="873">
        <f ca="1">IFERROR(+AC39*AB39,)</f>
        <v>13</v>
      </c>
      <c r="AE39" s="873" t="str">
        <f ca="1">IFERROR(VLOOKUP(AD39,DB!$B$37:$D$61,2,FALSE),"")</f>
        <v>Riesgo Moderado (Z-8)</v>
      </c>
      <c r="AF39" s="120"/>
      <c r="AG39" s="120"/>
      <c r="AH39" s="859" t="s">
        <v>103</v>
      </c>
      <c r="AI39" s="813" t="s">
        <v>635</v>
      </c>
      <c r="AJ39" s="814"/>
      <c r="AK39" s="814"/>
      <c r="AL39" s="814"/>
      <c r="AM39" s="814"/>
      <c r="AN39" s="814"/>
      <c r="AO39" s="814"/>
      <c r="AP39" s="814"/>
      <c r="AQ39" s="815"/>
    </row>
    <row r="40" spans="1:43" ht="126" customHeight="1" thickBot="1" x14ac:dyDescent="0.3">
      <c r="A40" s="887"/>
      <c r="B40" s="889"/>
      <c r="C40" s="223" t="str">
        <f>'SEPG-F-059'!Z42</f>
        <v xml:space="preserve">Raro </v>
      </c>
      <c r="D40" s="223" t="str">
        <f>'SEPG-F-059'!Z43</f>
        <v>Catastrófico</v>
      </c>
      <c r="E40" s="242" t="str">
        <f>'SEPG-F-059'!$AB$42</f>
        <v>Riesgo Moderado (Z-8)</v>
      </c>
      <c r="F40" s="858"/>
      <c r="G40" s="368"/>
      <c r="H40" s="233"/>
      <c r="I40" s="222"/>
      <c r="J40" s="222"/>
      <c r="K40" s="222"/>
      <c r="L40" s="222"/>
      <c r="M40" s="222"/>
      <c r="N40" s="222"/>
      <c r="O40" s="230"/>
      <c r="P40" s="230"/>
      <c r="Q40" s="232"/>
      <c r="R40" s="232" t="str">
        <f t="shared" si="9"/>
        <v>-</v>
      </c>
      <c r="S40" s="230" t="str">
        <f t="shared" si="10"/>
        <v>-</v>
      </c>
      <c r="T40" s="230" t="str">
        <f t="shared" si="7"/>
        <v>-</v>
      </c>
      <c r="U40" s="230"/>
      <c r="V40" s="837"/>
      <c r="W40" s="837"/>
      <c r="X40" s="837"/>
      <c r="Y40" s="837"/>
      <c r="Z40" s="837"/>
      <c r="AA40" s="114" t="str">
        <f>IF(COUNTA(#REF!)=2,"Seleccione una opcion P o I",IF(ISNUMBER(O40),LOOKUP(O40,DB!$F$74:$G$76,DB!$H$74:$H$76),""))</f>
        <v/>
      </c>
      <c r="AB40" s="875"/>
      <c r="AC40" s="875" t="str">
        <f ca="1">IFERROR(IF(D40+Z40=0,$D40,IF(D40+Z40&lt;0,'SEPG-F-059'!$L$17,IF(ISNUMBER(OFFSET(OFFSET('SEPG-F-059'!$L$16,MATCH($D40,'SEPG-F-059'!$L$17:$L$20,0),0),$Z40,0)),OFFSET(OFFSET('SEPG-F-059'!$L$16,MATCH($D40,'SEPG-F-059'!$L$17:$L$20,0),0),$Z40,0),'SEPG-F-059'!$L$17))),$D40)</f>
        <v>Catastrófico</v>
      </c>
      <c r="AD40" s="875"/>
      <c r="AE40" s="875"/>
      <c r="AF40" s="115"/>
      <c r="AG40" s="115"/>
      <c r="AH40" s="861"/>
      <c r="AI40" s="816"/>
      <c r="AJ40" s="817"/>
      <c r="AK40" s="817"/>
      <c r="AL40" s="817"/>
      <c r="AM40" s="817"/>
      <c r="AN40" s="817"/>
      <c r="AO40" s="817"/>
      <c r="AP40" s="817"/>
      <c r="AQ40" s="818"/>
    </row>
    <row r="41" spans="1:43" ht="126" customHeight="1" x14ac:dyDescent="0.25">
      <c r="A41" s="896">
        <v>9</v>
      </c>
      <c r="B41" s="888" t="str">
        <f>'SEPG-F-057'!C19</f>
        <v xml:space="preserve">Entrega de recursos por parte de la fiducia sin los respectivos soportes. </v>
      </c>
      <c r="C41" s="176">
        <f>'SEPG-F-059'!Y42</f>
        <v>1</v>
      </c>
      <c r="D41" s="220">
        <f>'SEPG-F-059'!Y43</f>
        <v>13</v>
      </c>
      <c r="E41" s="117">
        <f>C41*D41</f>
        <v>13</v>
      </c>
      <c r="F41" s="856">
        <v>1</v>
      </c>
      <c r="G41" s="366" t="s">
        <v>636</v>
      </c>
      <c r="H41" s="235">
        <v>15</v>
      </c>
      <c r="I41" s="118">
        <v>15</v>
      </c>
      <c r="J41" s="118">
        <v>15</v>
      </c>
      <c r="K41" s="118">
        <v>15</v>
      </c>
      <c r="L41" s="118">
        <v>15</v>
      </c>
      <c r="M41" s="118">
        <v>15</v>
      </c>
      <c r="N41" s="118">
        <v>10</v>
      </c>
      <c r="O41" s="229">
        <f t="shared" si="6"/>
        <v>100</v>
      </c>
      <c r="P41" s="229" t="str">
        <f t="shared" ref="P41" si="25">+IF(AND(O41&lt;=100,O41&gt;=96),"FUERTE",IF(AND(O41&lt;=95,O41&gt;=86),"MODERADO",IF(AND(O41&lt;=85,O41&gt;=0),"DEBIL","-")))</f>
        <v>FUERTE</v>
      </c>
      <c r="Q41" s="231" t="s">
        <v>210</v>
      </c>
      <c r="R41" s="231" t="str">
        <f t="shared" ref="R41" si="26">+IF(Q41="El control se ejecuta de manera consistente por parte del responsable.","FUERTE",IF(Q41="El control se ejecuta algunas veces por parte del responsable.","MODERADO",IF(Q41="El control no se ejecuta por parte del responsable.","DEBIL","-")))</f>
        <v>FUERTE</v>
      </c>
      <c r="S41" s="229" t="str">
        <f>IFERROR(IF((IF(Q41="El control se ejecuta de manera consistente por parte del responsable.",1,IF(Q41="El control se ejecuta algunas veces por parte del responsable.",0.5,IF(Q41="El control no se ejecuta por parte del responsable.",0,"-")))+IF(AND(O35&lt;=100,O35&gt;=96),1,IF(AND(O35&lt;=95,O35&gt;=86),0.5,IF(AND(O35&lt;=85,O35&gt;=0),0,"-"))))=2,"FUERTE",IF((IF(Q41="El control se ejecuta de manera consistente por parte del responsable.",1,IF(Q41="El control se ejecuta algunas veces por parte del responsable.",0.5,IF(Q41="El control no se ejecuta por parte del responsable.",0,"-")))+IF(AND(O35&lt;=100,O35&gt;=96),1,IF(AND(O35&lt;=95,O35&gt;=86),0.5,IF(AND(O35&lt;=85,O35&gt;=0),0,"-"))))=1.5,"MODERADO",IF(AND((IF(Q41="El control se ejecuta de manera consistente por parte del responsable.",1,IF(Q41="El control se ejecuta algunas veces por parte del responsable.",0.5,IF(Q41="El control no se ejecuta por parte del responsable.",0,"-"))))=0.5,(IF(AND(O35&lt;=100,O35&gt;=96),1,IF(AND(O35&lt;=95,O35&gt;=86),0.5,IF(AND(O35&lt;=85,O35&gt;=0),0,"-"))))=0.5),"MODERADO",IF((IF(Q41="El control se ejecuta de manera consistente por parte del responsable.",1,IF(Q41="El control se ejecuta algunas veces por parte del responsable.",0.5,IF(Q41="El control no se ejecuta por parte del responsable.",0,"-")))+IF(AND(O35&lt;=100,O35&gt;=96),1,IF(AND(O35&lt;=95,O35&gt;=86),0.5,IF(AND(O35&lt;=85,O35&gt;=0),0,"-"))))&lt;=1,"DEBIL","-")))),"-")</f>
        <v>FUERTE</v>
      </c>
      <c r="T41" s="229">
        <f>+IF(S41="FUERTE",100,IF(S41="MODERADO",50,IF(S41="DEBIL",0,"-")))</f>
        <v>100</v>
      </c>
      <c r="U41" s="229" t="str">
        <f>+IF(S41="FUERTE","NO","SI")</f>
        <v>NO</v>
      </c>
      <c r="V41" s="835" t="str">
        <f>IFERROR(IF(AVERAGE(T41:T42)=100,"FUERTE",IF(AVERAGE(T41:T42)&gt;=50,"MODERADO","DEBIL")),"-")</f>
        <v>FUERTE</v>
      </c>
      <c r="W41" s="835" t="s">
        <v>221</v>
      </c>
      <c r="X41" s="835" t="s">
        <v>221</v>
      </c>
      <c r="Y41" s="835">
        <f>IFERROR(IF(W41="No disminuye",0,IF(_xlfn.CONCAT(V41,W41)="MODERADODirectamente",-1,IF(_xlfn.CONCAT(V41,W41)="FUERTEDirectamente",-2,"-"))),"-")</f>
        <v>-2</v>
      </c>
      <c r="Z41" s="835">
        <f>IFERROR(IF(X41="No disminuye",0,IF(_xlfn.CONCAT(V41,X41)="FUERTEDirectamente",-2,IF(_xlfn.CONCAT(V41,X41)="MODERADODirectamente",-1,IF(_xlfn.CONCAT(V41,X41)="FUERTEIndirectamente",-1,"0")))),"-")</f>
        <v>-2</v>
      </c>
      <c r="AA41" s="119">
        <f>IF(COUNTA(#REF!)=2,"Seleccione una opcion P o I",IF(ISNUMBER(O41),LOOKUP(O41,DB!$F$74:$G$76,DB!$H$74:$H$76),""))</f>
        <v>-2</v>
      </c>
      <c r="AB41" s="873">
        <f>IFERROR(IF(C41+MIN(Y41:Y42)&lt;1,1,C41+MIN(Y41:Y42)),"")</f>
        <v>1</v>
      </c>
      <c r="AC41" s="873">
        <f ca="1">IFERROR(IF(D41+Z41=0,$D41,IF(D41+Z41&lt;0,'SEPG-F-059'!$L$17,IF(ISNUMBER(OFFSET(OFFSET('SEPG-F-059'!$L$16,MATCH($D41,'SEPG-F-059'!$L$17:$L$20,0),0),$Z41,0)),OFFSET(OFFSET('SEPG-F-059'!$L$16,MATCH($D41,'SEPG-F-059'!$L$17:$L$20,0),0),$Z41,0),'SEPG-F-059'!$L$17))),$D41)</f>
        <v>7</v>
      </c>
      <c r="AD41" s="873">
        <f ca="1">IFERROR(+AC41*AB41,)</f>
        <v>7</v>
      </c>
      <c r="AE41" s="873" t="str">
        <f ca="1">IFERROR(VLOOKUP(AD41,DB!$B$37:$D$61,2,FALSE),"")</f>
        <v>Riesgo Bajo (Z-3)</v>
      </c>
      <c r="AF41" s="120"/>
      <c r="AG41" s="120"/>
      <c r="AH41" s="859" t="s">
        <v>103</v>
      </c>
      <c r="AI41" s="801" t="s">
        <v>635</v>
      </c>
      <c r="AJ41" s="802"/>
      <c r="AK41" s="802"/>
      <c r="AL41" s="802"/>
      <c r="AM41" s="802"/>
      <c r="AN41" s="802"/>
      <c r="AO41" s="802"/>
      <c r="AP41" s="802"/>
      <c r="AQ41" s="803"/>
    </row>
    <row r="42" spans="1:43" ht="126" customHeight="1" thickBot="1" x14ac:dyDescent="0.3">
      <c r="A42" s="994"/>
      <c r="B42" s="995"/>
      <c r="C42" s="427" t="str">
        <f>'SEPG-F-059'!Z42</f>
        <v xml:space="preserve">Raro </v>
      </c>
      <c r="D42" s="427" t="str">
        <f>'SEPG-F-059'!Z43</f>
        <v>Catastrófico</v>
      </c>
      <c r="E42" s="428" t="str">
        <f>'SEPG-F-059'!$AB$44</f>
        <v>Riesgo Moderado (Z-8)</v>
      </c>
      <c r="F42" s="996"/>
      <c r="G42" s="429"/>
      <c r="H42" s="239"/>
      <c r="I42" s="430"/>
      <c r="J42" s="430"/>
      <c r="K42" s="430"/>
      <c r="L42" s="430"/>
      <c r="M42" s="430"/>
      <c r="N42" s="430"/>
      <c r="O42" s="431"/>
      <c r="P42" s="431"/>
      <c r="Q42" s="240"/>
      <c r="R42" s="240"/>
      <c r="S42" s="431"/>
      <c r="T42" s="431"/>
      <c r="U42" s="431"/>
      <c r="V42" s="997"/>
      <c r="W42" s="997"/>
      <c r="X42" s="997"/>
      <c r="Y42" s="997"/>
      <c r="Z42" s="997"/>
      <c r="AA42" s="432" t="str">
        <f>IF(COUNTA(#REF!)=2,"Seleccione una opcion P o I",IF(ISNUMBER(O42),LOOKUP(O42,DB!$F$74:$G$76,DB!$H$74:$H$76),""))</f>
        <v/>
      </c>
      <c r="AB42" s="881"/>
      <c r="AC42" s="881" t="str">
        <f ca="1">IFERROR(IF(D42+Z42=0,$D42,IF(D42+Z42&lt;0,'SEPG-F-059'!$L$17,IF(ISNUMBER(OFFSET(OFFSET('SEPG-F-059'!$L$16,MATCH($D42,'SEPG-F-059'!$L$17:$L$20,0),0),$Z42,0)),OFFSET(OFFSET('SEPG-F-059'!$L$16,MATCH($D42,'SEPG-F-059'!$L$17:$L$20,0),0),$Z42,0),'SEPG-F-059'!$L$17))),$D42)</f>
        <v>Catastrófico</v>
      </c>
      <c r="AD42" s="881"/>
      <c r="AE42" s="881"/>
      <c r="AF42" s="433"/>
      <c r="AG42" s="433"/>
      <c r="AH42" s="882"/>
      <c r="AI42" s="804"/>
      <c r="AJ42" s="805"/>
      <c r="AK42" s="805"/>
      <c r="AL42" s="805"/>
      <c r="AM42" s="805"/>
      <c r="AN42" s="805"/>
      <c r="AO42" s="805"/>
      <c r="AP42" s="805"/>
      <c r="AQ42" s="806"/>
    </row>
    <row r="43" spans="1:43" ht="185.25" customHeight="1" x14ac:dyDescent="0.25">
      <c r="A43" s="850">
        <v>10</v>
      </c>
      <c r="B43" s="853" t="str">
        <f>'SEPG-F-057'!C22</f>
        <v xml:space="preserve">Influir en las decisiones de las Vicepresidencias de Estructuración, contratación y gestión contractual, respecto de los proyectos por motivaciones personales o particulares </v>
      </c>
      <c r="C43" s="1000">
        <f>'SEPG-F-059'!Y44</f>
        <v>1</v>
      </c>
      <c r="D43" s="1001">
        <f>'SEPG-F-059'!Y45</f>
        <v>13</v>
      </c>
      <c r="E43" s="1003">
        <f>C43*D43</f>
        <v>13</v>
      </c>
      <c r="F43" s="856">
        <v>1</v>
      </c>
      <c r="G43" s="366" t="s">
        <v>502</v>
      </c>
      <c r="H43" s="363">
        <v>15</v>
      </c>
      <c r="I43" s="118">
        <v>15</v>
      </c>
      <c r="J43" s="118">
        <v>15</v>
      </c>
      <c r="K43" s="118">
        <v>15</v>
      </c>
      <c r="L43" s="118">
        <v>15</v>
      </c>
      <c r="M43" s="118">
        <v>15</v>
      </c>
      <c r="N43" s="118">
        <v>10</v>
      </c>
      <c r="O43" s="364">
        <f t="shared" si="6"/>
        <v>100</v>
      </c>
      <c r="P43" s="364" t="str">
        <f t="shared" si="8"/>
        <v>FUERTE</v>
      </c>
      <c r="Q43" s="360" t="s">
        <v>210</v>
      </c>
      <c r="R43" s="360" t="str">
        <f t="shared" si="9"/>
        <v>FUERTE</v>
      </c>
      <c r="S43" s="364" t="str">
        <f t="shared" si="10"/>
        <v>FUERTE</v>
      </c>
      <c r="T43" s="364">
        <f t="shared" si="7"/>
        <v>100</v>
      </c>
      <c r="U43" s="364" t="str">
        <f t="shared" si="11"/>
        <v>NO</v>
      </c>
      <c r="V43" s="835" t="str">
        <f>IFERROR(IF(AVERAGE(T43:T46)=100,"FUERTE",IF(AVERAGE(T43:T46)&gt;=50,"MODERADO","DEBIL")),"-")</f>
        <v>FUERTE</v>
      </c>
      <c r="W43" s="835" t="s">
        <v>221</v>
      </c>
      <c r="X43" s="835" t="s">
        <v>222</v>
      </c>
      <c r="Y43" s="835">
        <f>IFERROR(IF(W43="No disminuye",0,IF(_xlfn.CONCAT(V43,W43)="MODERADODirectamente",-1,IF(_xlfn.CONCAT(V43,W43)="FUERTEDirectamente",-2,"-"))),"-")</f>
        <v>-2</v>
      </c>
      <c r="Z43" s="835">
        <f>IFERROR(IF(X43="No disminuye",0,IF(_xlfn.CONCAT(V43,X43)="FUERTEDirectamente",-2,IF(_xlfn.CONCAT(V43,X43)="MODERADODirectamente",-1,IF(_xlfn.CONCAT(V43,X43)="FUERTEIndirectamente",-1,"0")))),"-")</f>
        <v>0</v>
      </c>
      <c r="AA43" s="119">
        <f>IF(COUNTA(#REF!)=2,"Seleccione una opcion P o I",IF(ISNUMBER(O43),LOOKUP(O43,DB!$F$74:$G$76,DB!$H$74:$H$76),""))</f>
        <v>-2</v>
      </c>
      <c r="AB43" s="873">
        <f>IFERROR(IF(C43+MIN(Y43:Y46)&lt;1,1,C43+MIN(Y43:Y46)),"")</f>
        <v>1</v>
      </c>
      <c r="AC43" s="873">
        <f ca="1">IFERROR(IF(D43+Z43=0,$D43,IF(D43+Z43&lt;0,'SEPG-F-059'!$L$17,IF(ISNUMBER(OFFSET(OFFSET('SEPG-F-059'!$L$16,MATCH($D43,'SEPG-F-059'!$L$17:$L$20,0),0),$Z43,0)),OFFSET(OFFSET('SEPG-F-059'!$L$16,MATCH($D43,'SEPG-F-059'!$L$17:$L$20,0),0),$Z43,0),'SEPG-F-059'!$L$17))),$D43)</f>
        <v>13</v>
      </c>
      <c r="AD43" s="873">
        <f ca="1">IFERROR(+AC43*AB43,)</f>
        <v>13</v>
      </c>
      <c r="AE43" s="873" t="str">
        <f ca="1">IFERROR(VLOOKUP(AD43,DB!$B$37:$D$61,2,FALSE),"")</f>
        <v>Riesgo Moderado (Z-8)</v>
      </c>
      <c r="AF43" s="120"/>
      <c r="AG43" s="120"/>
      <c r="AH43" s="859" t="s">
        <v>103</v>
      </c>
      <c r="AI43" s="883" t="s">
        <v>619</v>
      </c>
      <c r="AJ43" s="859" t="s">
        <v>620</v>
      </c>
      <c r="AK43" s="859" t="s">
        <v>621</v>
      </c>
      <c r="AL43" s="862">
        <v>43466</v>
      </c>
      <c r="AM43" s="862">
        <v>43496</v>
      </c>
      <c r="AN43" s="862" t="s">
        <v>622</v>
      </c>
      <c r="AO43" s="859" t="s">
        <v>637</v>
      </c>
      <c r="AP43" s="876" t="s">
        <v>623</v>
      </c>
      <c r="AQ43" s="877"/>
    </row>
    <row r="44" spans="1:43" ht="185.25" customHeight="1" x14ac:dyDescent="0.25">
      <c r="A44" s="851"/>
      <c r="B44" s="854"/>
      <c r="C44" s="832"/>
      <c r="D44" s="1002"/>
      <c r="E44" s="1004"/>
      <c r="F44" s="857"/>
      <c r="G44" s="365" t="s">
        <v>503</v>
      </c>
      <c r="H44" s="358">
        <v>15</v>
      </c>
      <c r="I44" s="241">
        <v>15</v>
      </c>
      <c r="J44" s="241">
        <v>15</v>
      </c>
      <c r="K44" s="241">
        <v>15</v>
      </c>
      <c r="L44" s="241">
        <v>15</v>
      </c>
      <c r="M44" s="241">
        <v>15</v>
      </c>
      <c r="N44" s="241">
        <v>10</v>
      </c>
      <c r="O44" s="356">
        <f t="shared" ref="O44:O46" si="27">SUM(H44:N44)</f>
        <v>100</v>
      </c>
      <c r="P44" s="356" t="str">
        <f t="shared" ref="P44:P46" si="28">+IF(AND(O44&lt;=100,O44&gt;=96),"FUERTE",IF(AND(O44&lt;=95,O44&gt;=86),"MODERADO",IF(AND(O44&lt;=85,O44&gt;=0),"DEBIL","-")))</f>
        <v>FUERTE</v>
      </c>
      <c r="Q44" s="361" t="s">
        <v>210</v>
      </c>
      <c r="R44" s="361" t="str">
        <f t="shared" ref="R44:R46" si="29">+IF(Q44="El control se ejecuta de manera consistente por parte del responsable.","FUERTE",IF(Q44="El control se ejecuta algunas veces por parte del responsable.","MODERADO",IF(Q44="El control no se ejecuta por parte del responsable.","DEBIL","-")))</f>
        <v>FUERTE</v>
      </c>
      <c r="S44" s="356" t="str">
        <f t="shared" ref="S44:S46" si="30">IFERROR(IF((IF(Q44="El control se ejecuta de manera consistente por parte del responsable.",1,IF(Q44="El control se ejecuta algunas veces por parte del responsable.",0.5,IF(Q44="El control no se ejecuta por parte del responsable.",0,"-")))+IF(AND(O44&lt;=100,O44&gt;=96),1,IF(AND(O44&lt;=95,O44&gt;=86),0.5,IF(AND(O44&lt;=85,O44&gt;=0),0,"-"))))=2,"FUERTE",IF((IF(Q44="El control se ejecuta de manera consistente por parte del responsable.",1,IF(Q44="El control se ejecuta algunas veces por parte del responsable.",0.5,IF(Q44="El control no se ejecuta por parte del responsable.",0,"-")))+IF(AND(O44&lt;=100,O44&gt;=96),1,IF(AND(O44&lt;=95,O44&gt;=86),0.5,IF(AND(O44&lt;=85,O44&gt;=0),0,"-"))))=1.5,"MODERADO",IF(AND((IF(Q44="El control se ejecuta de manera consistente por parte del responsable.",1,IF(Q44="El control se ejecuta algunas veces por parte del responsable.",0.5,IF(Q44="El control no se ejecuta por parte del responsable.",0,"-"))))=0.5,(IF(AND(O44&lt;=100,O44&gt;=96),1,IF(AND(O44&lt;=95,O44&gt;=86),0.5,IF(AND(O44&lt;=85,O44&gt;=0),0,"-"))))=0.5),"MODERADO",IF((IF(Q44="El control se ejecuta de manera consistente por parte del responsable.",1,IF(Q44="El control se ejecuta algunas veces por parte del responsable.",0.5,IF(Q44="El control no se ejecuta por parte del responsable.",0,"-")))+IF(AND(O44&lt;=100,O44&gt;=96),1,IF(AND(O44&lt;=95,O44&gt;=86),0.5,IF(AND(O44&lt;=85,O44&gt;=0),0,"-"))))&lt;=1,"DEBIL","-")))),"-")</f>
        <v>FUERTE</v>
      </c>
      <c r="T44" s="356">
        <f t="shared" ref="T44:T46" si="31">+IF(S44="FUERTE",100,IF(S44="MODERADO",50,IF(S44="DEBIL",0,"-")))</f>
        <v>100</v>
      </c>
      <c r="U44" s="356" t="str">
        <f t="shared" ref="U44:U46" si="32">+IF(S44="FUERTE","NO","SI")</f>
        <v>NO</v>
      </c>
      <c r="V44" s="836"/>
      <c r="W44" s="836"/>
      <c r="X44" s="836"/>
      <c r="Y44" s="836"/>
      <c r="Z44" s="836"/>
      <c r="AA44" s="112"/>
      <c r="AB44" s="874"/>
      <c r="AC44" s="874"/>
      <c r="AD44" s="874"/>
      <c r="AE44" s="874"/>
      <c r="AF44" s="113"/>
      <c r="AG44" s="113"/>
      <c r="AH44" s="860"/>
      <c r="AI44" s="884"/>
      <c r="AJ44" s="860"/>
      <c r="AK44" s="860"/>
      <c r="AL44" s="863"/>
      <c r="AM44" s="863"/>
      <c r="AN44" s="863"/>
      <c r="AO44" s="860"/>
      <c r="AP44" s="878"/>
      <c r="AQ44" s="879"/>
    </row>
    <row r="45" spans="1:43" ht="185.25" customHeight="1" x14ac:dyDescent="0.25">
      <c r="A45" s="851"/>
      <c r="B45" s="854"/>
      <c r="C45" s="832"/>
      <c r="D45" s="1002"/>
      <c r="E45" s="1004"/>
      <c r="F45" s="857"/>
      <c r="G45" s="365" t="s">
        <v>630</v>
      </c>
      <c r="H45" s="358">
        <v>15</v>
      </c>
      <c r="I45" s="241">
        <v>15</v>
      </c>
      <c r="J45" s="241">
        <v>15</v>
      </c>
      <c r="K45" s="241">
        <v>15</v>
      </c>
      <c r="L45" s="241">
        <v>15</v>
      </c>
      <c r="M45" s="241">
        <v>15</v>
      </c>
      <c r="N45" s="241">
        <v>10</v>
      </c>
      <c r="O45" s="356">
        <f t="shared" si="27"/>
        <v>100</v>
      </c>
      <c r="P45" s="356" t="str">
        <f t="shared" si="28"/>
        <v>FUERTE</v>
      </c>
      <c r="Q45" s="361" t="s">
        <v>210</v>
      </c>
      <c r="R45" s="361" t="str">
        <f t="shared" si="29"/>
        <v>FUERTE</v>
      </c>
      <c r="S45" s="356" t="str">
        <f t="shared" si="30"/>
        <v>FUERTE</v>
      </c>
      <c r="T45" s="356">
        <f t="shared" si="31"/>
        <v>100</v>
      </c>
      <c r="U45" s="356" t="str">
        <f t="shared" si="32"/>
        <v>NO</v>
      </c>
      <c r="V45" s="836"/>
      <c r="W45" s="836"/>
      <c r="X45" s="836"/>
      <c r="Y45" s="836"/>
      <c r="Z45" s="836"/>
      <c r="AA45" s="112"/>
      <c r="AB45" s="874"/>
      <c r="AC45" s="874"/>
      <c r="AD45" s="874"/>
      <c r="AE45" s="874"/>
      <c r="AF45" s="113"/>
      <c r="AG45" s="113"/>
      <c r="AH45" s="860"/>
      <c r="AI45" s="884"/>
      <c r="AJ45" s="860"/>
      <c r="AK45" s="860"/>
      <c r="AL45" s="863"/>
      <c r="AM45" s="863"/>
      <c r="AN45" s="863"/>
      <c r="AO45" s="860"/>
      <c r="AP45" s="878"/>
      <c r="AQ45" s="879"/>
    </row>
    <row r="46" spans="1:43" ht="205.5" customHeight="1" thickBot="1" x14ac:dyDescent="0.3">
      <c r="A46" s="852"/>
      <c r="B46" s="855"/>
      <c r="C46" s="377" t="str">
        <f>'SEPG-F-059'!Z44</f>
        <v xml:space="preserve">Raro </v>
      </c>
      <c r="D46" s="377" t="str">
        <f>'SEPG-F-059'!Z45</f>
        <v>Catastrófico</v>
      </c>
      <c r="E46" s="380" t="str">
        <f>'SEPG-F-059'!$AB$44</f>
        <v>Riesgo Moderado (Z-8)</v>
      </c>
      <c r="F46" s="858"/>
      <c r="G46" s="368" t="s">
        <v>631</v>
      </c>
      <c r="H46" s="359">
        <v>15</v>
      </c>
      <c r="I46" s="222">
        <v>15</v>
      </c>
      <c r="J46" s="222">
        <v>15</v>
      </c>
      <c r="K46" s="222">
        <v>15</v>
      </c>
      <c r="L46" s="222">
        <v>15</v>
      </c>
      <c r="M46" s="222">
        <v>15</v>
      </c>
      <c r="N46" s="222">
        <v>10</v>
      </c>
      <c r="O46" s="357">
        <f t="shared" si="27"/>
        <v>100</v>
      </c>
      <c r="P46" s="357" t="str">
        <f t="shared" si="28"/>
        <v>FUERTE</v>
      </c>
      <c r="Q46" s="362" t="s">
        <v>210</v>
      </c>
      <c r="R46" s="362" t="str">
        <f t="shared" si="29"/>
        <v>FUERTE</v>
      </c>
      <c r="S46" s="357" t="str">
        <f t="shared" si="30"/>
        <v>FUERTE</v>
      </c>
      <c r="T46" s="357">
        <f t="shared" si="31"/>
        <v>100</v>
      </c>
      <c r="U46" s="357" t="str">
        <f t="shared" si="32"/>
        <v>NO</v>
      </c>
      <c r="V46" s="837"/>
      <c r="W46" s="837"/>
      <c r="X46" s="837"/>
      <c r="Y46" s="837"/>
      <c r="Z46" s="837"/>
      <c r="AA46" s="114">
        <f>IF(COUNTA(#REF!)=2,"Seleccione una opcion P o I",IF(ISNUMBER(O46),LOOKUP(O46,DB!$F$74:$G$76,DB!$H$74:$H$76),""))</f>
        <v>-2</v>
      </c>
      <c r="AB46" s="875"/>
      <c r="AC46" s="875" t="str">
        <f ca="1">IFERROR(IF(D46+Z46=0,$D46,IF(D46+Z46&lt;0,'SEPG-F-059'!$L$17,IF(ISNUMBER(OFFSET(OFFSET('SEPG-F-059'!$L$16,MATCH($D46,'SEPG-F-059'!$L$17:$L$20,0),0),$Z46,0)),OFFSET(OFFSET('SEPG-F-059'!$L$16,MATCH($D46,'SEPG-F-059'!$L$17:$L$20,0),0),$Z46,0),'SEPG-F-059'!$L$17))),$D46)</f>
        <v>Catastrófico</v>
      </c>
      <c r="AD46" s="875"/>
      <c r="AE46" s="875"/>
      <c r="AF46" s="115"/>
      <c r="AG46" s="115"/>
      <c r="AH46" s="861"/>
      <c r="AI46" s="885"/>
      <c r="AJ46" s="861"/>
      <c r="AK46" s="861"/>
      <c r="AL46" s="864"/>
      <c r="AM46" s="864"/>
      <c r="AN46" s="864"/>
      <c r="AO46" s="861"/>
      <c r="AP46" s="861"/>
      <c r="AQ46" s="880"/>
    </row>
    <row r="48" spans="1:43" ht="18.75" thickBot="1" x14ac:dyDescent="0.3">
      <c r="A48" s="76"/>
      <c r="B48" s="77"/>
      <c r="C48" s="78"/>
      <c r="D48" s="78"/>
      <c r="E48" s="78"/>
      <c r="F48" s="79"/>
      <c r="G48" s="77"/>
      <c r="H48" s="77"/>
      <c r="I48" s="77"/>
      <c r="J48" s="77"/>
      <c r="K48" s="77"/>
      <c r="L48" s="77"/>
      <c r="M48" s="77"/>
      <c r="N48" s="77"/>
      <c r="O48" s="80"/>
      <c r="P48" s="80"/>
      <c r="Q48" s="80"/>
      <c r="R48" s="80"/>
      <c r="S48" s="80"/>
      <c r="T48" s="80"/>
      <c r="U48" s="80"/>
      <c r="V48" s="80"/>
      <c r="W48" s="80"/>
      <c r="X48" s="80"/>
      <c r="Y48" s="80"/>
      <c r="Z48" s="80"/>
      <c r="AA48" s="77"/>
      <c r="AB48" s="77"/>
      <c r="AC48" s="77"/>
      <c r="AD48" s="77"/>
      <c r="AE48" s="77"/>
      <c r="AF48" s="77"/>
      <c r="AG48" s="77"/>
      <c r="AH48" s="77"/>
      <c r="AI48" s="77"/>
      <c r="AJ48" s="77"/>
      <c r="AK48" s="77"/>
      <c r="AL48" s="77"/>
      <c r="AM48" s="77"/>
      <c r="AN48" s="77"/>
      <c r="AO48" s="77"/>
      <c r="AP48" s="77"/>
      <c r="AQ48" s="77"/>
    </row>
    <row r="49" spans="1:46" s="97" customFormat="1" ht="48.75" customHeight="1" thickBot="1" x14ac:dyDescent="0.25">
      <c r="A49" s="838" t="s">
        <v>194</v>
      </c>
      <c r="B49" s="839"/>
      <c r="C49" s="839"/>
      <c r="D49" s="839"/>
      <c r="E49" s="839"/>
      <c r="F49" s="839"/>
      <c r="G49" s="839"/>
      <c r="H49" s="839"/>
      <c r="I49" s="839"/>
      <c r="J49" s="839"/>
      <c r="K49" s="839"/>
      <c r="L49" s="839"/>
      <c r="M49" s="849" t="s">
        <v>4</v>
      </c>
      <c r="N49" s="841"/>
      <c r="O49" s="841"/>
      <c r="P49" s="841"/>
      <c r="Q49" s="841"/>
      <c r="R49" s="841"/>
      <c r="S49" s="841"/>
      <c r="T49" s="841"/>
      <c r="U49" s="841"/>
      <c r="V49" s="841"/>
      <c r="W49" s="841"/>
      <c r="X49" s="841"/>
      <c r="Y49" s="841"/>
      <c r="Z49" s="841"/>
      <c r="AA49" s="841"/>
      <c r="AB49" s="841"/>
      <c r="AC49" s="841"/>
      <c r="AD49" s="841"/>
      <c r="AE49" s="841"/>
      <c r="AF49" s="841"/>
      <c r="AG49" s="842"/>
      <c r="AH49" s="840" t="s">
        <v>195</v>
      </c>
      <c r="AI49" s="841"/>
      <c r="AJ49" s="841"/>
      <c r="AK49" s="841"/>
      <c r="AL49" s="841"/>
      <c r="AM49" s="841"/>
      <c r="AN49" s="841"/>
      <c r="AO49" s="841"/>
      <c r="AP49" s="841"/>
      <c r="AQ49" s="842"/>
      <c r="AR49" s="93"/>
      <c r="AS49" s="93"/>
      <c r="AT49" s="93"/>
    </row>
    <row r="50" spans="1:46" s="93" customFormat="1" ht="22.5" customHeight="1" x14ac:dyDescent="0.2">
      <c r="A50" s="867" t="s">
        <v>32</v>
      </c>
      <c r="B50" s="868"/>
      <c r="C50" s="868"/>
      <c r="D50" s="868"/>
      <c r="E50" s="868"/>
      <c r="F50" s="869"/>
      <c r="G50" s="870" t="s">
        <v>196</v>
      </c>
      <c r="H50" s="868"/>
      <c r="I50" s="869"/>
      <c r="J50" s="844" t="s">
        <v>185</v>
      </c>
      <c r="K50" s="846"/>
      <c r="L50" s="866"/>
      <c r="M50" s="870" t="s">
        <v>32</v>
      </c>
      <c r="N50" s="868"/>
      <c r="O50" s="868"/>
      <c r="P50" s="868"/>
      <c r="Q50" s="868"/>
      <c r="R50" s="868"/>
      <c r="S50" s="868"/>
      <c r="T50" s="868"/>
      <c r="U50" s="868"/>
      <c r="V50" s="871"/>
      <c r="W50" s="872" t="s">
        <v>196</v>
      </c>
      <c r="X50" s="868"/>
      <c r="Y50" s="868"/>
      <c r="Z50" s="868"/>
      <c r="AA50" s="868"/>
      <c r="AB50" s="868"/>
      <c r="AC50" s="869"/>
      <c r="AD50" s="843" t="s">
        <v>185</v>
      </c>
      <c r="AE50" s="843"/>
      <c r="AF50" s="843" t="s">
        <v>185</v>
      </c>
      <c r="AG50" s="843"/>
      <c r="AH50" s="843" t="s">
        <v>32</v>
      </c>
      <c r="AI50" s="843"/>
      <c r="AJ50" s="843" t="s">
        <v>99</v>
      </c>
      <c r="AK50" s="843"/>
      <c r="AL50" s="843"/>
      <c r="AM50" s="844"/>
      <c r="AN50" s="845" t="s">
        <v>185</v>
      </c>
      <c r="AO50" s="846"/>
      <c r="AP50" s="353"/>
      <c r="AQ50" s="354" t="s">
        <v>196</v>
      </c>
    </row>
    <row r="51" spans="1:46" s="94" customFormat="1" ht="61.5" customHeight="1" x14ac:dyDescent="0.25">
      <c r="A51" s="792" t="s">
        <v>307</v>
      </c>
      <c r="B51" s="793"/>
      <c r="C51" s="793"/>
      <c r="D51" s="793"/>
      <c r="E51" s="793"/>
      <c r="F51" s="794"/>
      <c r="G51" s="795"/>
      <c r="H51" s="476"/>
      <c r="I51" s="728"/>
      <c r="J51" s="826"/>
      <c r="K51" s="827"/>
      <c r="L51" s="827"/>
      <c r="M51" s="819" t="s">
        <v>305</v>
      </c>
      <c r="N51" s="790"/>
      <c r="O51" s="790"/>
      <c r="P51" s="790"/>
      <c r="Q51" s="790"/>
      <c r="R51" s="790"/>
      <c r="S51" s="790"/>
      <c r="T51" s="790"/>
      <c r="U51" s="790"/>
      <c r="V51" s="791"/>
      <c r="W51" s="789"/>
      <c r="X51" s="790"/>
      <c r="Y51" s="790"/>
      <c r="Z51" s="790"/>
      <c r="AA51" s="790"/>
      <c r="AB51" s="790"/>
      <c r="AC51" s="791"/>
      <c r="AD51" s="826"/>
      <c r="AE51" s="827"/>
      <c r="AF51" s="826"/>
      <c r="AG51" s="827"/>
      <c r="AH51" s="865" t="s">
        <v>677</v>
      </c>
      <c r="AI51" s="865"/>
      <c r="AJ51" s="830" t="s">
        <v>497</v>
      </c>
      <c r="AK51" s="830"/>
      <c r="AL51" s="830"/>
      <c r="AM51" s="830"/>
      <c r="AN51" s="826"/>
      <c r="AO51" s="827"/>
      <c r="AP51" s="796"/>
      <c r="AQ51" s="798"/>
    </row>
    <row r="52" spans="1:46" s="94" customFormat="1" ht="36.75" customHeight="1" x14ac:dyDescent="0.25">
      <c r="A52" s="792" t="s">
        <v>311</v>
      </c>
      <c r="B52" s="793"/>
      <c r="C52" s="793"/>
      <c r="D52" s="793"/>
      <c r="E52" s="793"/>
      <c r="F52" s="794"/>
      <c r="G52" s="795"/>
      <c r="H52" s="476"/>
      <c r="I52" s="728"/>
      <c r="J52" s="826"/>
      <c r="K52" s="827"/>
      <c r="L52" s="827"/>
      <c r="M52" s="819" t="s">
        <v>308</v>
      </c>
      <c r="N52" s="790"/>
      <c r="O52" s="790"/>
      <c r="P52" s="790"/>
      <c r="Q52" s="790"/>
      <c r="R52" s="790"/>
      <c r="S52" s="790"/>
      <c r="T52" s="790"/>
      <c r="U52" s="790"/>
      <c r="V52" s="791"/>
      <c r="W52" s="789"/>
      <c r="X52" s="790"/>
      <c r="Y52" s="790"/>
      <c r="Z52" s="790"/>
      <c r="AA52" s="790"/>
      <c r="AB52" s="790"/>
      <c r="AC52" s="791"/>
      <c r="AD52" s="826"/>
      <c r="AE52" s="827"/>
      <c r="AF52" s="442"/>
      <c r="AG52" s="443"/>
      <c r="AH52" s="865" t="s">
        <v>639</v>
      </c>
      <c r="AI52" s="865"/>
      <c r="AJ52" s="830" t="s">
        <v>498</v>
      </c>
      <c r="AK52" s="830"/>
      <c r="AL52" s="830"/>
      <c r="AM52" s="830"/>
      <c r="AN52" s="826"/>
      <c r="AO52" s="827"/>
      <c r="AP52" s="796"/>
      <c r="AQ52" s="798"/>
    </row>
    <row r="53" spans="1:46" s="94" customFormat="1" ht="36.75" customHeight="1" x14ac:dyDescent="0.25">
      <c r="A53" s="792" t="s">
        <v>314</v>
      </c>
      <c r="B53" s="793"/>
      <c r="C53" s="793"/>
      <c r="D53" s="793"/>
      <c r="E53" s="793"/>
      <c r="F53" s="794"/>
      <c r="G53" s="795"/>
      <c r="H53" s="476"/>
      <c r="I53" s="728"/>
      <c r="J53" s="826"/>
      <c r="K53" s="827"/>
      <c r="L53" s="827"/>
      <c r="M53" s="819" t="s">
        <v>310</v>
      </c>
      <c r="N53" s="790"/>
      <c r="O53" s="790"/>
      <c r="P53" s="790"/>
      <c r="Q53" s="790"/>
      <c r="R53" s="790"/>
      <c r="S53" s="790"/>
      <c r="T53" s="790"/>
      <c r="U53" s="790"/>
      <c r="V53" s="791"/>
      <c r="W53" s="789"/>
      <c r="X53" s="790"/>
      <c r="Y53" s="790"/>
      <c r="Z53" s="790"/>
      <c r="AA53" s="790"/>
      <c r="AB53" s="790"/>
      <c r="AC53" s="791"/>
      <c r="AD53" s="826"/>
      <c r="AE53" s="827"/>
      <c r="AF53" s="442"/>
      <c r="AG53" s="443"/>
      <c r="AH53" s="865" t="s">
        <v>678</v>
      </c>
      <c r="AI53" s="865"/>
      <c r="AJ53" s="830" t="s">
        <v>499</v>
      </c>
      <c r="AK53" s="830"/>
      <c r="AL53" s="830"/>
      <c r="AM53" s="830"/>
      <c r="AN53" s="826"/>
      <c r="AO53" s="827"/>
      <c r="AP53" s="796"/>
      <c r="AQ53" s="798"/>
    </row>
    <row r="54" spans="1:46" s="94" customFormat="1" ht="36.75" customHeight="1" x14ac:dyDescent="0.25">
      <c r="A54" s="792" t="s">
        <v>495</v>
      </c>
      <c r="B54" s="793"/>
      <c r="C54" s="793"/>
      <c r="D54" s="793"/>
      <c r="E54" s="793"/>
      <c r="F54" s="794"/>
      <c r="G54" s="795"/>
      <c r="H54" s="476"/>
      <c r="I54" s="728"/>
      <c r="J54" s="826"/>
      <c r="K54" s="827"/>
      <c r="L54" s="827"/>
      <c r="M54" s="819" t="s">
        <v>659</v>
      </c>
      <c r="N54" s="790"/>
      <c r="O54" s="790"/>
      <c r="P54" s="790"/>
      <c r="Q54" s="790"/>
      <c r="R54" s="790"/>
      <c r="S54" s="790"/>
      <c r="T54" s="790"/>
      <c r="U54" s="790"/>
      <c r="V54" s="791"/>
      <c r="W54" s="789"/>
      <c r="X54" s="790"/>
      <c r="Y54" s="790"/>
      <c r="Z54" s="790"/>
      <c r="AA54" s="790"/>
      <c r="AB54" s="790"/>
      <c r="AC54" s="791"/>
      <c r="AD54" s="826"/>
      <c r="AE54" s="827"/>
      <c r="AF54" s="442"/>
      <c r="AG54" s="443"/>
      <c r="AH54" s="828" t="s">
        <v>640</v>
      </c>
      <c r="AI54" s="829"/>
      <c r="AJ54" s="830" t="s">
        <v>641</v>
      </c>
      <c r="AK54" s="830"/>
      <c r="AL54" s="830"/>
      <c r="AM54" s="830"/>
      <c r="AN54" s="826"/>
      <c r="AO54" s="827"/>
      <c r="AP54" s="796"/>
      <c r="AQ54" s="798"/>
    </row>
    <row r="55" spans="1:46" s="94" customFormat="1" ht="36.75" customHeight="1" x14ac:dyDescent="0.25">
      <c r="A55" s="792" t="s">
        <v>670</v>
      </c>
      <c r="B55" s="793"/>
      <c r="C55" s="793"/>
      <c r="D55" s="793"/>
      <c r="E55" s="793"/>
      <c r="F55" s="794"/>
      <c r="G55" s="795"/>
      <c r="H55" s="476"/>
      <c r="I55" s="728"/>
      <c r="J55" s="826"/>
      <c r="K55" s="827"/>
      <c r="L55" s="827"/>
      <c r="M55" s="819" t="s">
        <v>661</v>
      </c>
      <c r="N55" s="790"/>
      <c r="O55" s="790"/>
      <c r="P55" s="790"/>
      <c r="Q55" s="790"/>
      <c r="R55" s="790"/>
      <c r="S55" s="790"/>
      <c r="T55" s="790"/>
      <c r="U55" s="790"/>
      <c r="V55" s="791"/>
      <c r="W55" s="789"/>
      <c r="X55" s="790"/>
      <c r="Y55" s="790"/>
      <c r="Z55" s="790"/>
      <c r="AA55" s="790"/>
      <c r="AB55" s="790"/>
      <c r="AC55" s="791"/>
      <c r="AD55" s="826"/>
      <c r="AE55" s="827"/>
      <c r="AF55" s="442"/>
      <c r="AG55" s="443"/>
      <c r="AH55" s="828" t="s">
        <v>642</v>
      </c>
      <c r="AI55" s="829"/>
      <c r="AJ55" s="830" t="s">
        <v>500</v>
      </c>
      <c r="AK55" s="830"/>
      <c r="AL55" s="830"/>
      <c r="AM55" s="830"/>
      <c r="AN55" s="826"/>
      <c r="AO55" s="827"/>
      <c r="AP55" s="796"/>
      <c r="AQ55" s="798"/>
    </row>
    <row r="56" spans="1:46" s="94" customFormat="1" ht="36.75" customHeight="1" x14ac:dyDescent="0.25">
      <c r="A56" s="792" t="s">
        <v>663</v>
      </c>
      <c r="B56" s="793"/>
      <c r="C56" s="793"/>
      <c r="D56" s="793"/>
      <c r="E56" s="793"/>
      <c r="F56" s="794"/>
      <c r="G56" s="795"/>
      <c r="H56" s="476"/>
      <c r="I56" s="728"/>
      <c r="J56" s="826"/>
      <c r="K56" s="827"/>
      <c r="L56" s="827"/>
      <c r="M56" s="819" t="s">
        <v>496</v>
      </c>
      <c r="N56" s="790"/>
      <c r="O56" s="790"/>
      <c r="P56" s="790"/>
      <c r="Q56" s="790"/>
      <c r="R56" s="790"/>
      <c r="S56" s="790"/>
      <c r="T56" s="790"/>
      <c r="U56" s="790"/>
      <c r="V56" s="791"/>
      <c r="W56" s="789"/>
      <c r="X56" s="790"/>
      <c r="Y56" s="790"/>
      <c r="Z56" s="790"/>
      <c r="AA56" s="790"/>
      <c r="AB56" s="790"/>
      <c r="AC56" s="791"/>
      <c r="AD56" s="826"/>
      <c r="AE56" s="827"/>
      <c r="AF56" s="442"/>
      <c r="AG56" s="443"/>
      <c r="AH56" s="796"/>
      <c r="AI56" s="798"/>
      <c r="AJ56" s="831"/>
      <c r="AK56" s="831"/>
      <c r="AL56" s="831"/>
      <c r="AM56" s="831"/>
      <c r="AN56" s="826"/>
      <c r="AO56" s="827"/>
      <c r="AP56" s="796"/>
      <c r="AQ56" s="798"/>
    </row>
    <row r="57" spans="1:46" s="94" customFormat="1" ht="36.75" customHeight="1" x14ac:dyDescent="0.25">
      <c r="A57" s="792" t="s">
        <v>664</v>
      </c>
      <c r="B57" s="793"/>
      <c r="C57" s="793"/>
      <c r="D57" s="793"/>
      <c r="E57" s="793"/>
      <c r="F57" s="794"/>
      <c r="G57" s="795"/>
      <c r="H57" s="476"/>
      <c r="I57" s="728"/>
      <c r="J57" s="826"/>
      <c r="K57" s="827"/>
      <c r="L57" s="827"/>
      <c r="M57" s="819" t="s">
        <v>665</v>
      </c>
      <c r="N57" s="790"/>
      <c r="O57" s="790"/>
      <c r="P57" s="790"/>
      <c r="Q57" s="790"/>
      <c r="R57" s="790"/>
      <c r="S57" s="790"/>
      <c r="T57" s="790"/>
      <c r="U57" s="790"/>
      <c r="V57" s="791"/>
      <c r="W57" s="789"/>
      <c r="X57" s="790"/>
      <c r="Y57" s="790"/>
      <c r="Z57" s="790"/>
      <c r="AA57" s="790"/>
      <c r="AB57" s="790"/>
      <c r="AC57" s="791"/>
      <c r="AD57" s="826"/>
      <c r="AE57" s="827"/>
      <c r="AF57" s="442"/>
      <c r="AG57" s="443"/>
      <c r="AH57" s="796"/>
      <c r="AI57" s="798"/>
      <c r="AJ57" s="831"/>
      <c r="AK57" s="831"/>
      <c r="AL57" s="831"/>
      <c r="AM57" s="831"/>
      <c r="AN57" s="826"/>
      <c r="AO57" s="827"/>
      <c r="AP57" s="796"/>
      <c r="AQ57" s="798"/>
    </row>
    <row r="58" spans="1:46" s="94" customFormat="1" ht="36.75" customHeight="1" x14ac:dyDescent="0.25">
      <c r="A58" s="792" t="s">
        <v>666</v>
      </c>
      <c r="B58" s="793"/>
      <c r="C58" s="793"/>
      <c r="D58" s="793"/>
      <c r="E58" s="793"/>
      <c r="F58" s="794"/>
      <c r="G58" s="795"/>
      <c r="H58" s="476"/>
      <c r="I58" s="728"/>
      <c r="J58" s="826"/>
      <c r="K58" s="827"/>
      <c r="L58" s="827"/>
      <c r="M58" s="819" t="s">
        <v>667</v>
      </c>
      <c r="N58" s="790"/>
      <c r="O58" s="790"/>
      <c r="P58" s="790"/>
      <c r="Q58" s="790"/>
      <c r="R58" s="790"/>
      <c r="S58" s="790"/>
      <c r="T58" s="790"/>
      <c r="U58" s="790"/>
      <c r="V58" s="791"/>
      <c r="W58" s="789"/>
      <c r="X58" s="790"/>
      <c r="Y58" s="790"/>
      <c r="Z58" s="790"/>
      <c r="AA58" s="790"/>
      <c r="AB58" s="790"/>
      <c r="AC58" s="791"/>
      <c r="AD58" s="826"/>
      <c r="AE58" s="827"/>
      <c r="AF58" s="442"/>
      <c r="AG58" s="443"/>
      <c r="AH58" s="796"/>
      <c r="AI58" s="798"/>
      <c r="AJ58" s="831"/>
      <c r="AK58" s="831"/>
      <c r="AL58" s="831"/>
      <c r="AM58" s="831"/>
      <c r="AN58" s="826"/>
      <c r="AO58" s="827"/>
      <c r="AP58" s="796"/>
      <c r="AQ58" s="798"/>
    </row>
    <row r="59" spans="1:46" s="94" customFormat="1" ht="36.75" customHeight="1" x14ac:dyDescent="0.25">
      <c r="A59" s="792" t="s">
        <v>665</v>
      </c>
      <c r="B59" s="793"/>
      <c r="C59" s="793"/>
      <c r="D59" s="793"/>
      <c r="E59" s="793"/>
      <c r="F59" s="794"/>
      <c r="G59" s="795"/>
      <c r="H59" s="476"/>
      <c r="I59" s="728"/>
      <c r="J59" s="826"/>
      <c r="K59" s="827"/>
      <c r="L59" s="827"/>
      <c r="M59" s="796"/>
      <c r="N59" s="797"/>
      <c r="O59" s="797"/>
      <c r="P59" s="797"/>
      <c r="Q59" s="797"/>
      <c r="R59" s="797"/>
      <c r="S59" s="797"/>
      <c r="T59" s="797"/>
      <c r="U59" s="797"/>
      <c r="V59" s="798"/>
      <c r="W59" s="789"/>
      <c r="X59" s="790"/>
      <c r="Y59" s="790"/>
      <c r="Z59" s="790"/>
      <c r="AA59" s="790"/>
      <c r="AB59" s="790"/>
      <c r="AC59" s="791"/>
      <c r="AD59" s="826"/>
      <c r="AE59" s="827"/>
      <c r="AF59" s="442"/>
      <c r="AG59" s="443"/>
      <c r="AH59" s="827"/>
      <c r="AI59" s="827"/>
      <c r="AJ59" s="831"/>
      <c r="AK59" s="831"/>
      <c r="AL59" s="831"/>
      <c r="AM59" s="831"/>
      <c r="AN59" s="826"/>
      <c r="AO59" s="827"/>
      <c r="AP59" s="796"/>
      <c r="AQ59" s="798"/>
    </row>
    <row r="60" spans="1:46" s="94" customFormat="1" ht="36.75" customHeight="1" x14ac:dyDescent="0.25">
      <c r="A60" s="792" t="s">
        <v>668</v>
      </c>
      <c r="B60" s="793"/>
      <c r="C60" s="793"/>
      <c r="D60" s="793"/>
      <c r="E60" s="793"/>
      <c r="F60" s="794"/>
      <c r="G60" s="795"/>
      <c r="H60" s="476"/>
      <c r="I60" s="728"/>
      <c r="J60" s="826"/>
      <c r="K60" s="827"/>
      <c r="L60" s="827"/>
      <c r="M60" s="796"/>
      <c r="N60" s="797"/>
      <c r="O60" s="797"/>
      <c r="P60" s="797"/>
      <c r="Q60" s="797"/>
      <c r="R60" s="797"/>
      <c r="S60" s="797"/>
      <c r="T60" s="797"/>
      <c r="U60" s="797"/>
      <c r="V60" s="798"/>
      <c r="W60" s="789"/>
      <c r="X60" s="790"/>
      <c r="Y60" s="790"/>
      <c r="Z60" s="790"/>
      <c r="AA60" s="790"/>
      <c r="AB60" s="790"/>
      <c r="AC60" s="791"/>
      <c r="AD60" s="826"/>
      <c r="AE60" s="827"/>
      <c r="AF60" s="442"/>
      <c r="AG60" s="443"/>
      <c r="AH60" s="827"/>
      <c r="AI60" s="827"/>
      <c r="AJ60" s="831"/>
      <c r="AK60" s="831"/>
      <c r="AL60" s="831"/>
      <c r="AM60" s="831"/>
      <c r="AN60" s="826"/>
      <c r="AO60" s="827"/>
      <c r="AP60" s="796"/>
      <c r="AQ60" s="798"/>
    </row>
    <row r="61" spans="1:46" s="94" customFormat="1" ht="36.75" customHeight="1" x14ac:dyDescent="0.25">
      <c r="A61" s="792" t="s">
        <v>669</v>
      </c>
      <c r="B61" s="793"/>
      <c r="C61" s="793"/>
      <c r="D61" s="793"/>
      <c r="E61" s="793"/>
      <c r="F61" s="794"/>
      <c r="G61" s="795"/>
      <c r="H61" s="476"/>
      <c r="I61" s="728"/>
      <c r="J61" s="826"/>
      <c r="K61" s="827"/>
      <c r="L61" s="827"/>
      <c r="M61" s="796"/>
      <c r="N61" s="797"/>
      <c r="O61" s="797"/>
      <c r="P61" s="797"/>
      <c r="Q61" s="797"/>
      <c r="R61" s="797"/>
      <c r="S61" s="797"/>
      <c r="T61" s="797"/>
      <c r="U61" s="797"/>
      <c r="V61" s="798"/>
      <c r="W61" s="789"/>
      <c r="X61" s="790"/>
      <c r="Y61" s="790"/>
      <c r="Z61" s="790"/>
      <c r="AA61" s="790"/>
      <c r="AB61" s="790"/>
      <c r="AC61" s="791"/>
      <c r="AD61" s="826"/>
      <c r="AE61" s="827"/>
      <c r="AF61" s="442"/>
      <c r="AG61" s="443"/>
      <c r="AH61" s="827"/>
      <c r="AI61" s="827"/>
      <c r="AJ61" s="831"/>
      <c r="AK61" s="831"/>
      <c r="AL61" s="831"/>
      <c r="AM61" s="831"/>
      <c r="AN61" s="826"/>
      <c r="AO61" s="827"/>
      <c r="AP61" s="796"/>
      <c r="AQ61" s="798"/>
    </row>
    <row r="62" spans="1:46" s="94" customFormat="1" ht="36.75" customHeight="1" x14ac:dyDescent="0.25">
      <c r="A62" s="792"/>
      <c r="B62" s="793"/>
      <c r="C62" s="793"/>
      <c r="D62" s="793"/>
      <c r="E62" s="793"/>
      <c r="F62" s="794"/>
      <c r="G62" s="795"/>
      <c r="H62" s="476"/>
      <c r="I62" s="728"/>
      <c r="J62" s="826"/>
      <c r="K62" s="827"/>
      <c r="L62" s="827"/>
      <c r="M62" s="796"/>
      <c r="N62" s="797"/>
      <c r="O62" s="797"/>
      <c r="P62" s="797"/>
      <c r="Q62" s="797"/>
      <c r="R62" s="797"/>
      <c r="S62" s="797"/>
      <c r="T62" s="797"/>
      <c r="U62" s="797"/>
      <c r="V62" s="798"/>
      <c r="W62" s="789"/>
      <c r="X62" s="790"/>
      <c r="Y62" s="790"/>
      <c r="Z62" s="790"/>
      <c r="AA62" s="790"/>
      <c r="AB62" s="790"/>
      <c r="AC62" s="791"/>
      <c r="AD62" s="826"/>
      <c r="AE62" s="827"/>
      <c r="AF62" s="442"/>
      <c r="AG62" s="443"/>
      <c r="AH62" s="827"/>
      <c r="AI62" s="827"/>
      <c r="AJ62" s="831"/>
      <c r="AK62" s="831"/>
      <c r="AL62" s="831"/>
      <c r="AM62" s="831"/>
      <c r="AN62" s="826"/>
      <c r="AO62" s="827"/>
      <c r="AP62" s="796"/>
      <c r="AQ62" s="798"/>
    </row>
  </sheetData>
  <mergeCells count="361">
    <mergeCell ref="C43:C45"/>
    <mergeCell ref="D43:D45"/>
    <mergeCell ref="E43:E45"/>
    <mergeCell ref="AO27:AO28"/>
    <mergeCell ref="AP27:AQ28"/>
    <mergeCell ref="AD27:AD28"/>
    <mergeCell ref="AE27:AE28"/>
    <mergeCell ref="AH27:AH28"/>
    <mergeCell ref="AJ27:AJ28"/>
    <mergeCell ref="AK27:AK28"/>
    <mergeCell ref="AL27:AL28"/>
    <mergeCell ref="AM27:AM28"/>
    <mergeCell ref="AN27:AN28"/>
    <mergeCell ref="V43:V46"/>
    <mergeCell ref="W43:W46"/>
    <mergeCell ref="X43:X46"/>
    <mergeCell ref="AC29:AC30"/>
    <mergeCell ref="B37:B38"/>
    <mergeCell ref="F37:F38"/>
    <mergeCell ref="AP38:AQ38"/>
    <mergeCell ref="B31:B32"/>
    <mergeCell ref="F31:F32"/>
    <mergeCell ref="A41:A42"/>
    <mergeCell ref="B41:B42"/>
    <mergeCell ref="F41:F42"/>
    <mergeCell ref="V41:V42"/>
    <mergeCell ref="W41:W42"/>
    <mergeCell ref="X41:X42"/>
    <mergeCell ref="A31:A32"/>
    <mergeCell ref="A37:A38"/>
    <mergeCell ref="Y41:Y42"/>
    <mergeCell ref="Z41:Z42"/>
    <mergeCell ref="AB41:AB42"/>
    <mergeCell ref="AC41:AC42"/>
    <mergeCell ref="AH33:AH36"/>
    <mergeCell ref="V39:V40"/>
    <mergeCell ref="Z39:Z40"/>
    <mergeCell ref="AB39:AB40"/>
    <mergeCell ref="AM7:AN7"/>
    <mergeCell ref="AO7:AQ7"/>
    <mergeCell ref="A8:B8"/>
    <mergeCell ref="B9:C9"/>
    <mergeCell ref="D9:AQ9"/>
    <mergeCell ref="A10:C10"/>
    <mergeCell ref="D10:AQ10"/>
    <mergeCell ref="A5:B7"/>
    <mergeCell ref="C5:AL5"/>
    <mergeCell ref="AM5:AN5"/>
    <mergeCell ref="AO5:AQ5"/>
    <mergeCell ref="C6:F6"/>
    <mergeCell ref="G6:AL6"/>
    <mergeCell ref="AM6:AN6"/>
    <mergeCell ref="AO6:AQ6"/>
    <mergeCell ref="C7:F7"/>
    <mergeCell ref="AE20:AE21"/>
    <mergeCell ref="AF20:AF21"/>
    <mergeCell ref="AH20:AH21"/>
    <mergeCell ref="AN20:AN21"/>
    <mergeCell ref="AO20:AO21"/>
    <mergeCell ref="AP20:AQ21"/>
    <mergeCell ref="A12:AQ12"/>
    <mergeCell ref="A13:AQ13"/>
    <mergeCell ref="A14:I14"/>
    <mergeCell ref="A15:I15"/>
    <mergeCell ref="A17:I18"/>
    <mergeCell ref="A19:F20"/>
    <mergeCell ref="Y19:AB19"/>
    <mergeCell ref="AC19:AF19"/>
    <mergeCell ref="AP22:AQ23"/>
    <mergeCell ref="G19:G20"/>
    <mergeCell ref="V22:V23"/>
    <mergeCell ref="W22:W23"/>
    <mergeCell ref="X22:X23"/>
    <mergeCell ref="AN22:AN23"/>
    <mergeCell ref="AO22:AO23"/>
    <mergeCell ref="G7:AL7"/>
    <mergeCell ref="H19:P20"/>
    <mergeCell ref="Q19:R20"/>
    <mergeCell ref="V19:V21"/>
    <mergeCell ref="S19:U20"/>
    <mergeCell ref="Y22:Y23"/>
    <mergeCell ref="Z22:Z23"/>
    <mergeCell ref="AB22:AB23"/>
    <mergeCell ref="AJ20:AK20"/>
    <mergeCell ref="AL20:AM20"/>
    <mergeCell ref="AH19:AQ19"/>
    <mergeCell ref="Y20:Y21"/>
    <mergeCell ref="Z20:Z21"/>
    <mergeCell ref="AA20:AA21"/>
    <mergeCell ref="AB20:AB21"/>
    <mergeCell ref="AC20:AC21"/>
    <mergeCell ref="AD20:AD21"/>
    <mergeCell ref="AL22:AL23"/>
    <mergeCell ref="AM22:AM23"/>
    <mergeCell ref="AC22:AC23"/>
    <mergeCell ref="AD22:AD23"/>
    <mergeCell ref="AE22:AE23"/>
    <mergeCell ref="AH22:AH23"/>
    <mergeCell ref="AI22:AI23"/>
    <mergeCell ref="A22:A23"/>
    <mergeCell ref="B22:B23"/>
    <mergeCell ref="F22:F23"/>
    <mergeCell ref="AH24:AH26"/>
    <mergeCell ref="AI24:AI26"/>
    <mergeCell ref="V24:V26"/>
    <mergeCell ref="W24:W26"/>
    <mergeCell ref="A24:A26"/>
    <mergeCell ref="B24:B26"/>
    <mergeCell ref="Z24:Z26"/>
    <mergeCell ref="AJ22:AJ23"/>
    <mergeCell ref="AK22:AK23"/>
    <mergeCell ref="Y33:Y36"/>
    <mergeCell ref="Z33:Z36"/>
    <mergeCell ref="AB33:AB36"/>
    <mergeCell ref="V33:V36"/>
    <mergeCell ref="W33:W36"/>
    <mergeCell ref="X33:X36"/>
    <mergeCell ref="AO24:AO26"/>
    <mergeCell ref="AP24:AQ26"/>
    <mergeCell ref="A27:A28"/>
    <mergeCell ref="B27:B28"/>
    <mergeCell ref="F27:F28"/>
    <mergeCell ref="Y27:Y28"/>
    <mergeCell ref="Z27:Z28"/>
    <mergeCell ref="AB27:AB28"/>
    <mergeCell ref="AC27:AC28"/>
    <mergeCell ref="AJ24:AJ26"/>
    <mergeCell ref="AK24:AK26"/>
    <mergeCell ref="AL24:AL26"/>
    <mergeCell ref="AM24:AM26"/>
    <mergeCell ref="AN24:AN26"/>
    <mergeCell ref="AB24:AB26"/>
    <mergeCell ref="AC24:AC26"/>
    <mergeCell ref="AD24:AD26"/>
    <mergeCell ref="AE24:AE26"/>
    <mergeCell ref="AD29:AD30"/>
    <mergeCell ref="AE29:AE30"/>
    <mergeCell ref="AH29:AH30"/>
    <mergeCell ref="A39:A40"/>
    <mergeCell ref="B39:B40"/>
    <mergeCell ref="F39:F40"/>
    <mergeCell ref="Y39:Y40"/>
    <mergeCell ref="X39:X40"/>
    <mergeCell ref="W39:W40"/>
    <mergeCell ref="C34:C36"/>
    <mergeCell ref="D34:D36"/>
    <mergeCell ref="E34:E36"/>
    <mergeCell ref="AC33:AC36"/>
    <mergeCell ref="AD33:AD36"/>
    <mergeCell ref="AE33:AE36"/>
    <mergeCell ref="A29:A30"/>
    <mergeCell ref="B29:B30"/>
    <mergeCell ref="F29:F30"/>
    <mergeCell ref="Y29:Y30"/>
    <mergeCell ref="Z29:Z30"/>
    <mergeCell ref="AB29:AB30"/>
    <mergeCell ref="A33:A36"/>
    <mergeCell ref="B33:B36"/>
    <mergeCell ref="F33:F36"/>
    <mergeCell ref="AC39:AC40"/>
    <mergeCell ref="AD39:AD40"/>
    <mergeCell ref="AE39:AE40"/>
    <mergeCell ref="AH39:AH40"/>
    <mergeCell ref="AP43:AQ46"/>
    <mergeCell ref="AD41:AD42"/>
    <mergeCell ref="AE41:AE42"/>
    <mergeCell ref="AH41:AH42"/>
    <mergeCell ref="AE43:AE46"/>
    <mergeCell ref="AH43:AH46"/>
    <mergeCell ref="AI43:AI46"/>
    <mergeCell ref="W51:AC51"/>
    <mergeCell ref="AB43:AB46"/>
    <mergeCell ref="AF51:AG51"/>
    <mergeCell ref="AH51:AI51"/>
    <mergeCell ref="AJ51:AM51"/>
    <mergeCell ref="AN51:AO51"/>
    <mergeCell ref="AP51:AQ51"/>
    <mergeCell ref="AO43:AO46"/>
    <mergeCell ref="AC43:AC46"/>
    <mergeCell ref="AD43:AD46"/>
    <mergeCell ref="J60:L60"/>
    <mergeCell ref="AD60:AE60"/>
    <mergeCell ref="AH60:AI60"/>
    <mergeCell ref="J52:L52"/>
    <mergeCell ref="J59:L59"/>
    <mergeCell ref="AD59:AE59"/>
    <mergeCell ref="AH59:AI59"/>
    <mergeCell ref="J58:L58"/>
    <mergeCell ref="AD54:AE54"/>
    <mergeCell ref="AD55:AE55"/>
    <mergeCell ref="AH52:AI52"/>
    <mergeCell ref="AJ52:AM52"/>
    <mergeCell ref="J53:L53"/>
    <mergeCell ref="AD53:AE53"/>
    <mergeCell ref="AH53:AI53"/>
    <mergeCell ref="J54:L54"/>
    <mergeCell ref="J55:L55"/>
    <mergeCell ref="J56:L56"/>
    <mergeCell ref="J57:L57"/>
    <mergeCell ref="J62:L62"/>
    <mergeCell ref="AD62:AE62"/>
    <mergeCell ref="AH62:AI62"/>
    <mergeCell ref="AJ62:AM62"/>
    <mergeCell ref="J61:L61"/>
    <mergeCell ref="AD61:AE61"/>
    <mergeCell ref="AH61:AI61"/>
    <mergeCell ref="AJ61:AM61"/>
    <mergeCell ref="A61:F61"/>
    <mergeCell ref="G61:I61"/>
    <mergeCell ref="M61:V61"/>
    <mergeCell ref="AJ60:AM60"/>
    <mergeCell ref="AJ53:AM53"/>
    <mergeCell ref="C25:C26"/>
    <mergeCell ref="D25:D26"/>
    <mergeCell ref="A49:L49"/>
    <mergeCell ref="AH49:AQ49"/>
    <mergeCell ref="AF50:AG50"/>
    <mergeCell ref="AH50:AI50"/>
    <mergeCell ref="AJ50:AM50"/>
    <mergeCell ref="AN50:AO50"/>
    <mergeCell ref="AI27:AI28"/>
    <mergeCell ref="M49:AG49"/>
    <mergeCell ref="A43:A46"/>
    <mergeCell ref="B43:B46"/>
    <mergeCell ref="F43:F46"/>
    <mergeCell ref="Y43:Y46"/>
    <mergeCell ref="Z43:Z46"/>
    <mergeCell ref="AJ43:AJ46"/>
    <mergeCell ref="AK43:AK46"/>
    <mergeCell ref="AL43:AL46"/>
    <mergeCell ref="AM43:AM46"/>
    <mergeCell ref="AN43:AN46"/>
    <mergeCell ref="AJ59:AM59"/>
    <mergeCell ref="AD52:AE52"/>
    <mergeCell ref="AD56:AE56"/>
    <mergeCell ref="AD57:AE57"/>
    <mergeCell ref="AD58:AE58"/>
    <mergeCell ref="E25:E26"/>
    <mergeCell ref="F24:F26"/>
    <mergeCell ref="Y24:Y26"/>
    <mergeCell ref="X24:X26"/>
    <mergeCell ref="V27:V28"/>
    <mergeCell ref="W27:W28"/>
    <mergeCell ref="X27:X28"/>
    <mergeCell ref="V29:V30"/>
    <mergeCell ref="W29:W30"/>
    <mergeCell ref="X29:X30"/>
    <mergeCell ref="J51:L51"/>
    <mergeCell ref="AD51:AE51"/>
    <mergeCell ref="J50:L50"/>
    <mergeCell ref="AD50:AE50"/>
    <mergeCell ref="A50:F50"/>
    <mergeCell ref="G50:I50"/>
    <mergeCell ref="M50:V50"/>
    <mergeCell ref="W50:AC50"/>
    <mergeCell ref="A51:F51"/>
    <mergeCell ref="G51:I51"/>
    <mergeCell ref="M51:V51"/>
    <mergeCell ref="AH54:AI54"/>
    <mergeCell ref="AH55:AI55"/>
    <mergeCell ref="AH56:AI56"/>
    <mergeCell ref="AH57:AI57"/>
    <mergeCell ref="AH58:AI58"/>
    <mergeCell ref="AJ54:AM54"/>
    <mergeCell ref="AJ55:AM55"/>
    <mergeCell ref="AJ56:AM56"/>
    <mergeCell ref="AJ57:AM57"/>
    <mergeCell ref="AJ58:AM58"/>
    <mergeCell ref="AP59:AQ59"/>
    <mergeCell ref="AN59:AO59"/>
    <mergeCell ref="AN60:AO60"/>
    <mergeCell ref="AN61:AO61"/>
    <mergeCell ref="AN62:AO62"/>
    <mergeCell ref="AP60:AQ60"/>
    <mergeCell ref="AP61:AQ61"/>
    <mergeCell ref="AP62:AQ62"/>
    <mergeCell ref="AN52:AO52"/>
    <mergeCell ref="AN53:AO53"/>
    <mergeCell ref="AN54:AO54"/>
    <mergeCell ref="AN55:AO55"/>
    <mergeCell ref="AN56:AO56"/>
    <mergeCell ref="AN57:AO57"/>
    <mergeCell ref="AN58:AO58"/>
    <mergeCell ref="AP52:AQ52"/>
    <mergeCell ref="AP53:AQ53"/>
    <mergeCell ref="AP54:AQ54"/>
    <mergeCell ref="AP55:AQ55"/>
    <mergeCell ref="AP56:AQ56"/>
    <mergeCell ref="AP57:AQ57"/>
    <mergeCell ref="AP58:AQ58"/>
    <mergeCell ref="AE31:AE32"/>
    <mergeCell ref="H31:H32"/>
    <mergeCell ref="I31:I32"/>
    <mergeCell ref="J31:J32"/>
    <mergeCell ref="K31:K32"/>
    <mergeCell ref="L31:L32"/>
    <mergeCell ref="M31:M32"/>
    <mergeCell ref="N31:N32"/>
    <mergeCell ref="O31:O32"/>
    <mergeCell ref="P31:P32"/>
    <mergeCell ref="Q31:Q32"/>
    <mergeCell ref="R31:R32"/>
    <mergeCell ref="S31:S32"/>
    <mergeCell ref="T31:T32"/>
    <mergeCell ref="U31:U32"/>
    <mergeCell ref="V31:V32"/>
    <mergeCell ref="W31:W32"/>
    <mergeCell ref="X31:X32"/>
    <mergeCell ref="Y31:Y32"/>
    <mergeCell ref="Z31:Z32"/>
    <mergeCell ref="AB31:AB32"/>
    <mergeCell ref="AC31:AC32"/>
    <mergeCell ref="AD31:AD32"/>
    <mergeCell ref="A52:F52"/>
    <mergeCell ref="G52:I52"/>
    <mergeCell ref="M52:V52"/>
    <mergeCell ref="W52:AC52"/>
    <mergeCell ref="A53:F53"/>
    <mergeCell ref="G53:I53"/>
    <mergeCell ref="M53:V53"/>
    <mergeCell ref="W53:AC53"/>
    <mergeCell ref="A54:F54"/>
    <mergeCell ref="G54:I54"/>
    <mergeCell ref="M54:V54"/>
    <mergeCell ref="W54:AC54"/>
    <mergeCell ref="A55:F55"/>
    <mergeCell ref="G55:I55"/>
    <mergeCell ref="M55:V55"/>
    <mergeCell ref="W55:AC55"/>
    <mergeCell ref="A56:F56"/>
    <mergeCell ref="G56:I56"/>
    <mergeCell ref="M56:V56"/>
    <mergeCell ref="W56:AC56"/>
    <mergeCell ref="A57:F57"/>
    <mergeCell ref="G57:I57"/>
    <mergeCell ref="M57:V57"/>
    <mergeCell ref="W57:AC57"/>
    <mergeCell ref="W61:AC61"/>
    <mergeCell ref="A62:F62"/>
    <mergeCell ref="G62:I62"/>
    <mergeCell ref="M62:V62"/>
    <mergeCell ref="W62:AC62"/>
    <mergeCell ref="AH31:AH32"/>
    <mergeCell ref="AI29:AQ30"/>
    <mergeCell ref="AI31:AQ32"/>
    <mergeCell ref="AI33:AQ36"/>
    <mergeCell ref="AI37:AQ37"/>
    <mergeCell ref="AI39:AQ40"/>
    <mergeCell ref="AI41:AQ42"/>
    <mergeCell ref="A58:F58"/>
    <mergeCell ref="G58:I58"/>
    <mergeCell ref="M58:V58"/>
    <mergeCell ref="W58:AC58"/>
    <mergeCell ref="A59:F59"/>
    <mergeCell ref="G59:I59"/>
    <mergeCell ref="M59:V59"/>
    <mergeCell ref="W59:AC59"/>
    <mergeCell ref="A60:F60"/>
    <mergeCell ref="G60:I60"/>
    <mergeCell ref="M60:V60"/>
    <mergeCell ref="W60:AC60"/>
  </mergeCells>
  <conditionalFormatting sqref="AE22 AE24:AE27">
    <cfRule type="containsText" dxfId="119" priority="296" stopIfTrue="1" operator="containsText" text="Riesgo Alto">
      <formula>NOT(ISERROR(SEARCH("Riesgo Alto",AE22)))</formula>
    </cfRule>
    <cfRule type="containsText" dxfId="118" priority="297" stopIfTrue="1" operator="containsText" text="Riesgo Moderado">
      <formula>NOT(ISERROR(SEARCH("Riesgo Moderado",AE22)))</formula>
    </cfRule>
    <cfRule type="containsText" dxfId="117" priority="298" stopIfTrue="1" operator="containsText" text="Riesgo Bajo">
      <formula>NOT(ISERROR(SEARCH("Riesgo Bajo",AE22)))</formula>
    </cfRule>
    <cfRule type="containsText" dxfId="116" priority="299" stopIfTrue="1" operator="containsText" text="Riesgo Alto">
      <formula>NOT(ISERROR(SEARCH("Riesgo Alto",AE22)))</formula>
    </cfRule>
    <cfRule type="containsText" dxfId="115" priority="300" stopIfTrue="1" operator="containsText" text="Riesgo Extremo">
      <formula>NOT(ISERROR(SEARCH("Riesgo Extremo",AE22)))</formula>
    </cfRule>
  </conditionalFormatting>
  <conditionalFormatting sqref="AE22 AE24:AE27">
    <cfRule type="containsText" dxfId="114" priority="295" stopIfTrue="1" operator="containsText" text="Riesgo Extremo">
      <formula>NOT(ISERROR(SEARCH("Riesgo Extremo",AE22)))</formula>
    </cfRule>
  </conditionalFormatting>
  <conditionalFormatting sqref="E28">
    <cfRule type="containsText" dxfId="113" priority="278" stopIfTrue="1" operator="containsText" text="Riesgo Alto">
      <formula>NOT(ISERROR(SEARCH("Riesgo Alto",E28)))</formula>
    </cfRule>
    <cfRule type="containsText" dxfId="112" priority="279" stopIfTrue="1" operator="containsText" text="Riesgo Moderado">
      <formula>NOT(ISERROR(SEARCH("Riesgo Moderado",E28)))</formula>
    </cfRule>
    <cfRule type="containsText" dxfId="111" priority="280" stopIfTrue="1" operator="containsText" text="Riesgo Bajo">
      <formula>NOT(ISERROR(SEARCH("Riesgo Bajo",E28)))</formula>
    </cfRule>
    <cfRule type="containsText" dxfId="110" priority="281" stopIfTrue="1" operator="containsText" text="Riesgo Alto">
      <formula>NOT(ISERROR(SEARCH("Riesgo Alto",E28)))</formula>
    </cfRule>
    <cfRule type="containsText" dxfId="109" priority="282" stopIfTrue="1" operator="containsText" text="Riesgo Extremo">
      <formula>NOT(ISERROR(SEARCH("Riesgo Extremo",E28)))</formula>
    </cfRule>
  </conditionalFormatting>
  <conditionalFormatting sqref="E28">
    <cfRule type="containsText" dxfId="108" priority="277" stopIfTrue="1" operator="containsText" text="Riesgo Extremo">
      <formula>NOT(ISERROR(SEARCH("Riesgo Extremo",E28)))</formula>
    </cfRule>
  </conditionalFormatting>
  <conditionalFormatting sqref="E25">
    <cfRule type="containsText" dxfId="107" priority="272" stopIfTrue="1" operator="containsText" text="Riesgo Alto">
      <formula>NOT(ISERROR(SEARCH("Riesgo Alto",E25)))</formula>
    </cfRule>
    <cfRule type="containsText" dxfId="106" priority="273" stopIfTrue="1" operator="containsText" text="Riesgo Moderado">
      <formula>NOT(ISERROR(SEARCH("Riesgo Moderado",E25)))</formula>
    </cfRule>
    <cfRule type="containsText" dxfId="105" priority="274" stopIfTrue="1" operator="containsText" text="Riesgo Bajo">
      <formula>NOT(ISERROR(SEARCH("Riesgo Bajo",E25)))</formula>
    </cfRule>
    <cfRule type="containsText" dxfId="104" priority="275" stopIfTrue="1" operator="containsText" text="Riesgo Alto">
      <formula>NOT(ISERROR(SEARCH("Riesgo Alto",E25)))</formula>
    </cfRule>
    <cfRule type="containsText" dxfId="103" priority="276" stopIfTrue="1" operator="containsText" text="Riesgo Extremo">
      <formula>NOT(ISERROR(SEARCH("Riesgo Extremo",E25)))</formula>
    </cfRule>
  </conditionalFormatting>
  <conditionalFormatting sqref="E25">
    <cfRule type="containsText" dxfId="102" priority="271" stopIfTrue="1" operator="containsText" text="Riesgo Extremo">
      <formula>NOT(ISERROR(SEARCH("Riesgo Extremo",E25)))</formula>
    </cfRule>
  </conditionalFormatting>
  <conditionalFormatting sqref="AE29">
    <cfRule type="containsText" dxfId="101" priority="200" stopIfTrue="1" operator="containsText" text="Riesgo Alto">
      <formula>NOT(ISERROR(SEARCH("Riesgo Alto",AE29)))</formula>
    </cfRule>
    <cfRule type="containsText" dxfId="100" priority="201" stopIfTrue="1" operator="containsText" text="Riesgo Moderado">
      <formula>NOT(ISERROR(SEARCH("Riesgo Moderado",AE29)))</formula>
    </cfRule>
    <cfRule type="containsText" dxfId="99" priority="202" stopIfTrue="1" operator="containsText" text="Riesgo Bajo">
      <formula>NOT(ISERROR(SEARCH("Riesgo Bajo",AE29)))</formula>
    </cfRule>
    <cfRule type="containsText" dxfId="98" priority="203" stopIfTrue="1" operator="containsText" text="Riesgo Alto">
      <formula>NOT(ISERROR(SEARCH("Riesgo Alto",AE29)))</formula>
    </cfRule>
    <cfRule type="containsText" dxfId="97" priority="204" stopIfTrue="1" operator="containsText" text="Riesgo Extremo">
      <formula>NOT(ISERROR(SEARCH("Riesgo Extremo",AE29)))</formula>
    </cfRule>
  </conditionalFormatting>
  <conditionalFormatting sqref="AE29">
    <cfRule type="containsText" dxfId="96" priority="199" stopIfTrue="1" operator="containsText" text="Riesgo Extremo">
      <formula>NOT(ISERROR(SEARCH("Riesgo Extremo",AE29)))</formula>
    </cfRule>
  </conditionalFormatting>
  <conditionalFormatting sqref="E30">
    <cfRule type="containsText" dxfId="95" priority="194" stopIfTrue="1" operator="containsText" text="Riesgo Alto">
      <formula>NOT(ISERROR(SEARCH("Riesgo Alto",E30)))</formula>
    </cfRule>
    <cfRule type="containsText" dxfId="94" priority="195" stopIfTrue="1" operator="containsText" text="Riesgo Moderado">
      <formula>NOT(ISERROR(SEARCH("Riesgo Moderado",E30)))</formula>
    </cfRule>
    <cfRule type="containsText" dxfId="93" priority="196" stopIfTrue="1" operator="containsText" text="Riesgo Bajo">
      <formula>NOT(ISERROR(SEARCH("Riesgo Bajo",E30)))</formula>
    </cfRule>
    <cfRule type="containsText" dxfId="92" priority="197" stopIfTrue="1" operator="containsText" text="Riesgo Alto">
      <formula>NOT(ISERROR(SEARCH("Riesgo Alto",E30)))</formula>
    </cfRule>
    <cfRule type="containsText" dxfId="91" priority="198" stopIfTrue="1" operator="containsText" text="Riesgo Extremo">
      <formula>NOT(ISERROR(SEARCH("Riesgo Extremo",E30)))</formula>
    </cfRule>
  </conditionalFormatting>
  <conditionalFormatting sqref="E30">
    <cfRule type="containsText" dxfId="90" priority="193" stopIfTrue="1" operator="containsText" text="Riesgo Extremo">
      <formula>NOT(ISERROR(SEARCH("Riesgo Extremo",E30)))</formula>
    </cfRule>
  </conditionalFormatting>
  <conditionalFormatting sqref="AE33:AE35">
    <cfRule type="containsText" dxfId="89" priority="176" stopIfTrue="1" operator="containsText" text="Riesgo Alto">
      <formula>NOT(ISERROR(SEARCH("Riesgo Alto",AE33)))</formula>
    </cfRule>
    <cfRule type="containsText" dxfId="88" priority="177" stopIfTrue="1" operator="containsText" text="Riesgo Moderado">
      <formula>NOT(ISERROR(SEARCH("Riesgo Moderado",AE33)))</formula>
    </cfRule>
    <cfRule type="containsText" dxfId="87" priority="178" stopIfTrue="1" operator="containsText" text="Riesgo Bajo">
      <formula>NOT(ISERROR(SEARCH("Riesgo Bajo",AE33)))</formula>
    </cfRule>
    <cfRule type="containsText" dxfId="86" priority="179" stopIfTrue="1" operator="containsText" text="Riesgo Alto">
      <formula>NOT(ISERROR(SEARCH("Riesgo Alto",AE33)))</formula>
    </cfRule>
    <cfRule type="containsText" dxfId="85" priority="180" stopIfTrue="1" operator="containsText" text="Riesgo Extremo">
      <formula>NOT(ISERROR(SEARCH("Riesgo Extremo",AE33)))</formula>
    </cfRule>
  </conditionalFormatting>
  <conditionalFormatting sqref="AE33:AE35">
    <cfRule type="containsText" dxfId="84" priority="175" stopIfTrue="1" operator="containsText" text="Riesgo Extremo">
      <formula>NOT(ISERROR(SEARCH("Riesgo Extremo",AE33)))</formula>
    </cfRule>
  </conditionalFormatting>
  <conditionalFormatting sqref="E34:E35">
    <cfRule type="containsText" dxfId="83" priority="170" stopIfTrue="1" operator="containsText" text="Riesgo Alto">
      <formula>NOT(ISERROR(SEARCH("Riesgo Alto",E34)))</formula>
    </cfRule>
    <cfRule type="containsText" dxfId="82" priority="171" stopIfTrue="1" operator="containsText" text="Riesgo Moderado">
      <formula>NOT(ISERROR(SEARCH("Riesgo Moderado",E34)))</formula>
    </cfRule>
    <cfRule type="containsText" dxfId="81" priority="172" stopIfTrue="1" operator="containsText" text="Riesgo Bajo">
      <formula>NOT(ISERROR(SEARCH("Riesgo Bajo",E34)))</formula>
    </cfRule>
    <cfRule type="containsText" dxfId="80" priority="173" stopIfTrue="1" operator="containsText" text="Riesgo Alto">
      <formula>NOT(ISERROR(SEARCH("Riesgo Alto",E34)))</formula>
    </cfRule>
    <cfRule type="containsText" dxfId="79" priority="174" stopIfTrue="1" operator="containsText" text="Riesgo Extremo">
      <formula>NOT(ISERROR(SEARCH("Riesgo Extremo",E34)))</formula>
    </cfRule>
  </conditionalFormatting>
  <conditionalFormatting sqref="E34:E35">
    <cfRule type="containsText" dxfId="78" priority="169" stopIfTrue="1" operator="containsText" text="Riesgo Extremo">
      <formula>NOT(ISERROR(SEARCH("Riesgo Extremo",E34)))</formula>
    </cfRule>
  </conditionalFormatting>
  <conditionalFormatting sqref="AE37:AE38">
    <cfRule type="containsText" dxfId="77" priority="164" stopIfTrue="1" operator="containsText" text="Riesgo Alto">
      <formula>NOT(ISERROR(SEARCH("Riesgo Alto",AE37)))</formula>
    </cfRule>
    <cfRule type="containsText" dxfId="76" priority="165" stopIfTrue="1" operator="containsText" text="Riesgo Moderado">
      <formula>NOT(ISERROR(SEARCH("Riesgo Moderado",AE37)))</formula>
    </cfRule>
    <cfRule type="containsText" dxfId="75" priority="166" stopIfTrue="1" operator="containsText" text="Riesgo Bajo">
      <formula>NOT(ISERROR(SEARCH("Riesgo Bajo",AE37)))</formula>
    </cfRule>
    <cfRule type="containsText" dxfId="74" priority="167" stopIfTrue="1" operator="containsText" text="Riesgo Alto">
      <formula>NOT(ISERROR(SEARCH("Riesgo Alto",AE37)))</formula>
    </cfRule>
    <cfRule type="containsText" dxfId="73" priority="168" stopIfTrue="1" operator="containsText" text="Riesgo Extremo">
      <formula>NOT(ISERROR(SEARCH("Riesgo Extremo",AE37)))</formula>
    </cfRule>
  </conditionalFormatting>
  <conditionalFormatting sqref="AE37:AE38">
    <cfRule type="containsText" dxfId="72" priority="163" stopIfTrue="1" operator="containsText" text="Riesgo Extremo">
      <formula>NOT(ISERROR(SEARCH("Riesgo Extremo",AE37)))</formula>
    </cfRule>
  </conditionalFormatting>
  <conditionalFormatting sqref="AE43:AE45">
    <cfRule type="containsText" dxfId="71" priority="158" stopIfTrue="1" operator="containsText" text="Riesgo Alto">
      <formula>NOT(ISERROR(SEARCH("Riesgo Alto",AE43)))</formula>
    </cfRule>
    <cfRule type="containsText" dxfId="70" priority="159" stopIfTrue="1" operator="containsText" text="Riesgo Moderado">
      <formula>NOT(ISERROR(SEARCH("Riesgo Moderado",AE43)))</formula>
    </cfRule>
    <cfRule type="containsText" dxfId="69" priority="160" stopIfTrue="1" operator="containsText" text="Riesgo Bajo">
      <formula>NOT(ISERROR(SEARCH("Riesgo Bajo",AE43)))</formula>
    </cfRule>
    <cfRule type="containsText" dxfId="68" priority="161" stopIfTrue="1" operator="containsText" text="Riesgo Alto">
      <formula>NOT(ISERROR(SEARCH("Riesgo Alto",AE43)))</formula>
    </cfRule>
    <cfRule type="containsText" dxfId="67" priority="162" stopIfTrue="1" operator="containsText" text="Riesgo Extremo">
      <formula>NOT(ISERROR(SEARCH("Riesgo Extremo",AE43)))</formula>
    </cfRule>
  </conditionalFormatting>
  <conditionalFormatting sqref="AE43:AE45">
    <cfRule type="containsText" dxfId="66" priority="157" stopIfTrue="1" operator="containsText" text="Riesgo Extremo">
      <formula>NOT(ISERROR(SEARCH("Riesgo Extremo",AE43)))</formula>
    </cfRule>
  </conditionalFormatting>
  <conditionalFormatting sqref="E46">
    <cfRule type="containsText" dxfId="65" priority="146" stopIfTrue="1" operator="containsText" text="Riesgo Alto">
      <formula>NOT(ISERROR(SEARCH("Riesgo Alto",E46)))</formula>
    </cfRule>
    <cfRule type="containsText" dxfId="64" priority="147" stopIfTrue="1" operator="containsText" text="Riesgo Moderado">
      <formula>NOT(ISERROR(SEARCH("Riesgo Moderado",E46)))</formula>
    </cfRule>
    <cfRule type="containsText" dxfId="63" priority="148" stopIfTrue="1" operator="containsText" text="Riesgo Bajo">
      <formula>NOT(ISERROR(SEARCH("Riesgo Bajo",E46)))</formula>
    </cfRule>
    <cfRule type="containsText" dxfId="62" priority="149" stopIfTrue="1" operator="containsText" text="Riesgo Alto">
      <formula>NOT(ISERROR(SEARCH("Riesgo Alto",E46)))</formula>
    </cfRule>
    <cfRule type="containsText" dxfId="61" priority="150" stopIfTrue="1" operator="containsText" text="Riesgo Extremo">
      <formula>NOT(ISERROR(SEARCH("Riesgo Extremo",E46)))</formula>
    </cfRule>
  </conditionalFormatting>
  <conditionalFormatting sqref="E46">
    <cfRule type="containsText" dxfId="60" priority="145" stopIfTrue="1" operator="containsText" text="Riesgo Extremo">
      <formula>NOT(ISERROR(SEARCH("Riesgo Extremo",E46)))</formula>
    </cfRule>
  </conditionalFormatting>
  <conditionalFormatting sqref="AE39">
    <cfRule type="containsText" dxfId="59" priority="140" stopIfTrue="1" operator="containsText" text="Riesgo Alto">
      <formula>NOT(ISERROR(SEARCH("Riesgo Alto",AE39)))</formula>
    </cfRule>
    <cfRule type="containsText" dxfId="58" priority="141" stopIfTrue="1" operator="containsText" text="Riesgo Moderado">
      <formula>NOT(ISERROR(SEARCH("Riesgo Moderado",AE39)))</formula>
    </cfRule>
    <cfRule type="containsText" dxfId="57" priority="142" stopIfTrue="1" operator="containsText" text="Riesgo Bajo">
      <formula>NOT(ISERROR(SEARCH("Riesgo Bajo",AE39)))</formula>
    </cfRule>
    <cfRule type="containsText" dxfId="56" priority="143" stopIfTrue="1" operator="containsText" text="Riesgo Alto">
      <formula>NOT(ISERROR(SEARCH("Riesgo Alto",AE39)))</formula>
    </cfRule>
    <cfRule type="containsText" dxfId="55" priority="144" stopIfTrue="1" operator="containsText" text="Riesgo Extremo">
      <formula>NOT(ISERROR(SEARCH("Riesgo Extremo",AE39)))</formula>
    </cfRule>
  </conditionalFormatting>
  <conditionalFormatting sqref="AE39">
    <cfRule type="containsText" dxfId="54" priority="139" stopIfTrue="1" operator="containsText" text="Riesgo Extremo">
      <formula>NOT(ISERROR(SEARCH("Riesgo Extremo",AE39)))</formula>
    </cfRule>
  </conditionalFormatting>
  <conditionalFormatting sqref="E40">
    <cfRule type="containsText" dxfId="53" priority="134" stopIfTrue="1" operator="containsText" text="Riesgo Alto">
      <formula>NOT(ISERROR(SEARCH("Riesgo Alto",E40)))</formula>
    </cfRule>
    <cfRule type="containsText" dxfId="52" priority="135" stopIfTrue="1" operator="containsText" text="Riesgo Moderado">
      <formula>NOT(ISERROR(SEARCH("Riesgo Moderado",E40)))</formula>
    </cfRule>
    <cfRule type="containsText" dxfId="51" priority="136" stopIfTrue="1" operator="containsText" text="Riesgo Bajo">
      <formula>NOT(ISERROR(SEARCH("Riesgo Bajo",E40)))</formula>
    </cfRule>
    <cfRule type="containsText" dxfId="50" priority="137" stopIfTrue="1" operator="containsText" text="Riesgo Alto">
      <formula>NOT(ISERROR(SEARCH("Riesgo Alto",E40)))</formula>
    </cfRule>
    <cfRule type="containsText" dxfId="49" priority="138" stopIfTrue="1" operator="containsText" text="Riesgo Extremo">
      <formula>NOT(ISERROR(SEARCH("Riesgo Extremo",E40)))</formula>
    </cfRule>
  </conditionalFormatting>
  <conditionalFormatting sqref="E40">
    <cfRule type="containsText" dxfId="48" priority="133" stopIfTrue="1" operator="containsText" text="Riesgo Extremo">
      <formula>NOT(ISERROR(SEARCH("Riesgo Extremo",E40)))</formula>
    </cfRule>
  </conditionalFormatting>
  <conditionalFormatting sqref="E23">
    <cfRule type="containsText" dxfId="47" priority="38" stopIfTrue="1" operator="containsText" text="Riesgo Alto">
      <formula>NOT(ISERROR(SEARCH("Riesgo Alto",E23)))</formula>
    </cfRule>
    <cfRule type="containsText" dxfId="46" priority="39" stopIfTrue="1" operator="containsText" text="Riesgo Moderado">
      <formula>NOT(ISERROR(SEARCH("Riesgo Moderado",E23)))</formula>
    </cfRule>
    <cfRule type="containsText" dxfId="45" priority="40" stopIfTrue="1" operator="containsText" text="Riesgo Bajo">
      <formula>NOT(ISERROR(SEARCH("Riesgo Bajo",E23)))</formula>
    </cfRule>
    <cfRule type="containsText" dxfId="44" priority="41" stopIfTrue="1" operator="containsText" text="Riesgo Alto">
      <formula>NOT(ISERROR(SEARCH("Riesgo Alto",E23)))</formula>
    </cfRule>
    <cfRule type="containsText" dxfId="43" priority="42" stopIfTrue="1" operator="containsText" text="Riesgo Extremo">
      <formula>NOT(ISERROR(SEARCH("Riesgo Extremo",E23)))</formula>
    </cfRule>
  </conditionalFormatting>
  <conditionalFormatting sqref="E23">
    <cfRule type="containsText" dxfId="42" priority="37" stopIfTrue="1" operator="containsText" text="Riesgo Extremo">
      <formula>NOT(ISERROR(SEARCH("Riesgo Extremo",E23)))</formula>
    </cfRule>
  </conditionalFormatting>
  <conditionalFormatting sqref="E23">
    <cfRule type="containsText" dxfId="41" priority="32" stopIfTrue="1" operator="containsText" text="Riesgo Alto">
      <formula>NOT(ISERROR(SEARCH("Riesgo Alto",E23)))</formula>
    </cfRule>
    <cfRule type="containsText" dxfId="40" priority="33" stopIfTrue="1" operator="containsText" text="Riesgo Moderado">
      <formula>NOT(ISERROR(SEARCH("Riesgo Moderado",E23)))</formula>
    </cfRule>
    <cfRule type="containsText" dxfId="39" priority="34" stopIfTrue="1" operator="containsText" text="Riesgo Bajo">
      <formula>NOT(ISERROR(SEARCH("Riesgo Bajo",E23)))</formula>
    </cfRule>
    <cfRule type="containsText" dxfId="38" priority="35" stopIfTrue="1" operator="containsText" text="Riesgo Alto">
      <formula>NOT(ISERROR(SEARCH("Riesgo Alto",E23)))</formula>
    </cfRule>
    <cfRule type="containsText" dxfId="37" priority="36" stopIfTrue="1" operator="containsText" text="Riesgo Extremo">
      <formula>NOT(ISERROR(SEARCH("Riesgo Extremo",E23)))</formula>
    </cfRule>
  </conditionalFormatting>
  <conditionalFormatting sqref="E23">
    <cfRule type="containsText" dxfId="36" priority="31" stopIfTrue="1" operator="containsText" text="Riesgo Extremo">
      <formula>NOT(ISERROR(SEARCH("Riesgo Extremo",E23)))</formula>
    </cfRule>
  </conditionalFormatting>
  <conditionalFormatting sqref="AE41">
    <cfRule type="containsText" dxfId="35" priority="26" stopIfTrue="1" operator="containsText" text="Riesgo Alto">
      <formula>NOT(ISERROR(SEARCH("Riesgo Alto",AE41)))</formula>
    </cfRule>
    <cfRule type="containsText" dxfId="34" priority="27" stopIfTrue="1" operator="containsText" text="Riesgo Moderado">
      <formula>NOT(ISERROR(SEARCH("Riesgo Moderado",AE41)))</formula>
    </cfRule>
    <cfRule type="containsText" dxfId="33" priority="28" stopIfTrue="1" operator="containsText" text="Riesgo Bajo">
      <formula>NOT(ISERROR(SEARCH("Riesgo Bajo",AE41)))</formula>
    </cfRule>
    <cfRule type="containsText" dxfId="32" priority="29" stopIfTrue="1" operator="containsText" text="Riesgo Alto">
      <formula>NOT(ISERROR(SEARCH("Riesgo Alto",AE41)))</formula>
    </cfRule>
    <cfRule type="containsText" dxfId="31" priority="30" stopIfTrue="1" operator="containsText" text="Riesgo Extremo">
      <formula>NOT(ISERROR(SEARCH("Riesgo Extremo",AE41)))</formula>
    </cfRule>
  </conditionalFormatting>
  <conditionalFormatting sqref="AE41">
    <cfRule type="containsText" dxfId="30" priority="25" stopIfTrue="1" operator="containsText" text="Riesgo Extremo">
      <formula>NOT(ISERROR(SEARCH("Riesgo Extremo",AE41)))</formula>
    </cfRule>
  </conditionalFormatting>
  <conditionalFormatting sqref="E42">
    <cfRule type="containsText" dxfId="29" priority="20" stopIfTrue="1" operator="containsText" text="Riesgo Alto">
      <formula>NOT(ISERROR(SEARCH("Riesgo Alto",E42)))</formula>
    </cfRule>
    <cfRule type="containsText" dxfId="28" priority="21" stopIfTrue="1" operator="containsText" text="Riesgo Moderado">
      <formula>NOT(ISERROR(SEARCH("Riesgo Moderado",E42)))</formula>
    </cfRule>
    <cfRule type="containsText" dxfId="27" priority="22" stopIfTrue="1" operator="containsText" text="Riesgo Bajo">
      <formula>NOT(ISERROR(SEARCH("Riesgo Bajo",E42)))</formula>
    </cfRule>
    <cfRule type="containsText" dxfId="26" priority="23" stopIfTrue="1" operator="containsText" text="Riesgo Alto">
      <formula>NOT(ISERROR(SEARCH("Riesgo Alto",E42)))</formula>
    </cfRule>
    <cfRule type="containsText" dxfId="25" priority="24" stopIfTrue="1" operator="containsText" text="Riesgo Extremo">
      <formula>NOT(ISERROR(SEARCH("Riesgo Extremo",E42)))</formula>
    </cfRule>
  </conditionalFormatting>
  <conditionalFormatting sqref="E42">
    <cfRule type="containsText" dxfId="24" priority="19" stopIfTrue="1" operator="containsText" text="Riesgo Extremo">
      <formula>NOT(ISERROR(SEARCH("Riesgo Extremo",E42)))</formula>
    </cfRule>
  </conditionalFormatting>
  <conditionalFormatting sqref="E38">
    <cfRule type="containsText" dxfId="23" priority="14" stopIfTrue="1" operator="containsText" text="Riesgo Alto">
      <formula>NOT(ISERROR(SEARCH("Riesgo Alto",E38)))</formula>
    </cfRule>
    <cfRule type="containsText" dxfId="22" priority="15" stopIfTrue="1" operator="containsText" text="Riesgo Moderado">
      <formula>NOT(ISERROR(SEARCH("Riesgo Moderado",E38)))</formula>
    </cfRule>
    <cfRule type="containsText" dxfId="21" priority="16" stopIfTrue="1" operator="containsText" text="Riesgo Bajo">
      <formula>NOT(ISERROR(SEARCH("Riesgo Bajo",E38)))</formula>
    </cfRule>
    <cfRule type="containsText" dxfId="20" priority="17" stopIfTrue="1" operator="containsText" text="Riesgo Alto">
      <formula>NOT(ISERROR(SEARCH("Riesgo Alto",E38)))</formula>
    </cfRule>
    <cfRule type="containsText" dxfId="19" priority="18" stopIfTrue="1" operator="containsText" text="Riesgo Extremo">
      <formula>NOT(ISERROR(SEARCH("Riesgo Extremo",E38)))</formula>
    </cfRule>
  </conditionalFormatting>
  <conditionalFormatting sqref="E38">
    <cfRule type="containsText" dxfId="18" priority="13" stopIfTrue="1" operator="containsText" text="Riesgo Extremo">
      <formula>NOT(ISERROR(SEARCH("Riesgo Extremo",E38)))</formula>
    </cfRule>
  </conditionalFormatting>
  <conditionalFormatting sqref="E32">
    <cfRule type="containsText" dxfId="17" priority="8" stopIfTrue="1" operator="containsText" text="Riesgo Alto">
      <formula>NOT(ISERROR(SEARCH("Riesgo Alto",E32)))</formula>
    </cfRule>
    <cfRule type="containsText" dxfId="16" priority="9" stopIfTrue="1" operator="containsText" text="Riesgo Moderado">
      <formula>NOT(ISERROR(SEARCH("Riesgo Moderado",E32)))</formula>
    </cfRule>
    <cfRule type="containsText" dxfId="15" priority="10" stopIfTrue="1" operator="containsText" text="Riesgo Bajo">
      <formula>NOT(ISERROR(SEARCH("Riesgo Bajo",E32)))</formula>
    </cfRule>
    <cfRule type="containsText" dxfId="14" priority="11" stopIfTrue="1" operator="containsText" text="Riesgo Alto">
      <formula>NOT(ISERROR(SEARCH("Riesgo Alto",E32)))</formula>
    </cfRule>
    <cfRule type="containsText" dxfId="13" priority="12" stopIfTrue="1" operator="containsText" text="Riesgo Extremo">
      <formula>NOT(ISERROR(SEARCH("Riesgo Extremo",E32)))</formula>
    </cfRule>
  </conditionalFormatting>
  <conditionalFormatting sqref="E32">
    <cfRule type="containsText" dxfId="12" priority="7" stopIfTrue="1" operator="containsText" text="Riesgo Extremo">
      <formula>NOT(ISERROR(SEARCH("Riesgo Extremo",E32)))</formula>
    </cfRule>
  </conditionalFormatting>
  <conditionalFormatting sqref="AE31">
    <cfRule type="containsText" dxfId="11" priority="2" stopIfTrue="1" operator="containsText" text="Riesgo Alto">
      <formula>NOT(ISERROR(SEARCH("Riesgo Alto",AE31)))</formula>
    </cfRule>
    <cfRule type="containsText" dxfId="10" priority="3" stopIfTrue="1" operator="containsText" text="Riesgo Moderado">
      <formula>NOT(ISERROR(SEARCH("Riesgo Moderado",AE31)))</formula>
    </cfRule>
    <cfRule type="containsText" dxfId="9" priority="4" stopIfTrue="1" operator="containsText" text="Riesgo Bajo">
      <formula>NOT(ISERROR(SEARCH("Riesgo Bajo",AE31)))</formula>
    </cfRule>
    <cfRule type="containsText" dxfId="8" priority="5" stopIfTrue="1" operator="containsText" text="Riesgo Alto">
      <formula>NOT(ISERROR(SEARCH("Riesgo Alto",AE31)))</formula>
    </cfRule>
    <cfRule type="containsText" dxfId="7" priority="6" stopIfTrue="1" operator="containsText" text="Riesgo Extremo">
      <formula>NOT(ISERROR(SEARCH("Riesgo Extremo",AE31)))</formula>
    </cfRule>
  </conditionalFormatting>
  <conditionalFormatting sqref="AE31">
    <cfRule type="containsText" dxfId="6" priority="1" stopIfTrue="1" operator="containsText" text="Riesgo Extremo">
      <formula>NOT(ISERROR(SEARCH("Riesgo Extremo",AE31)))</formula>
    </cfRule>
  </conditionalFormatting>
  <dataValidations count="2">
    <dataValidation type="list" allowBlank="1" showInputMessage="1" showErrorMessage="1" errorTitle="ERROR" error="Este valor no es permitido" sqref="F39:F46 F33:F37 F22:F31" xr:uid="{C4429689-3500-4FC0-B0AD-508A22B41BDB}">
      <formula1>EXISTENCONTROLES</formula1>
    </dataValidation>
    <dataValidation type="list" allowBlank="1" showInputMessage="1" showErrorMessage="1" errorTitle="Error" error="Esta opción no está permitida" sqref="AH22:AH31 AH33:AH46" xr:uid="{EED675EE-1118-43A4-861C-FCCC869F2B80}">
      <formula1>OPCIONESDEMANEJO</formula1>
    </dataValidation>
  </dataValidations>
  <printOptions horizontalCentered="1" verticalCentered="1"/>
  <pageMargins left="0.98425196850393704" right="0" top="0" bottom="0" header="0" footer="0"/>
  <pageSetup scale="50"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4" stopIfTrue="1" operator="containsText" text="Riesgo Alto" id="{FF545854-0B3B-4B8B-BC1C-25F4B539EFBF}">
            <xm:f>NOT(ISERROR(SEARCH("Riesgo Alto",'SEPG-F-059'!E23)))</xm:f>
            <x14:dxf>
              <fill>
                <patternFill>
                  <bgColor rgb="FFFF0000"/>
                </patternFill>
              </fill>
            </x14:dxf>
          </x14:cfRule>
          <x14:cfRule type="containsText" priority="45" stopIfTrue="1" operator="containsText" text="Riesgo Moderado" id="{225266B6-3E1F-4B72-B47F-180AF6DF09AE}">
            <xm:f>NOT(ISERROR(SEARCH("Riesgo Moderado",'SEPG-F-059'!E23)))</xm:f>
            <x14:dxf>
              <fill>
                <patternFill>
                  <bgColor rgb="FFFFFF00"/>
                </patternFill>
              </fill>
            </x14:dxf>
          </x14:cfRule>
          <x14:cfRule type="containsText" priority="46" stopIfTrue="1" operator="containsText" text="Riesgo Bajo" id="{579F6DC6-B017-4786-80E0-50A35B01E961}">
            <xm:f>NOT(ISERROR(SEARCH("Riesgo Bajo",'SEPG-F-059'!E23)))</xm:f>
            <x14:dxf>
              <fill>
                <patternFill>
                  <bgColor rgb="FF00B050"/>
                </patternFill>
              </fill>
            </x14:dxf>
          </x14:cfRule>
          <x14:cfRule type="containsText" priority="47" stopIfTrue="1" operator="containsText" text="Riesgo Alto" id="{273FF331-7D81-445D-8F24-51F00993EC4B}">
            <xm:f>NOT(ISERROR(SEARCH("Riesgo Alto",'SEPG-F-059'!E23)))</xm:f>
            <x14:dxf>
              <font>
                <color auto="1"/>
              </font>
              <fill>
                <patternFill>
                  <bgColor rgb="FFFF0000"/>
                </patternFill>
              </fill>
            </x14:dxf>
          </x14:cfRule>
          <x14:cfRule type="containsText" priority="48" stopIfTrue="1" operator="containsText" text="Riesgo Extremo" id="{77F760F6-83DA-40EE-A8E8-77FA10E8E654}">
            <xm:f>NOT(ISERROR(SEARCH("Riesgo Extremo",'SEPG-F-059'!E23)))</xm:f>
            <x14:dxf>
              <fill>
                <patternFill patternType="solid">
                  <bgColor rgb="FF8E0000"/>
                </patternFill>
              </fill>
            </x14:dxf>
          </x14:cfRule>
          <xm:sqref>E23</xm:sqref>
        </x14:conditionalFormatting>
        <x14:conditionalFormatting xmlns:xm="http://schemas.microsoft.com/office/excel/2006/main">
          <x14:cfRule type="containsText" priority="43" stopIfTrue="1" operator="containsText" text="Riesgo Extremo" id="{FB39FADF-9BBF-4328-9219-BEDFD6F83E03}">
            <xm:f>NOT(ISERROR(SEARCH("Riesgo Extremo",'SEPG-F-059'!E23)))</xm:f>
            <x14:dxf>
              <fill>
                <patternFill>
                  <bgColor rgb="FFA50021"/>
                </patternFill>
              </fill>
            </x14:dxf>
          </x14:cfRule>
          <xm:sqref>E23</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F35B6A6-4F48-42C6-A5D0-EF399751E819}">
          <x14:formula1>
            <xm:f>DB!$D$12:$D$13</xm:f>
          </x14:formula1>
          <xm:sqref>H33:H46 H22:H30</xm:sqref>
        </x14:dataValidation>
        <x14:dataValidation type="list" allowBlank="1" showInputMessage="1" showErrorMessage="1" xr:uid="{35D14267-677D-42C3-BBE6-BD18054667B9}">
          <x14:formula1>
            <xm:f>DB!$N$12:$N$13</xm:f>
          </x14:formula1>
          <xm:sqref>W33:W46 W22:W30</xm:sqref>
        </x14:dataValidation>
        <x14:dataValidation type="list" allowBlank="1" showInputMessage="1" showErrorMessage="1" xr:uid="{2C078007-9313-45DF-8F3A-480DCDC622EB}">
          <x14:formula1>
            <xm:f>DB!$N$12:$N$14</xm:f>
          </x14:formula1>
          <xm:sqref>X33:X46 X22:X30</xm:sqref>
        </x14:dataValidation>
        <x14:dataValidation type="list" allowBlank="1" showInputMessage="1" showErrorMessage="1" xr:uid="{024BE066-5BB5-45C2-AD1B-13E6FABDF2BC}">
          <x14:formula1>
            <xm:f>DB!$J$12:$J$14</xm:f>
          </x14:formula1>
          <xm:sqref>N33:N46 N22:N30</xm:sqref>
        </x14:dataValidation>
        <x14:dataValidation type="list" allowBlank="1" showInputMessage="1" showErrorMessage="1" xr:uid="{B945D71D-5FA5-4040-97CA-FBB9DB41D6EC}">
          <x14:formula1>
            <xm:f>DB!$I$12:$I$13</xm:f>
          </x14:formula1>
          <xm:sqref>M22:M26 M33:M46 M29:M30</xm:sqref>
        </x14:dataValidation>
        <x14:dataValidation type="list" allowBlank="1" showInputMessage="1" showErrorMessage="1" xr:uid="{B841F6D7-92D0-4E1D-A82B-399333690725}">
          <x14:formula1>
            <xm:f>DB!$H$12:$H$13</xm:f>
          </x14:formula1>
          <xm:sqref>M27:M28 L33:L46 L22:L30</xm:sqref>
        </x14:dataValidation>
        <x14:dataValidation type="list" allowBlank="1" showInputMessage="1" showErrorMessage="1" xr:uid="{83FE9283-4FF5-4E0F-96F8-C69AB0151834}">
          <x14:formula1>
            <xm:f>DB!$G$12:$G$14</xm:f>
          </x14:formula1>
          <xm:sqref>K33:K46 K22:K30</xm:sqref>
        </x14:dataValidation>
        <x14:dataValidation type="list" allowBlank="1" showInputMessage="1" showErrorMessage="1" xr:uid="{278397BB-CB9D-43E1-9FF1-AA74685048F3}">
          <x14:formula1>
            <xm:f>DB!$F$12:$F$13</xm:f>
          </x14:formula1>
          <xm:sqref>J33:J46 J22:J30</xm:sqref>
        </x14:dataValidation>
        <x14:dataValidation type="list" allowBlank="1" showInputMessage="1" showErrorMessage="1" xr:uid="{2D915555-17B5-4B63-A3EE-517A06CF90E1}">
          <x14:formula1>
            <xm:f>DB!$E$12:$E$13</xm:f>
          </x14:formula1>
          <xm:sqref>I33:I46 I22:I30</xm:sqref>
        </x14:dataValidation>
        <x14:dataValidation type="list" allowBlank="1" showInputMessage="1" showErrorMessage="1" xr:uid="{99C7364B-8949-4A13-A482-CA385E9EC4AE}">
          <x14:formula1>
            <xm:f>DB!$L$12:$L$14</xm:f>
          </x14:formula1>
          <xm:sqref>Q33:Q46 Q22:Q30</xm:sqref>
        </x14:dataValidation>
        <x14:dataValidation type="list" allowBlank="1" showInputMessage="1" showErrorMessage="1" xr:uid="{27581358-35DF-49C6-8AA1-129A533CD9A2}">
          <x14:formula1>
            <xm:f>'C:\Users\imaldonado.ANI\Downloads\[mapa_de_riesgos_anticorrupcion_procesos_misionales_2020 (1).xlsx]DB'!#REF!</xm:f>
          </x14:formula1>
          <xm:sqref>Q31 W31:X31 H31:N31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1641E-8A1B-4348-AB6D-F7D357FFB855}">
  <dimension ref="B2:M82"/>
  <sheetViews>
    <sheetView topLeftCell="F7" workbookViewId="0">
      <selection activeCell="K9" sqref="K9"/>
    </sheetView>
  </sheetViews>
  <sheetFormatPr baseColWidth="10" defaultColWidth="10.85546875" defaultRowHeight="12.75" x14ac:dyDescent="0.2"/>
  <cols>
    <col min="1" max="1" width="10.85546875" style="98"/>
    <col min="2" max="2" width="61.28515625" style="98" customWidth="1"/>
    <col min="3" max="3" width="65.42578125" style="98" customWidth="1"/>
    <col min="4" max="4" width="93.140625" style="98" customWidth="1"/>
    <col min="5" max="5" width="94.5703125" style="98" customWidth="1"/>
    <col min="6" max="6" width="30.28515625" style="98" customWidth="1"/>
    <col min="7" max="7" width="21.5703125" style="98" customWidth="1"/>
    <col min="8" max="8" width="46" style="98" customWidth="1"/>
    <col min="9" max="9" width="22" style="98" customWidth="1"/>
    <col min="10" max="10" width="34.85546875" style="98" customWidth="1"/>
    <col min="11" max="11" width="49.140625" style="98" customWidth="1"/>
    <col min="12" max="12" width="22.42578125" style="98" customWidth="1"/>
    <col min="13" max="13" width="34.85546875" style="98" customWidth="1"/>
    <col min="14" max="257" width="10.85546875" style="98"/>
    <col min="258" max="258" width="61.28515625" style="98" customWidth="1"/>
    <col min="259" max="259" width="65.42578125" style="98" customWidth="1"/>
    <col min="260" max="260" width="93.140625" style="98" customWidth="1"/>
    <col min="261" max="261" width="94.5703125" style="98" customWidth="1"/>
    <col min="262" max="262" width="30.28515625" style="98" customWidth="1"/>
    <col min="263" max="263" width="100.42578125" style="98" customWidth="1"/>
    <col min="264" max="513" width="10.85546875" style="98"/>
    <col min="514" max="514" width="61.28515625" style="98" customWidth="1"/>
    <col min="515" max="515" width="65.42578125" style="98" customWidth="1"/>
    <col min="516" max="516" width="93.140625" style="98" customWidth="1"/>
    <col min="517" max="517" width="94.5703125" style="98" customWidth="1"/>
    <col min="518" max="518" width="30.28515625" style="98" customWidth="1"/>
    <col min="519" max="519" width="100.42578125" style="98" customWidth="1"/>
    <col min="520" max="769" width="10.85546875" style="98"/>
    <col min="770" max="770" width="61.28515625" style="98" customWidth="1"/>
    <col min="771" max="771" width="65.42578125" style="98" customWidth="1"/>
    <col min="772" max="772" width="93.140625" style="98" customWidth="1"/>
    <col min="773" max="773" width="94.5703125" style="98" customWidth="1"/>
    <col min="774" max="774" width="30.28515625" style="98" customWidth="1"/>
    <col min="775" max="775" width="100.42578125" style="98" customWidth="1"/>
    <col min="776" max="1025" width="10.85546875" style="98"/>
    <col min="1026" max="1026" width="61.28515625" style="98" customWidth="1"/>
    <col min="1027" max="1027" width="65.42578125" style="98" customWidth="1"/>
    <col min="1028" max="1028" width="93.140625" style="98" customWidth="1"/>
    <col min="1029" max="1029" width="94.5703125" style="98" customWidth="1"/>
    <col min="1030" max="1030" width="30.28515625" style="98" customWidth="1"/>
    <col min="1031" max="1031" width="100.42578125" style="98" customWidth="1"/>
    <col min="1032" max="1281" width="10.85546875" style="98"/>
    <col min="1282" max="1282" width="61.28515625" style="98" customWidth="1"/>
    <col min="1283" max="1283" width="65.42578125" style="98" customWidth="1"/>
    <col min="1284" max="1284" width="93.140625" style="98" customWidth="1"/>
    <col min="1285" max="1285" width="94.5703125" style="98" customWidth="1"/>
    <col min="1286" max="1286" width="30.28515625" style="98" customWidth="1"/>
    <col min="1287" max="1287" width="100.42578125" style="98" customWidth="1"/>
    <col min="1288" max="1537" width="10.85546875" style="98"/>
    <col min="1538" max="1538" width="61.28515625" style="98" customWidth="1"/>
    <col min="1539" max="1539" width="65.42578125" style="98" customWidth="1"/>
    <col min="1540" max="1540" width="93.140625" style="98" customWidth="1"/>
    <col min="1541" max="1541" width="94.5703125" style="98" customWidth="1"/>
    <col min="1542" max="1542" width="30.28515625" style="98" customWidth="1"/>
    <col min="1543" max="1543" width="100.42578125" style="98" customWidth="1"/>
    <col min="1544" max="1793" width="10.85546875" style="98"/>
    <col min="1794" max="1794" width="61.28515625" style="98" customWidth="1"/>
    <col min="1795" max="1795" width="65.42578125" style="98" customWidth="1"/>
    <col min="1796" max="1796" width="93.140625" style="98" customWidth="1"/>
    <col min="1797" max="1797" width="94.5703125" style="98" customWidth="1"/>
    <col min="1798" max="1798" width="30.28515625" style="98" customWidth="1"/>
    <col min="1799" max="1799" width="100.42578125" style="98" customWidth="1"/>
    <col min="1800" max="2049" width="10.85546875" style="98"/>
    <col min="2050" max="2050" width="61.28515625" style="98" customWidth="1"/>
    <col min="2051" max="2051" width="65.42578125" style="98" customWidth="1"/>
    <col min="2052" max="2052" width="93.140625" style="98" customWidth="1"/>
    <col min="2053" max="2053" width="94.5703125" style="98" customWidth="1"/>
    <col min="2054" max="2054" width="30.28515625" style="98" customWidth="1"/>
    <col min="2055" max="2055" width="100.42578125" style="98" customWidth="1"/>
    <col min="2056" max="2305" width="10.85546875" style="98"/>
    <col min="2306" max="2306" width="61.28515625" style="98" customWidth="1"/>
    <col min="2307" max="2307" width="65.42578125" style="98" customWidth="1"/>
    <col min="2308" max="2308" width="93.140625" style="98" customWidth="1"/>
    <col min="2309" max="2309" width="94.5703125" style="98" customWidth="1"/>
    <col min="2310" max="2310" width="30.28515625" style="98" customWidth="1"/>
    <col min="2311" max="2311" width="100.42578125" style="98" customWidth="1"/>
    <col min="2312" max="2561" width="10.85546875" style="98"/>
    <col min="2562" max="2562" width="61.28515625" style="98" customWidth="1"/>
    <col min="2563" max="2563" width="65.42578125" style="98" customWidth="1"/>
    <col min="2564" max="2564" width="93.140625" style="98" customWidth="1"/>
    <col min="2565" max="2565" width="94.5703125" style="98" customWidth="1"/>
    <col min="2566" max="2566" width="30.28515625" style="98" customWidth="1"/>
    <col min="2567" max="2567" width="100.42578125" style="98" customWidth="1"/>
    <col min="2568" max="2817" width="10.85546875" style="98"/>
    <col min="2818" max="2818" width="61.28515625" style="98" customWidth="1"/>
    <col min="2819" max="2819" width="65.42578125" style="98" customWidth="1"/>
    <col min="2820" max="2820" width="93.140625" style="98" customWidth="1"/>
    <col min="2821" max="2821" width="94.5703125" style="98" customWidth="1"/>
    <col min="2822" max="2822" width="30.28515625" style="98" customWidth="1"/>
    <col min="2823" max="2823" width="100.42578125" style="98" customWidth="1"/>
    <col min="2824" max="3073" width="10.85546875" style="98"/>
    <col min="3074" max="3074" width="61.28515625" style="98" customWidth="1"/>
    <col min="3075" max="3075" width="65.42578125" style="98" customWidth="1"/>
    <col min="3076" max="3076" width="93.140625" style="98" customWidth="1"/>
    <col min="3077" max="3077" width="94.5703125" style="98" customWidth="1"/>
    <col min="3078" max="3078" width="30.28515625" style="98" customWidth="1"/>
    <col min="3079" max="3079" width="100.42578125" style="98" customWidth="1"/>
    <col min="3080" max="3329" width="10.85546875" style="98"/>
    <col min="3330" max="3330" width="61.28515625" style="98" customWidth="1"/>
    <col min="3331" max="3331" width="65.42578125" style="98" customWidth="1"/>
    <col min="3332" max="3332" width="93.140625" style="98" customWidth="1"/>
    <col min="3333" max="3333" width="94.5703125" style="98" customWidth="1"/>
    <col min="3334" max="3334" width="30.28515625" style="98" customWidth="1"/>
    <col min="3335" max="3335" width="100.42578125" style="98" customWidth="1"/>
    <col min="3336" max="3585" width="10.85546875" style="98"/>
    <col min="3586" max="3586" width="61.28515625" style="98" customWidth="1"/>
    <col min="3587" max="3587" width="65.42578125" style="98" customWidth="1"/>
    <col min="3588" max="3588" width="93.140625" style="98" customWidth="1"/>
    <col min="3589" max="3589" width="94.5703125" style="98" customWidth="1"/>
    <col min="3590" max="3590" width="30.28515625" style="98" customWidth="1"/>
    <col min="3591" max="3591" width="100.42578125" style="98" customWidth="1"/>
    <col min="3592" max="3841" width="10.85546875" style="98"/>
    <col min="3842" max="3842" width="61.28515625" style="98" customWidth="1"/>
    <col min="3843" max="3843" width="65.42578125" style="98" customWidth="1"/>
    <col min="3844" max="3844" width="93.140625" style="98" customWidth="1"/>
    <col min="3845" max="3845" width="94.5703125" style="98" customWidth="1"/>
    <col min="3846" max="3846" width="30.28515625" style="98" customWidth="1"/>
    <col min="3847" max="3847" width="100.42578125" style="98" customWidth="1"/>
    <col min="3848" max="4097" width="10.85546875" style="98"/>
    <col min="4098" max="4098" width="61.28515625" style="98" customWidth="1"/>
    <col min="4099" max="4099" width="65.42578125" style="98" customWidth="1"/>
    <col min="4100" max="4100" width="93.140625" style="98" customWidth="1"/>
    <col min="4101" max="4101" width="94.5703125" style="98" customWidth="1"/>
    <col min="4102" max="4102" width="30.28515625" style="98" customWidth="1"/>
    <col min="4103" max="4103" width="100.42578125" style="98" customWidth="1"/>
    <col min="4104" max="4353" width="10.85546875" style="98"/>
    <col min="4354" max="4354" width="61.28515625" style="98" customWidth="1"/>
    <col min="4355" max="4355" width="65.42578125" style="98" customWidth="1"/>
    <col min="4356" max="4356" width="93.140625" style="98" customWidth="1"/>
    <col min="4357" max="4357" width="94.5703125" style="98" customWidth="1"/>
    <col min="4358" max="4358" width="30.28515625" style="98" customWidth="1"/>
    <col min="4359" max="4359" width="100.42578125" style="98" customWidth="1"/>
    <col min="4360" max="4609" width="10.85546875" style="98"/>
    <col min="4610" max="4610" width="61.28515625" style="98" customWidth="1"/>
    <col min="4611" max="4611" width="65.42578125" style="98" customWidth="1"/>
    <col min="4612" max="4612" width="93.140625" style="98" customWidth="1"/>
    <col min="4613" max="4613" width="94.5703125" style="98" customWidth="1"/>
    <col min="4614" max="4614" width="30.28515625" style="98" customWidth="1"/>
    <col min="4615" max="4615" width="100.42578125" style="98" customWidth="1"/>
    <col min="4616" max="4865" width="10.85546875" style="98"/>
    <col min="4866" max="4866" width="61.28515625" style="98" customWidth="1"/>
    <col min="4867" max="4867" width="65.42578125" style="98" customWidth="1"/>
    <col min="4868" max="4868" width="93.140625" style="98" customWidth="1"/>
    <col min="4869" max="4869" width="94.5703125" style="98" customWidth="1"/>
    <col min="4870" max="4870" width="30.28515625" style="98" customWidth="1"/>
    <col min="4871" max="4871" width="100.42578125" style="98" customWidth="1"/>
    <col min="4872" max="5121" width="10.85546875" style="98"/>
    <col min="5122" max="5122" width="61.28515625" style="98" customWidth="1"/>
    <col min="5123" max="5123" width="65.42578125" style="98" customWidth="1"/>
    <col min="5124" max="5124" width="93.140625" style="98" customWidth="1"/>
    <col min="5125" max="5125" width="94.5703125" style="98" customWidth="1"/>
    <col min="5126" max="5126" width="30.28515625" style="98" customWidth="1"/>
    <col min="5127" max="5127" width="100.42578125" style="98" customWidth="1"/>
    <col min="5128" max="5377" width="10.85546875" style="98"/>
    <col min="5378" max="5378" width="61.28515625" style="98" customWidth="1"/>
    <col min="5379" max="5379" width="65.42578125" style="98" customWidth="1"/>
    <col min="5380" max="5380" width="93.140625" style="98" customWidth="1"/>
    <col min="5381" max="5381" width="94.5703125" style="98" customWidth="1"/>
    <col min="5382" max="5382" width="30.28515625" style="98" customWidth="1"/>
    <col min="5383" max="5383" width="100.42578125" style="98" customWidth="1"/>
    <col min="5384" max="5633" width="10.85546875" style="98"/>
    <col min="5634" max="5634" width="61.28515625" style="98" customWidth="1"/>
    <col min="5635" max="5635" width="65.42578125" style="98" customWidth="1"/>
    <col min="5636" max="5636" width="93.140625" style="98" customWidth="1"/>
    <col min="5637" max="5637" width="94.5703125" style="98" customWidth="1"/>
    <col min="5638" max="5638" width="30.28515625" style="98" customWidth="1"/>
    <col min="5639" max="5639" width="100.42578125" style="98" customWidth="1"/>
    <col min="5640" max="5889" width="10.85546875" style="98"/>
    <col min="5890" max="5890" width="61.28515625" style="98" customWidth="1"/>
    <col min="5891" max="5891" width="65.42578125" style="98" customWidth="1"/>
    <col min="5892" max="5892" width="93.140625" style="98" customWidth="1"/>
    <col min="5893" max="5893" width="94.5703125" style="98" customWidth="1"/>
    <col min="5894" max="5894" width="30.28515625" style="98" customWidth="1"/>
    <col min="5895" max="5895" width="100.42578125" style="98" customWidth="1"/>
    <col min="5896" max="6145" width="10.85546875" style="98"/>
    <col min="6146" max="6146" width="61.28515625" style="98" customWidth="1"/>
    <col min="6147" max="6147" width="65.42578125" style="98" customWidth="1"/>
    <col min="6148" max="6148" width="93.140625" style="98" customWidth="1"/>
    <col min="6149" max="6149" width="94.5703125" style="98" customWidth="1"/>
    <col min="6150" max="6150" width="30.28515625" style="98" customWidth="1"/>
    <col min="6151" max="6151" width="100.42578125" style="98" customWidth="1"/>
    <col min="6152" max="6401" width="10.85546875" style="98"/>
    <col min="6402" max="6402" width="61.28515625" style="98" customWidth="1"/>
    <col min="6403" max="6403" width="65.42578125" style="98" customWidth="1"/>
    <col min="6404" max="6404" width="93.140625" style="98" customWidth="1"/>
    <col min="6405" max="6405" width="94.5703125" style="98" customWidth="1"/>
    <col min="6406" max="6406" width="30.28515625" style="98" customWidth="1"/>
    <col min="6407" max="6407" width="100.42578125" style="98" customWidth="1"/>
    <col min="6408" max="6657" width="10.85546875" style="98"/>
    <col min="6658" max="6658" width="61.28515625" style="98" customWidth="1"/>
    <col min="6659" max="6659" width="65.42578125" style="98" customWidth="1"/>
    <col min="6660" max="6660" width="93.140625" style="98" customWidth="1"/>
    <col min="6661" max="6661" width="94.5703125" style="98" customWidth="1"/>
    <col min="6662" max="6662" width="30.28515625" style="98" customWidth="1"/>
    <col min="6663" max="6663" width="100.42578125" style="98" customWidth="1"/>
    <col min="6664" max="6913" width="10.85546875" style="98"/>
    <col min="6914" max="6914" width="61.28515625" style="98" customWidth="1"/>
    <col min="6915" max="6915" width="65.42578125" style="98" customWidth="1"/>
    <col min="6916" max="6916" width="93.140625" style="98" customWidth="1"/>
    <col min="6917" max="6917" width="94.5703125" style="98" customWidth="1"/>
    <col min="6918" max="6918" width="30.28515625" style="98" customWidth="1"/>
    <col min="6919" max="6919" width="100.42578125" style="98" customWidth="1"/>
    <col min="6920" max="7169" width="10.85546875" style="98"/>
    <col min="7170" max="7170" width="61.28515625" style="98" customWidth="1"/>
    <col min="7171" max="7171" width="65.42578125" style="98" customWidth="1"/>
    <col min="7172" max="7172" width="93.140625" style="98" customWidth="1"/>
    <col min="7173" max="7173" width="94.5703125" style="98" customWidth="1"/>
    <col min="7174" max="7174" width="30.28515625" style="98" customWidth="1"/>
    <col min="7175" max="7175" width="100.42578125" style="98" customWidth="1"/>
    <col min="7176" max="7425" width="10.85546875" style="98"/>
    <col min="7426" max="7426" width="61.28515625" style="98" customWidth="1"/>
    <col min="7427" max="7427" width="65.42578125" style="98" customWidth="1"/>
    <col min="7428" max="7428" width="93.140625" style="98" customWidth="1"/>
    <col min="7429" max="7429" width="94.5703125" style="98" customWidth="1"/>
    <col min="7430" max="7430" width="30.28515625" style="98" customWidth="1"/>
    <col min="7431" max="7431" width="100.42578125" style="98" customWidth="1"/>
    <col min="7432" max="7681" width="10.85546875" style="98"/>
    <col min="7682" max="7682" width="61.28515625" style="98" customWidth="1"/>
    <col min="7683" max="7683" width="65.42578125" style="98" customWidth="1"/>
    <col min="7684" max="7684" width="93.140625" style="98" customWidth="1"/>
    <col min="7685" max="7685" width="94.5703125" style="98" customWidth="1"/>
    <col min="7686" max="7686" width="30.28515625" style="98" customWidth="1"/>
    <col min="7687" max="7687" width="100.42578125" style="98" customWidth="1"/>
    <col min="7688" max="7937" width="10.85546875" style="98"/>
    <col min="7938" max="7938" width="61.28515625" style="98" customWidth="1"/>
    <col min="7939" max="7939" width="65.42578125" style="98" customWidth="1"/>
    <col min="7940" max="7940" width="93.140625" style="98" customWidth="1"/>
    <col min="7941" max="7941" width="94.5703125" style="98" customWidth="1"/>
    <col min="7942" max="7942" width="30.28515625" style="98" customWidth="1"/>
    <col min="7943" max="7943" width="100.42578125" style="98" customWidth="1"/>
    <col min="7944" max="8193" width="10.85546875" style="98"/>
    <col min="8194" max="8194" width="61.28515625" style="98" customWidth="1"/>
    <col min="8195" max="8195" width="65.42578125" style="98" customWidth="1"/>
    <col min="8196" max="8196" width="93.140625" style="98" customWidth="1"/>
    <col min="8197" max="8197" width="94.5703125" style="98" customWidth="1"/>
    <col min="8198" max="8198" width="30.28515625" style="98" customWidth="1"/>
    <col min="8199" max="8199" width="100.42578125" style="98" customWidth="1"/>
    <col min="8200" max="8449" width="10.85546875" style="98"/>
    <col min="8450" max="8450" width="61.28515625" style="98" customWidth="1"/>
    <col min="8451" max="8451" width="65.42578125" style="98" customWidth="1"/>
    <col min="8452" max="8452" width="93.140625" style="98" customWidth="1"/>
    <col min="8453" max="8453" width="94.5703125" style="98" customWidth="1"/>
    <col min="8454" max="8454" width="30.28515625" style="98" customWidth="1"/>
    <col min="8455" max="8455" width="100.42578125" style="98" customWidth="1"/>
    <col min="8456" max="8705" width="10.85546875" style="98"/>
    <col min="8706" max="8706" width="61.28515625" style="98" customWidth="1"/>
    <col min="8707" max="8707" width="65.42578125" style="98" customWidth="1"/>
    <col min="8708" max="8708" width="93.140625" style="98" customWidth="1"/>
    <col min="8709" max="8709" width="94.5703125" style="98" customWidth="1"/>
    <col min="8710" max="8710" width="30.28515625" style="98" customWidth="1"/>
    <col min="8711" max="8711" width="100.42578125" style="98" customWidth="1"/>
    <col min="8712" max="8961" width="10.85546875" style="98"/>
    <col min="8962" max="8962" width="61.28515625" style="98" customWidth="1"/>
    <col min="8963" max="8963" width="65.42578125" style="98" customWidth="1"/>
    <col min="8964" max="8964" width="93.140625" style="98" customWidth="1"/>
    <col min="8965" max="8965" width="94.5703125" style="98" customWidth="1"/>
    <col min="8966" max="8966" width="30.28515625" style="98" customWidth="1"/>
    <col min="8967" max="8967" width="100.42578125" style="98" customWidth="1"/>
    <col min="8968" max="9217" width="10.85546875" style="98"/>
    <col min="9218" max="9218" width="61.28515625" style="98" customWidth="1"/>
    <col min="9219" max="9219" width="65.42578125" style="98" customWidth="1"/>
    <col min="9220" max="9220" width="93.140625" style="98" customWidth="1"/>
    <col min="9221" max="9221" width="94.5703125" style="98" customWidth="1"/>
    <col min="9222" max="9222" width="30.28515625" style="98" customWidth="1"/>
    <col min="9223" max="9223" width="100.42578125" style="98" customWidth="1"/>
    <col min="9224" max="9473" width="10.85546875" style="98"/>
    <col min="9474" max="9474" width="61.28515625" style="98" customWidth="1"/>
    <col min="9475" max="9475" width="65.42578125" style="98" customWidth="1"/>
    <col min="9476" max="9476" width="93.140625" style="98" customWidth="1"/>
    <col min="9477" max="9477" width="94.5703125" style="98" customWidth="1"/>
    <col min="9478" max="9478" width="30.28515625" style="98" customWidth="1"/>
    <col min="9479" max="9479" width="100.42578125" style="98" customWidth="1"/>
    <col min="9480" max="9729" width="10.85546875" style="98"/>
    <col min="9730" max="9730" width="61.28515625" style="98" customWidth="1"/>
    <col min="9731" max="9731" width="65.42578125" style="98" customWidth="1"/>
    <col min="9732" max="9732" width="93.140625" style="98" customWidth="1"/>
    <col min="9733" max="9733" width="94.5703125" style="98" customWidth="1"/>
    <col min="9734" max="9734" width="30.28515625" style="98" customWidth="1"/>
    <col min="9735" max="9735" width="100.42578125" style="98" customWidth="1"/>
    <col min="9736" max="9985" width="10.85546875" style="98"/>
    <col min="9986" max="9986" width="61.28515625" style="98" customWidth="1"/>
    <col min="9987" max="9987" width="65.42578125" style="98" customWidth="1"/>
    <col min="9988" max="9988" width="93.140625" style="98" customWidth="1"/>
    <col min="9989" max="9989" width="94.5703125" style="98" customWidth="1"/>
    <col min="9990" max="9990" width="30.28515625" style="98" customWidth="1"/>
    <col min="9991" max="9991" width="100.42578125" style="98" customWidth="1"/>
    <col min="9992" max="10241" width="10.85546875" style="98"/>
    <col min="10242" max="10242" width="61.28515625" style="98" customWidth="1"/>
    <col min="10243" max="10243" width="65.42578125" style="98" customWidth="1"/>
    <col min="10244" max="10244" width="93.140625" style="98" customWidth="1"/>
    <col min="10245" max="10245" width="94.5703125" style="98" customWidth="1"/>
    <col min="10246" max="10246" width="30.28515625" style="98" customWidth="1"/>
    <col min="10247" max="10247" width="100.42578125" style="98" customWidth="1"/>
    <col min="10248" max="10497" width="10.85546875" style="98"/>
    <col min="10498" max="10498" width="61.28515625" style="98" customWidth="1"/>
    <col min="10499" max="10499" width="65.42578125" style="98" customWidth="1"/>
    <col min="10500" max="10500" width="93.140625" style="98" customWidth="1"/>
    <col min="10501" max="10501" width="94.5703125" style="98" customWidth="1"/>
    <col min="10502" max="10502" width="30.28515625" style="98" customWidth="1"/>
    <col min="10503" max="10503" width="100.42578125" style="98" customWidth="1"/>
    <col min="10504" max="10753" width="10.85546875" style="98"/>
    <col min="10754" max="10754" width="61.28515625" style="98" customWidth="1"/>
    <col min="10755" max="10755" width="65.42578125" style="98" customWidth="1"/>
    <col min="10756" max="10756" width="93.140625" style="98" customWidth="1"/>
    <col min="10757" max="10757" width="94.5703125" style="98" customWidth="1"/>
    <col min="10758" max="10758" width="30.28515625" style="98" customWidth="1"/>
    <col min="10759" max="10759" width="100.42578125" style="98" customWidth="1"/>
    <col min="10760" max="11009" width="10.85546875" style="98"/>
    <col min="11010" max="11010" width="61.28515625" style="98" customWidth="1"/>
    <col min="11011" max="11011" width="65.42578125" style="98" customWidth="1"/>
    <col min="11012" max="11012" width="93.140625" style="98" customWidth="1"/>
    <col min="11013" max="11013" width="94.5703125" style="98" customWidth="1"/>
    <col min="11014" max="11014" width="30.28515625" style="98" customWidth="1"/>
    <col min="11015" max="11015" width="100.42578125" style="98" customWidth="1"/>
    <col min="11016" max="11265" width="10.85546875" style="98"/>
    <col min="11266" max="11266" width="61.28515625" style="98" customWidth="1"/>
    <col min="11267" max="11267" width="65.42578125" style="98" customWidth="1"/>
    <col min="11268" max="11268" width="93.140625" style="98" customWidth="1"/>
    <col min="11269" max="11269" width="94.5703125" style="98" customWidth="1"/>
    <col min="11270" max="11270" width="30.28515625" style="98" customWidth="1"/>
    <col min="11271" max="11271" width="100.42578125" style="98" customWidth="1"/>
    <col min="11272" max="11521" width="10.85546875" style="98"/>
    <col min="11522" max="11522" width="61.28515625" style="98" customWidth="1"/>
    <col min="11523" max="11523" width="65.42578125" style="98" customWidth="1"/>
    <col min="11524" max="11524" width="93.140625" style="98" customWidth="1"/>
    <col min="11525" max="11525" width="94.5703125" style="98" customWidth="1"/>
    <col min="11526" max="11526" width="30.28515625" style="98" customWidth="1"/>
    <col min="11527" max="11527" width="100.42578125" style="98" customWidth="1"/>
    <col min="11528" max="11777" width="10.85546875" style="98"/>
    <col min="11778" max="11778" width="61.28515625" style="98" customWidth="1"/>
    <col min="11779" max="11779" width="65.42578125" style="98" customWidth="1"/>
    <col min="11780" max="11780" width="93.140625" style="98" customWidth="1"/>
    <col min="11781" max="11781" width="94.5703125" style="98" customWidth="1"/>
    <col min="11782" max="11782" width="30.28515625" style="98" customWidth="1"/>
    <col min="11783" max="11783" width="100.42578125" style="98" customWidth="1"/>
    <col min="11784" max="12033" width="10.85546875" style="98"/>
    <col min="12034" max="12034" width="61.28515625" style="98" customWidth="1"/>
    <col min="12035" max="12035" width="65.42578125" style="98" customWidth="1"/>
    <col min="12036" max="12036" width="93.140625" style="98" customWidth="1"/>
    <col min="12037" max="12037" width="94.5703125" style="98" customWidth="1"/>
    <col min="12038" max="12038" width="30.28515625" style="98" customWidth="1"/>
    <col min="12039" max="12039" width="100.42578125" style="98" customWidth="1"/>
    <col min="12040" max="12289" width="10.85546875" style="98"/>
    <col min="12290" max="12290" width="61.28515625" style="98" customWidth="1"/>
    <col min="12291" max="12291" width="65.42578125" style="98" customWidth="1"/>
    <col min="12292" max="12292" width="93.140625" style="98" customWidth="1"/>
    <col min="12293" max="12293" width="94.5703125" style="98" customWidth="1"/>
    <col min="12294" max="12294" width="30.28515625" style="98" customWidth="1"/>
    <col min="12295" max="12295" width="100.42578125" style="98" customWidth="1"/>
    <col min="12296" max="12545" width="10.85546875" style="98"/>
    <col min="12546" max="12546" width="61.28515625" style="98" customWidth="1"/>
    <col min="12547" max="12547" width="65.42578125" style="98" customWidth="1"/>
    <col min="12548" max="12548" width="93.140625" style="98" customWidth="1"/>
    <col min="12549" max="12549" width="94.5703125" style="98" customWidth="1"/>
    <col min="12550" max="12550" width="30.28515625" style="98" customWidth="1"/>
    <col min="12551" max="12551" width="100.42578125" style="98" customWidth="1"/>
    <col min="12552" max="12801" width="10.85546875" style="98"/>
    <col min="12802" max="12802" width="61.28515625" style="98" customWidth="1"/>
    <col min="12803" max="12803" width="65.42578125" style="98" customWidth="1"/>
    <col min="12804" max="12804" width="93.140625" style="98" customWidth="1"/>
    <col min="12805" max="12805" width="94.5703125" style="98" customWidth="1"/>
    <col min="12806" max="12806" width="30.28515625" style="98" customWidth="1"/>
    <col min="12807" max="12807" width="100.42578125" style="98" customWidth="1"/>
    <col min="12808" max="13057" width="10.85546875" style="98"/>
    <col min="13058" max="13058" width="61.28515625" style="98" customWidth="1"/>
    <col min="13059" max="13059" width="65.42578125" style="98" customWidth="1"/>
    <col min="13060" max="13060" width="93.140625" style="98" customWidth="1"/>
    <col min="13061" max="13061" width="94.5703125" style="98" customWidth="1"/>
    <col min="13062" max="13062" width="30.28515625" style="98" customWidth="1"/>
    <col min="13063" max="13063" width="100.42578125" style="98" customWidth="1"/>
    <col min="13064" max="13313" width="10.85546875" style="98"/>
    <col min="13314" max="13314" width="61.28515625" style="98" customWidth="1"/>
    <col min="13315" max="13315" width="65.42578125" style="98" customWidth="1"/>
    <col min="13316" max="13316" width="93.140625" style="98" customWidth="1"/>
    <col min="13317" max="13317" width="94.5703125" style="98" customWidth="1"/>
    <col min="13318" max="13318" width="30.28515625" style="98" customWidth="1"/>
    <col min="13319" max="13319" width="100.42578125" style="98" customWidth="1"/>
    <col min="13320" max="13569" width="10.85546875" style="98"/>
    <col min="13570" max="13570" width="61.28515625" style="98" customWidth="1"/>
    <col min="13571" max="13571" width="65.42578125" style="98" customWidth="1"/>
    <col min="13572" max="13572" width="93.140625" style="98" customWidth="1"/>
    <col min="13573" max="13573" width="94.5703125" style="98" customWidth="1"/>
    <col min="13574" max="13574" width="30.28515625" style="98" customWidth="1"/>
    <col min="13575" max="13575" width="100.42578125" style="98" customWidth="1"/>
    <col min="13576" max="13825" width="10.85546875" style="98"/>
    <col min="13826" max="13826" width="61.28515625" style="98" customWidth="1"/>
    <col min="13827" max="13827" width="65.42578125" style="98" customWidth="1"/>
    <col min="13828" max="13828" width="93.140625" style="98" customWidth="1"/>
    <col min="13829" max="13829" width="94.5703125" style="98" customWidth="1"/>
    <col min="13830" max="13830" width="30.28515625" style="98" customWidth="1"/>
    <col min="13831" max="13831" width="100.42578125" style="98" customWidth="1"/>
    <col min="13832" max="14081" width="10.85546875" style="98"/>
    <col min="14082" max="14082" width="61.28515625" style="98" customWidth="1"/>
    <col min="14083" max="14083" width="65.42578125" style="98" customWidth="1"/>
    <col min="14084" max="14084" width="93.140625" style="98" customWidth="1"/>
    <col min="14085" max="14085" width="94.5703125" style="98" customWidth="1"/>
    <col min="14086" max="14086" width="30.28515625" style="98" customWidth="1"/>
    <col min="14087" max="14087" width="100.42578125" style="98" customWidth="1"/>
    <col min="14088" max="14337" width="10.85546875" style="98"/>
    <col min="14338" max="14338" width="61.28515625" style="98" customWidth="1"/>
    <col min="14339" max="14339" width="65.42578125" style="98" customWidth="1"/>
    <col min="14340" max="14340" width="93.140625" style="98" customWidth="1"/>
    <col min="14341" max="14341" width="94.5703125" style="98" customWidth="1"/>
    <col min="14342" max="14342" width="30.28515625" style="98" customWidth="1"/>
    <col min="14343" max="14343" width="100.42578125" style="98" customWidth="1"/>
    <col min="14344" max="14593" width="10.85546875" style="98"/>
    <col min="14594" max="14594" width="61.28515625" style="98" customWidth="1"/>
    <col min="14595" max="14595" width="65.42578125" style="98" customWidth="1"/>
    <col min="14596" max="14596" width="93.140625" style="98" customWidth="1"/>
    <col min="14597" max="14597" width="94.5703125" style="98" customWidth="1"/>
    <col min="14598" max="14598" width="30.28515625" style="98" customWidth="1"/>
    <col min="14599" max="14599" width="100.42578125" style="98" customWidth="1"/>
    <col min="14600" max="14849" width="10.85546875" style="98"/>
    <col min="14850" max="14850" width="61.28515625" style="98" customWidth="1"/>
    <col min="14851" max="14851" width="65.42578125" style="98" customWidth="1"/>
    <col min="14852" max="14852" width="93.140625" style="98" customWidth="1"/>
    <col min="14853" max="14853" width="94.5703125" style="98" customWidth="1"/>
    <col min="14854" max="14854" width="30.28515625" style="98" customWidth="1"/>
    <col min="14855" max="14855" width="100.42578125" style="98" customWidth="1"/>
    <col min="14856" max="15105" width="10.85546875" style="98"/>
    <col min="15106" max="15106" width="61.28515625" style="98" customWidth="1"/>
    <col min="15107" max="15107" width="65.42578125" style="98" customWidth="1"/>
    <col min="15108" max="15108" width="93.140625" style="98" customWidth="1"/>
    <col min="15109" max="15109" width="94.5703125" style="98" customWidth="1"/>
    <col min="15110" max="15110" width="30.28515625" style="98" customWidth="1"/>
    <col min="15111" max="15111" width="100.42578125" style="98" customWidth="1"/>
    <col min="15112" max="15361" width="10.85546875" style="98"/>
    <col min="15362" max="15362" width="61.28515625" style="98" customWidth="1"/>
    <col min="15363" max="15363" width="65.42578125" style="98" customWidth="1"/>
    <col min="15364" max="15364" width="93.140625" style="98" customWidth="1"/>
    <col min="15365" max="15365" width="94.5703125" style="98" customWidth="1"/>
    <col min="15366" max="15366" width="30.28515625" style="98" customWidth="1"/>
    <col min="15367" max="15367" width="100.42578125" style="98" customWidth="1"/>
    <col min="15368" max="15617" width="10.85546875" style="98"/>
    <col min="15618" max="15618" width="61.28515625" style="98" customWidth="1"/>
    <col min="15619" max="15619" width="65.42578125" style="98" customWidth="1"/>
    <col min="15620" max="15620" width="93.140625" style="98" customWidth="1"/>
    <col min="15621" max="15621" width="94.5703125" style="98" customWidth="1"/>
    <col min="15622" max="15622" width="30.28515625" style="98" customWidth="1"/>
    <col min="15623" max="15623" width="100.42578125" style="98" customWidth="1"/>
    <col min="15624" max="15873" width="10.85546875" style="98"/>
    <col min="15874" max="15874" width="61.28515625" style="98" customWidth="1"/>
    <col min="15875" max="15875" width="65.42578125" style="98" customWidth="1"/>
    <col min="15876" max="15876" width="93.140625" style="98" customWidth="1"/>
    <col min="15877" max="15877" width="94.5703125" style="98" customWidth="1"/>
    <col min="15878" max="15878" width="30.28515625" style="98" customWidth="1"/>
    <col min="15879" max="15879" width="100.42578125" style="98" customWidth="1"/>
    <col min="15880" max="16129" width="10.85546875" style="98"/>
    <col min="16130" max="16130" width="61.28515625" style="98" customWidth="1"/>
    <col min="16131" max="16131" width="65.42578125" style="98" customWidth="1"/>
    <col min="16132" max="16132" width="93.140625" style="98" customWidth="1"/>
    <col min="16133" max="16133" width="94.5703125" style="98" customWidth="1"/>
    <col min="16134" max="16134" width="30.28515625" style="98" customWidth="1"/>
    <col min="16135" max="16135" width="100.42578125" style="98" customWidth="1"/>
    <col min="16136" max="16384" width="10.85546875" style="98"/>
  </cols>
  <sheetData>
    <row r="2" spans="2:13" x14ac:dyDescent="0.2">
      <c r="B2" s="1013" t="s">
        <v>504</v>
      </c>
      <c r="C2" s="1013"/>
      <c r="D2" s="1013"/>
      <c r="E2" s="1013"/>
      <c r="F2" s="1013"/>
      <c r="G2" s="1013"/>
    </row>
    <row r="3" spans="2:13" x14ac:dyDescent="0.2">
      <c r="B3" s="1013"/>
      <c r="C3" s="1013"/>
      <c r="D3" s="1013"/>
      <c r="E3" s="1013"/>
      <c r="F3" s="1013"/>
      <c r="G3" s="1013"/>
    </row>
    <row r="4" spans="2:13" ht="13.5" thickBot="1" x14ac:dyDescent="0.25"/>
    <row r="5" spans="2:13" ht="20.25" thickBot="1" x14ac:dyDescent="0.35">
      <c r="B5" s="1007" t="s">
        <v>505</v>
      </c>
      <c r="C5" s="1008"/>
      <c r="D5" s="1009"/>
      <c r="E5" s="1007" t="s">
        <v>506</v>
      </c>
      <c r="F5" s="1008"/>
      <c r="G5" s="1009"/>
      <c r="H5" s="1007" t="s">
        <v>615</v>
      </c>
      <c r="I5" s="1008"/>
      <c r="J5" s="1009"/>
      <c r="K5" s="1007" t="s">
        <v>682</v>
      </c>
      <c r="L5" s="1008"/>
      <c r="M5" s="1009"/>
    </row>
    <row r="6" spans="2:13" ht="39.75" thickBot="1" x14ac:dyDescent="0.25">
      <c r="B6" s="381" t="s">
        <v>507</v>
      </c>
      <c r="C6" s="382" t="s">
        <v>508</v>
      </c>
      <c r="D6" s="382" t="s">
        <v>509</v>
      </c>
      <c r="E6" s="382" t="s">
        <v>507</v>
      </c>
      <c r="F6" s="382" t="s">
        <v>508</v>
      </c>
      <c r="G6" s="383" t="s">
        <v>510</v>
      </c>
      <c r="H6" s="382" t="s">
        <v>507</v>
      </c>
      <c r="I6" s="382" t="s">
        <v>508</v>
      </c>
      <c r="J6" s="383" t="s">
        <v>510</v>
      </c>
      <c r="K6" s="382" t="s">
        <v>507</v>
      </c>
      <c r="L6" s="382" t="s">
        <v>508</v>
      </c>
      <c r="M6" s="383" t="s">
        <v>510</v>
      </c>
    </row>
    <row r="7" spans="2:13" ht="20.25" thickBot="1" x14ac:dyDescent="0.25">
      <c r="B7" s="1014" t="s">
        <v>511</v>
      </c>
      <c r="C7" s="1015"/>
      <c r="D7" s="1016"/>
      <c r="E7" s="384"/>
      <c r="F7" s="382"/>
      <c r="G7" s="420"/>
      <c r="H7" s="381"/>
      <c r="I7" s="382"/>
      <c r="J7" s="383"/>
      <c r="K7" s="381"/>
      <c r="L7" s="382"/>
      <c r="M7" s="383"/>
    </row>
    <row r="8" spans="2:13" ht="122.25" customHeight="1" thickBot="1" x14ac:dyDescent="0.25">
      <c r="B8" s="385" t="s">
        <v>512</v>
      </c>
      <c r="C8" s="386" t="s">
        <v>513</v>
      </c>
      <c r="D8" s="414"/>
      <c r="E8" s="417" t="str">
        <f>'[2]SEPG-F-057'!C15</f>
        <v>Intervención negativa de sujetos externos inherentes a los procesos de expropiación judicial por intereses indebidos</v>
      </c>
      <c r="F8" s="388" t="s">
        <v>514</v>
      </c>
      <c r="G8" s="421"/>
      <c r="H8" s="417" t="str">
        <f>E8</f>
        <v>Intervención negativa de sujetos externos inherentes a los procesos de expropiación judicial por intereses indebidos</v>
      </c>
      <c r="I8" s="388" t="s">
        <v>614</v>
      </c>
      <c r="J8" s="424" t="s">
        <v>617</v>
      </c>
      <c r="K8" s="417" t="str">
        <f>H8</f>
        <v>Intervención negativa de sujetos externos inherentes a los procesos de expropiación judicial por intereses indebidos</v>
      </c>
      <c r="L8" s="388" t="s">
        <v>683</v>
      </c>
      <c r="M8" s="424" t="s">
        <v>617</v>
      </c>
    </row>
    <row r="9" spans="2:13" ht="80.099999999999994" customHeight="1" thickBot="1" x14ac:dyDescent="0.25">
      <c r="B9" s="389" t="s">
        <v>515</v>
      </c>
      <c r="C9" s="390" t="s">
        <v>516</v>
      </c>
      <c r="D9" s="415" t="s">
        <v>517</v>
      </c>
      <c r="E9" s="418" t="str">
        <f>'[2]SEPG-F-057'!C16</f>
        <v>Cambios y/o ajustes en el  diseño y/o desarrollo de los proyectos motivados por personas con poder o intereses particulares</v>
      </c>
      <c r="F9" s="392" t="s">
        <v>518</v>
      </c>
      <c r="G9" s="422"/>
      <c r="H9" s="418" t="str">
        <f t="shared" ref="H9:H16" si="0">E9</f>
        <v>Cambios y/o ajustes en el  diseño y/o desarrollo de los proyectos motivados por personas con poder o intereses particulares</v>
      </c>
      <c r="I9" s="392" t="s">
        <v>614</v>
      </c>
      <c r="J9" s="425" t="s">
        <v>617</v>
      </c>
      <c r="K9" s="418" t="str">
        <f t="shared" ref="K9:K16" si="1">H9</f>
        <v>Cambios y/o ajustes en el  diseño y/o desarrollo de los proyectos motivados por personas con poder o intereses particulares</v>
      </c>
      <c r="L9" s="388" t="s">
        <v>683</v>
      </c>
      <c r="M9" s="425" t="s">
        <v>617</v>
      </c>
    </row>
    <row r="10" spans="2:13" ht="72.75" thickBot="1" x14ac:dyDescent="0.25">
      <c r="B10" s="393" t="s">
        <v>519</v>
      </c>
      <c r="C10" s="390" t="s">
        <v>516</v>
      </c>
      <c r="D10" s="415" t="s">
        <v>520</v>
      </c>
      <c r="E10" s="418" t="str">
        <f>'[2]SEPG-F-057'!C17</f>
        <v>Manipulación de la información para la elaboración de avaluos</v>
      </c>
      <c r="F10" s="392" t="s">
        <v>521</v>
      </c>
      <c r="G10" s="422"/>
      <c r="H10" s="418" t="str">
        <f t="shared" si="0"/>
        <v>Manipulación de la información para la elaboración de avaluos</v>
      </c>
      <c r="I10" s="392" t="s">
        <v>614</v>
      </c>
      <c r="J10" s="425" t="s">
        <v>617</v>
      </c>
      <c r="K10" s="418" t="str">
        <f t="shared" si="1"/>
        <v>Manipulación de la información para la elaboración de avaluos</v>
      </c>
      <c r="L10" s="388" t="s">
        <v>683</v>
      </c>
      <c r="M10" s="425" t="s">
        <v>617</v>
      </c>
    </row>
    <row r="11" spans="2:13" ht="98.25" thickBot="1" x14ac:dyDescent="0.25">
      <c r="B11" s="393" t="s">
        <v>522</v>
      </c>
      <c r="C11" s="390" t="s">
        <v>516</v>
      </c>
      <c r="D11" s="415" t="s">
        <v>523</v>
      </c>
      <c r="E11" s="418" t="s">
        <v>524</v>
      </c>
      <c r="F11" s="392" t="s">
        <v>521</v>
      </c>
      <c r="G11" s="422"/>
      <c r="H11" s="418" t="str">
        <f t="shared" si="0"/>
        <v>Filtración de información  contenida en los  expedientes prediales, que permita que personas inescrupulosas se beneficien de la información contenida en ellos.</v>
      </c>
      <c r="I11" s="392" t="s">
        <v>614</v>
      </c>
      <c r="J11" s="425" t="s">
        <v>617</v>
      </c>
      <c r="K11" s="418" t="str">
        <f t="shared" si="1"/>
        <v>Filtración de información  contenida en los  expedientes prediales, que permita que personas inescrupulosas se beneficien de la información contenida en ellos.</v>
      </c>
      <c r="L11" s="388" t="s">
        <v>683</v>
      </c>
      <c r="M11" s="425" t="s">
        <v>617</v>
      </c>
    </row>
    <row r="12" spans="2:13" ht="98.25" thickBot="1" x14ac:dyDescent="0.25">
      <c r="B12" s="389" t="s">
        <v>525</v>
      </c>
      <c r="C12" s="390" t="s">
        <v>516</v>
      </c>
      <c r="D12" s="415" t="s">
        <v>526</v>
      </c>
      <c r="E12" s="418" t="str">
        <f>'[2]SEPG-F-057'!C19</f>
        <v>Manipulación de informes de seguimiento a contratos para favorecer a un tercero.</v>
      </c>
      <c r="F12" s="392" t="s">
        <v>521</v>
      </c>
      <c r="G12" s="422"/>
      <c r="H12" s="418" t="str">
        <f t="shared" si="0"/>
        <v>Manipulación de informes de seguimiento a contratos para favorecer a un tercero.</v>
      </c>
      <c r="I12" s="392" t="s">
        <v>614</v>
      </c>
      <c r="J12" s="425" t="s">
        <v>617</v>
      </c>
      <c r="K12" s="418" t="str">
        <f t="shared" si="1"/>
        <v>Manipulación de informes de seguimiento a contratos para favorecer a un tercero.</v>
      </c>
      <c r="L12" s="388" t="s">
        <v>683</v>
      </c>
      <c r="M12" s="425" t="s">
        <v>617</v>
      </c>
    </row>
    <row r="13" spans="2:13" ht="78.75" thickBot="1" x14ac:dyDescent="0.25">
      <c r="B13" s="394" t="s">
        <v>527</v>
      </c>
      <c r="C13" s="390" t="s">
        <v>516</v>
      </c>
      <c r="D13" s="415" t="s">
        <v>528</v>
      </c>
      <c r="E13" s="418" t="str">
        <f>'[2]SEPG-F-057'!C20</f>
        <v>Revelar información sensible para la Entidad que pueda beneficiar a un tercero en la estructuración, contratación y/o ejecución de un proyecto</v>
      </c>
      <c r="F13" s="392" t="s">
        <v>521</v>
      </c>
      <c r="G13" s="422"/>
      <c r="H13" s="418" t="str">
        <f t="shared" si="0"/>
        <v>Revelar información sensible para la Entidad que pueda beneficiar a un tercero en la estructuración, contratación y/o ejecución de un proyecto</v>
      </c>
      <c r="I13" s="392" t="s">
        <v>614</v>
      </c>
      <c r="J13" s="425" t="s">
        <v>617</v>
      </c>
      <c r="K13" s="418" t="str">
        <f t="shared" si="1"/>
        <v>Revelar información sensible para la Entidad que pueda beneficiar a un tercero en la estructuración, contratación y/o ejecución de un proyecto</v>
      </c>
      <c r="L13" s="388" t="s">
        <v>683</v>
      </c>
      <c r="M13" s="425" t="s">
        <v>617</v>
      </c>
    </row>
    <row r="14" spans="2:13" ht="51" customHeight="1" thickBot="1" x14ac:dyDescent="0.25">
      <c r="B14" s="394" t="s">
        <v>289</v>
      </c>
      <c r="C14" s="390" t="s">
        <v>529</v>
      </c>
      <c r="D14" s="415"/>
      <c r="E14" s="418" t="str">
        <f>'[2]SEPG-F-057'!C21</f>
        <v xml:space="preserve">Entrega de recursos por parte de la fiducia sin los respectivos soportes. </v>
      </c>
      <c r="F14" s="392" t="s">
        <v>521</v>
      </c>
      <c r="G14" s="422"/>
      <c r="H14" s="418" t="str">
        <f t="shared" si="0"/>
        <v xml:space="preserve">Entrega de recursos por parte de la fiducia sin los respectivos soportes. </v>
      </c>
      <c r="I14" s="392" t="s">
        <v>614</v>
      </c>
      <c r="J14" s="425" t="s">
        <v>617</v>
      </c>
      <c r="K14" s="418" t="str">
        <f t="shared" si="1"/>
        <v xml:space="preserve">Entrega de recursos por parte de la fiducia sin los respectivos soportes. </v>
      </c>
      <c r="L14" s="388" t="s">
        <v>683</v>
      </c>
      <c r="M14" s="425" t="s">
        <v>617</v>
      </c>
    </row>
    <row r="15" spans="2:13" ht="54.75" thickBot="1" x14ac:dyDescent="0.25">
      <c r="B15" s="394" t="s">
        <v>530</v>
      </c>
      <c r="C15" s="390" t="s">
        <v>531</v>
      </c>
      <c r="D15" s="415"/>
      <c r="E15" s="418" t="str">
        <f>'[2]SEPG-F-057'!C22</f>
        <v>Manipulación de liquidaciones de pagos de concesiones</v>
      </c>
      <c r="F15" s="392" t="s">
        <v>532</v>
      </c>
      <c r="G15" s="422"/>
      <c r="H15" s="418" t="str">
        <f t="shared" si="0"/>
        <v>Manipulación de liquidaciones de pagos de concesiones</v>
      </c>
      <c r="I15" s="392" t="s">
        <v>614</v>
      </c>
      <c r="J15" s="425" t="s">
        <v>617</v>
      </c>
      <c r="K15" s="418" t="str">
        <f t="shared" si="1"/>
        <v>Manipulación de liquidaciones de pagos de concesiones</v>
      </c>
      <c r="L15" s="388" t="s">
        <v>683</v>
      </c>
      <c r="M15" s="425" t="s">
        <v>617</v>
      </c>
    </row>
    <row r="16" spans="2:13" ht="85.5" customHeight="1" thickBot="1" x14ac:dyDescent="0.25">
      <c r="B16" s="395" t="s">
        <v>533</v>
      </c>
      <c r="C16" s="396" t="s">
        <v>516</v>
      </c>
      <c r="D16" s="416" t="s">
        <v>534</v>
      </c>
      <c r="E16" s="419" t="str">
        <f>B41</f>
        <v>Ocultar o presentar pruebas  falsas o incompletas para beneficiar a terceros</v>
      </c>
      <c r="F16" s="398" t="s">
        <v>532</v>
      </c>
      <c r="G16" s="423"/>
      <c r="H16" s="418" t="str">
        <f t="shared" si="0"/>
        <v>Ocultar o presentar pruebas  falsas o incompletas para beneficiar a terceros</v>
      </c>
      <c r="I16" s="392" t="s">
        <v>614</v>
      </c>
      <c r="J16" s="425" t="s">
        <v>617</v>
      </c>
      <c r="K16" s="418" t="str">
        <f t="shared" si="1"/>
        <v>Ocultar o presentar pruebas  falsas o incompletas para beneficiar a terceros</v>
      </c>
      <c r="L16" s="388" t="s">
        <v>683</v>
      </c>
      <c r="M16" s="425" t="s">
        <v>617</v>
      </c>
    </row>
    <row r="17" spans="2:13" ht="78" customHeight="1" thickBot="1" x14ac:dyDescent="0.25">
      <c r="B17" s="1017" t="s">
        <v>535</v>
      </c>
      <c r="C17" s="1018"/>
      <c r="D17" s="1019"/>
      <c r="E17" s="290"/>
      <c r="F17" s="290"/>
      <c r="G17" s="290"/>
      <c r="H17" s="419" t="str">
        <f>'SEPG-F-057'!C22</f>
        <v xml:space="preserve">Influir en las decisiones de las Vicepresidencias de Estructuración, contratación y gestión contractual, respecto de los proyectos por motivaciones personales o particulares </v>
      </c>
      <c r="I17" s="398" t="s">
        <v>616</v>
      </c>
      <c r="J17" s="426" t="s">
        <v>617</v>
      </c>
      <c r="K17" s="419">
        <f>'SEPG-F-057'!F22</f>
        <v>0</v>
      </c>
      <c r="L17" s="388" t="s">
        <v>683</v>
      </c>
      <c r="M17" s="426" t="s">
        <v>617</v>
      </c>
    </row>
    <row r="18" spans="2:13" ht="48" customHeight="1" x14ac:dyDescent="0.2">
      <c r="B18" s="399" t="s">
        <v>512</v>
      </c>
      <c r="C18" s="390" t="s">
        <v>536</v>
      </c>
      <c r="D18" s="391" t="s">
        <v>537</v>
      </c>
      <c r="E18" s="290"/>
      <c r="F18" s="290"/>
      <c r="G18" s="290"/>
    </row>
    <row r="19" spans="2:13" ht="38.25" customHeight="1" x14ac:dyDescent="0.2">
      <c r="B19" s="399" t="s">
        <v>515</v>
      </c>
      <c r="C19" s="390" t="s">
        <v>516</v>
      </c>
      <c r="D19" s="391" t="s">
        <v>517</v>
      </c>
      <c r="E19" s="290"/>
      <c r="F19" s="290"/>
      <c r="G19" s="290"/>
    </row>
    <row r="20" spans="2:13" ht="62.25" customHeight="1" x14ac:dyDescent="0.2">
      <c r="B20" s="400" t="s">
        <v>538</v>
      </c>
      <c r="C20" s="390" t="s">
        <v>516</v>
      </c>
      <c r="D20" s="391" t="s">
        <v>520</v>
      </c>
      <c r="E20" s="290"/>
      <c r="F20" s="290"/>
      <c r="G20" s="290"/>
    </row>
    <row r="21" spans="2:13" ht="114.75" customHeight="1" x14ac:dyDescent="0.2">
      <c r="B21" s="393" t="s">
        <v>522</v>
      </c>
      <c r="C21" s="390" t="s">
        <v>516</v>
      </c>
      <c r="D21" s="391" t="s">
        <v>523</v>
      </c>
      <c r="E21" s="290"/>
      <c r="F21" s="290"/>
      <c r="G21" s="290"/>
    </row>
    <row r="22" spans="2:13" ht="116.25" customHeight="1" x14ac:dyDescent="0.2">
      <c r="B22" s="393" t="s">
        <v>525</v>
      </c>
      <c r="C22" s="390" t="s">
        <v>516</v>
      </c>
      <c r="D22" s="391" t="s">
        <v>526</v>
      </c>
      <c r="E22" s="290"/>
      <c r="F22" s="290"/>
      <c r="G22" s="290"/>
    </row>
    <row r="23" spans="2:13" ht="77.25" customHeight="1" x14ac:dyDescent="0.2">
      <c r="B23" s="393" t="s">
        <v>527</v>
      </c>
      <c r="C23" s="390" t="s">
        <v>516</v>
      </c>
      <c r="D23" s="391" t="s">
        <v>528</v>
      </c>
      <c r="E23" s="290"/>
      <c r="F23" s="290"/>
      <c r="G23" s="290"/>
    </row>
    <row r="24" spans="2:13" ht="63.95" customHeight="1" x14ac:dyDescent="0.2">
      <c r="B24" s="393" t="s">
        <v>289</v>
      </c>
      <c r="C24" s="390" t="s">
        <v>516</v>
      </c>
      <c r="D24" s="391" t="s">
        <v>539</v>
      </c>
      <c r="E24" s="290"/>
      <c r="F24" s="290"/>
      <c r="G24" s="290"/>
    </row>
    <row r="25" spans="2:13" ht="54" customHeight="1" x14ac:dyDescent="0.2">
      <c r="B25" s="393" t="s">
        <v>540</v>
      </c>
      <c r="C25" s="390" t="s">
        <v>531</v>
      </c>
      <c r="D25" s="391"/>
      <c r="E25" s="290"/>
      <c r="F25" s="290"/>
      <c r="G25" s="290"/>
    </row>
    <row r="26" spans="2:13" ht="21" customHeight="1" thickBot="1" x14ac:dyDescent="0.25">
      <c r="B26" s="1010" t="s">
        <v>257</v>
      </c>
      <c r="C26" s="1011"/>
      <c r="D26" s="1012"/>
      <c r="E26" s="290"/>
      <c r="F26" s="290"/>
      <c r="G26" s="290"/>
    </row>
    <row r="27" spans="2:13" ht="69" customHeight="1" x14ac:dyDescent="0.2">
      <c r="B27" s="385" t="s">
        <v>524</v>
      </c>
      <c r="C27" s="386" t="s">
        <v>529</v>
      </c>
      <c r="D27" s="387"/>
      <c r="E27" s="290"/>
      <c r="F27" s="290"/>
      <c r="G27" s="290"/>
    </row>
    <row r="28" spans="2:13" ht="93.75" customHeight="1" x14ac:dyDescent="0.2">
      <c r="B28" s="389" t="s">
        <v>541</v>
      </c>
      <c r="C28" s="390" t="s">
        <v>516</v>
      </c>
      <c r="D28" s="391" t="s">
        <v>542</v>
      </c>
      <c r="E28" s="290"/>
      <c r="F28" s="290"/>
      <c r="G28" s="290"/>
    </row>
    <row r="29" spans="2:13" ht="83.25" customHeight="1" x14ac:dyDescent="0.2">
      <c r="B29" s="393" t="s">
        <v>543</v>
      </c>
      <c r="C29" s="390" t="s">
        <v>544</v>
      </c>
      <c r="D29" s="391" t="s">
        <v>545</v>
      </c>
      <c r="E29" s="290"/>
      <c r="F29" s="290"/>
      <c r="G29" s="290"/>
    </row>
    <row r="30" spans="2:13" ht="120.75" customHeight="1" thickBot="1" x14ac:dyDescent="0.25">
      <c r="B30" s="401" t="s">
        <v>546</v>
      </c>
      <c r="C30" s="402" t="s">
        <v>516</v>
      </c>
      <c r="D30" s="397" t="s">
        <v>547</v>
      </c>
      <c r="E30" s="290"/>
      <c r="F30" s="290"/>
      <c r="G30" s="290"/>
    </row>
    <row r="31" spans="2:13" ht="13.5" thickBot="1" x14ac:dyDescent="0.25">
      <c r="B31" s="1022" t="s">
        <v>548</v>
      </c>
      <c r="C31" s="1022"/>
      <c r="D31" s="1022"/>
      <c r="E31" s="290"/>
      <c r="F31" s="290"/>
      <c r="G31" s="290"/>
    </row>
    <row r="32" spans="2:13" ht="58.5" x14ac:dyDescent="0.2">
      <c r="B32" s="403" t="s">
        <v>549</v>
      </c>
      <c r="C32" s="386" t="s">
        <v>516</v>
      </c>
      <c r="D32" s="387" t="s">
        <v>550</v>
      </c>
      <c r="E32" s="290"/>
      <c r="F32" s="290"/>
      <c r="G32" s="290"/>
    </row>
    <row r="33" spans="2:7" ht="39" x14ac:dyDescent="0.2">
      <c r="B33" s="393" t="s">
        <v>551</v>
      </c>
      <c r="C33" s="390" t="s">
        <v>516</v>
      </c>
      <c r="D33" s="391" t="s">
        <v>552</v>
      </c>
      <c r="E33" s="290"/>
      <c r="F33" s="290"/>
      <c r="G33" s="290"/>
    </row>
    <row r="34" spans="2:7" ht="105" customHeight="1" thickBot="1" x14ac:dyDescent="0.25">
      <c r="B34" s="401" t="s">
        <v>553</v>
      </c>
      <c r="C34" s="402" t="s">
        <v>554</v>
      </c>
      <c r="D34" s="397" t="s">
        <v>555</v>
      </c>
      <c r="E34" s="290"/>
      <c r="F34" s="290"/>
      <c r="G34" s="290"/>
    </row>
    <row r="35" spans="2:7" ht="19.5" customHeight="1" thickBot="1" x14ac:dyDescent="0.25">
      <c r="B35" s="1022" t="s">
        <v>556</v>
      </c>
      <c r="C35" s="1022"/>
      <c r="D35" s="1022"/>
      <c r="E35" s="290"/>
      <c r="F35" s="290"/>
      <c r="G35" s="290"/>
    </row>
    <row r="36" spans="2:7" ht="72" x14ac:dyDescent="0.2">
      <c r="B36" s="403" t="s">
        <v>557</v>
      </c>
      <c r="C36" s="386" t="s">
        <v>516</v>
      </c>
      <c r="D36" s="387" t="s">
        <v>558</v>
      </c>
      <c r="E36" s="290"/>
      <c r="F36" s="290"/>
      <c r="G36" s="290"/>
    </row>
    <row r="37" spans="2:7" ht="54" x14ac:dyDescent="0.2">
      <c r="B37" s="389" t="s">
        <v>559</v>
      </c>
      <c r="C37" s="390" t="s">
        <v>516</v>
      </c>
      <c r="D37" s="391" t="s">
        <v>560</v>
      </c>
      <c r="E37" s="290"/>
      <c r="F37" s="290"/>
      <c r="G37" s="290"/>
    </row>
    <row r="38" spans="2:7" ht="54" x14ac:dyDescent="0.2">
      <c r="B38" s="393" t="s">
        <v>561</v>
      </c>
      <c r="C38" s="390" t="s">
        <v>516</v>
      </c>
      <c r="D38" s="391" t="s">
        <v>552</v>
      </c>
      <c r="E38" s="290"/>
      <c r="F38" s="290"/>
      <c r="G38" s="290"/>
    </row>
    <row r="39" spans="2:7" ht="98.25" thickBot="1" x14ac:dyDescent="0.25">
      <c r="B39" s="401" t="s">
        <v>562</v>
      </c>
      <c r="C39" s="402" t="s">
        <v>516</v>
      </c>
      <c r="D39" s="397" t="s">
        <v>523</v>
      </c>
      <c r="E39" s="290"/>
      <c r="F39" s="290"/>
      <c r="G39" s="290"/>
    </row>
    <row r="40" spans="2:7" ht="19.5" customHeight="1" thickBot="1" x14ac:dyDescent="0.25">
      <c r="B40" s="1022" t="s">
        <v>301</v>
      </c>
      <c r="C40" s="1022"/>
      <c r="D40" s="1022"/>
      <c r="E40" s="290"/>
      <c r="F40" s="290"/>
      <c r="G40" s="290"/>
    </row>
    <row r="41" spans="2:7" ht="42.75" customHeight="1" x14ac:dyDescent="0.2">
      <c r="B41" s="404" t="s">
        <v>563</v>
      </c>
      <c r="C41" s="224" t="s">
        <v>564</v>
      </c>
      <c r="D41" s="405"/>
      <c r="E41" s="290"/>
      <c r="F41" s="290"/>
      <c r="G41" s="290"/>
    </row>
    <row r="42" spans="2:7" ht="52.5" customHeight="1" x14ac:dyDescent="0.2">
      <c r="B42" s="389" t="s">
        <v>565</v>
      </c>
      <c r="C42" s="390" t="s">
        <v>516</v>
      </c>
      <c r="D42" s="406" t="s">
        <v>566</v>
      </c>
      <c r="E42" s="290"/>
      <c r="F42" s="290"/>
      <c r="G42" s="290"/>
    </row>
    <row r="43" spans="2:7" ht="66.75" customHeight="1" x14ac:dyDescent="0.2">
      <c r="B43" s="393" t="s">
        <v>567</v>
      </c>
      <c r="C43" s="390" t="s">
        <v>516</v>
      </c>
      <c r="D43" s="407" t="s">
        <v>568</v>
      </c>
      <c r="E43" s="290"/>
      <c r="F43" s="290"/>
      <c r="G43" s="290"/>
    </row>
    <row r="44" spans="2:7" ht="72" customHeight="1" thickBot="1" x14ac:dyDescent="0.25">
      <c r="B44" s="401" t="s">
        <v>569</v>
      </c>
      <c r="C44" s="402" t="s">
        <v>516</v>
      </c>
      <c r="D44" s="397" t="s">
        <v>570</v>
      </c>
      <c r="E44" s="290"/>
      <c r="F44" s="290"/>
      <c r="G44" s="290"/>
    </row>
    <row r="45" spans="2:7" ht="37.5" customHeight="1" thickBot="1" x14ac:dyDescent="0.25">
      <c r="B45" s="1022" t="s">
        <v>343</v>
      </c>
      <c r="C45" s="1022"/>
      <c r="D45" s="1022"/>
      <c r="E45" s="290"/>
      <c r="F45" s="290"/>
      <c r="G45" s="290"/>
    </row>
    <row r="46" spans="2:7" ht="98.1" customHeight="1" x14ac:dyDescent="0.2">
      <c r="B46" s="403" t="s">
        <v>571</v>
      </c>
      <c r="C46" s="386" t="s">
        <v>516</v>
      </c>
      <c r="D46" s="387" t="s">
        <v>572</v>
      </c>
      <c r="E46" s="290"/>
      <c r="F46" s="290"/>
      <c r="G46" s="290"/>
    </row>
    <row r="47" spans="2:7" ht="99" customHeight="1" x14ac:dyDescent="0.2">
      <c r="B47" s="389" t="s">
        <v>573</v>
      </c>
      <c r="C47" s="390" t="s">
        <v>516</v>
      </c>
      <c r="D47" s="391" t="s">
        <v>574</v>
      </c>
      <c r="E47" s="290"/>
      <c r="F47" s="290"/>
      <c r="G47" s="290"/>
    </row>
    <row r="48" spans="2:7" ht="102.95" customHeight="1" x14ac:dyDescent="0.2">
      <c r="B48" s="393" t="s">
        <v>575</v>
      </c>
      <c r="C48" s="390" t="s">
        <v>516</v>
      </c>
      <c r="D48" s="391" t="s">
        <v>574</v>
      </c>
      <c r="E48" s="290"/>
      <c r="F48" s="290"/>
      <c r="G48" s="290"/>
    </row>
    <row r="49" spans="2:7" ht="72" customHeight="1" thickBot="1" x14ac:dyDescent="0.25">
      <c r="B49" s="401" t="s">
        <v>576</v>
      </c>
      <c r="C49" s="402" t="s">
        <v>516</v>
      </c>
      <c r="D49" s="397" t="s">
        <v>517</v>
      </c>
      <c r="E49" s="290"/>
      <c r="F49" s="290"/>
      <c r="G49" s="290"/>
    </row>
    <row r="50" spans="2:7" ht="24" customHeight="1" thickBot="1" x14ac:dyDescent="0.25">
      <c r="B50" s="1023" t="s">
        <v>577</v>
      </c>
      <c r="C50" s="1024"/>
      <c r="D50" s="1025"/>
      <c r="E50" s="290"/>
      <c r="F50" s="290"/>
      <c r="G50" s="290"/>
    </row>
    <row r="51" spans="2:7" ht="75.95" customHeight="1" x14ac:dyDescent="0.2">
      <c r="B51" s="404" t="s">
        <v>578</v>
      </c>
      <c r="C51" s="386" t="s">
        <v>516</v>
      </c>
      <c r="D51" s="387" t="s">
        <v>579</v>
      </c>
      <c r="E51" s="290"/>
      <c r="F51" s="290"/>
      <c r="G51" s="290"/>
    </row>
    <row r="52" spans="2:7" ht="105" customHeight="1" x14ac:dyDescent="0.2">
      <c r="B52" s="389" t="s">
        <v>580</v>
      </c>
      <c r="C52" s="390" t="s">
        <v>516</v>
      </c>
      <c r="D52" s="391" t="s">
        <v>574</v>
      </c>
      <c r="E52" s="290"/>
      <c r="F52" s="290"/>
      <c r="G52" s="290"/>
    </row>
    <row r="53" spans="2:7" ht="54.95" customHeight="1" x14ac:dyDescent="0.2">
      <c r="B53" s="393" t="s">
        <v>581</v>
      </c>
      <c r="C53" s="390" t="s">
        <v>516</v>
      </c>
      <c r="D53" s="391" t="s">
        <v>517</v>
      </c>
      <c r="E53" s="290"/>
      <c r="F53" s="290"/>
      <c r="G53" s="290"/>
    </row>
    <row r="54" spans="2:7" ht="56.1" customHeight="1" thickBot="1" x14ac:dyDescent="0.25">
      <c r="B54" s="401" t="s">
        <v>582</v>
      </c>
      <c r="C54" s="402" t="s">
        <v>516</v>
      </c>
      <c r="D54" s="397" t="s">
        <v>583</v>
      </c>
      <c r="E54" s="290"/>
      <c r="F54" s="290"/>
      <c r="G54" s="290"/>
    </row>
    <row r="55" spans="2:7" ht="19.5" customHeight="1" thickBot="1" x14ac:dyDescent="0.25">
      <c r="B55" s="1023" t="s">
        <v>584</v>
      </c>
      <c r="C55" s="1024"/>
      <c r="D55" s="1025"/>
      <c r="E55" s="290"/>
      <c r="F55" s="290"/>
      <c r="G55" s="290"/>
    </row>
    <row r="56" spans="2:7" ht="117" customHeight="1" x14ac:dyDescent="0.2">
      <c r="B56" s="404" t="s">
        <v>585</v>
      </c>
      <c r="C56" s="386" t="s">
        <v>516</v>
      </c>
      <c r="D56" s="387" t="s">
        <v>586</v>
      </c>
      <c r="E56" s="290"/>
      <c r="F56" s="290"/>
      <c r="G56" s="290"/>
    </row>
    <row r="57" spans="2:7" ht="112.5" customHeight="1" x14ac:dyDescent="0.2">
      <c r="B57" s="389" t="s">
        <v>587</v>
      </c>
      <c r="C57" s="390" t="s">
        <v>516</v>
      </c>
      <c r="D57" s="391" t="s">
        <v>588</v>
      </c>
      <c r="E57" s="290"/>
      <c r="F57" s="290"/>
      <c r="G57" s="290"/>
    </row>
    <row r="58" spans="2:7" ht="87" customHeight="1" x14ac:dyDescent="0.2">
      <c r="B58" s="393" t="s">
        <v>589</v>
      </c>
      <c r="C58" s="390" t="s">
        <v>516</v>
      </c>
      <c r="D58" s="391" t="s">
        <v>590</v>
      </c>
      <c r="E58" s="290"/>
      <c r="F58" s="290"/>
      <c r="G58" s="290"/>
    </row>
    <row r="59" spans="2:7" ht="42" customHeight="1" thickBot="1" x14ac:dyDescent="0.25">
      <c r="B59" s="401" t="s">
        <v>591</v>
      </c>
      <c r="C59" s="402" t="s">
        <v>516</v>
      </c>
      <c r="D59" s="397" t="s">
        <v>517</v>
      </c>
      <c r="E59" s="290"/>
      <c r="F59" s="290"/>
      <c r="G59" s="290"/>
    </row>
    <row r="60" spans="2:7" ht="13.5" thickBot="1" x14ac:dyDescent="0.25"/>
    <row r="61" spans="2:7" ht="15.75" thickBot="1" x14ac:dyDescent="0.3">
      <c r="B61" s="1026" t="s">
        <v>592</v>
      </c>
      <c r="C61" s="1027"/>
    </row>
    <row r="62" spans="2:7" ht="83.25" customHeight="1" x14ac:dyDescent="0.2">
      <c r="B62" s="1028" t="s">
        <v>593</v>
      </c>
      <c r="C62" s="1029"/>
    </row>
    <row r="63" spans="2:7" ht="32.25" customHeight="1" x14ac:dyDescent="0.2">
      <c r="B63" s="1028" t="s">
        <v>594</v>
      </c>
      <c r="C63" s="1029"/>
    </row>
    <row r="64" spans="2:7" ht="39.75" customHeight="1" x14ac:dyDescent="0.2">
      <c r="B64" s="1028" t="s">
        <v>595</v>
      </c>
      <c r="C64" s="1029"/>
    </row>
    <row r="65" spans="2:7" ht="34.5" customHeight="1" x14ac:dyDescent="0.2">
      <c r="B65" s="1028" t="s">
        <v>596</v>
      </c>
      <c r="C65" s="1029"/>
    </row>
    <row r="66" spans="2:7" ht="13.5" thickBot="1" x14ac:dyDescent="0.25">
      <c r="B66" s="1020" t="s">
        <v>597</v>
      </c>
      <c r="C66" s="1021"/>
    </row>
    <row r="70" spans="2:7" ht="18" customHeight="1" x14ac:dyDescent="0.25">
      <c r="B70" s="1030" t="s">
        <v>598</v>
      </c>
      <c r="C70" s="1031"/>
      <c r="D70" s="1030" t="s">
        <v>4</v>
      </c>
      <c r="E70" s="1031"/>
      <c r="F70" s="1030" t="s">
        <v>599</v>
      </c>
      <c r="G70" s="1031"/>
    </row>
    <row r="71" spans="2:7" ht="15" x14ac:dyDescent="0.25">
      <c r="B71" s="408" t="s">
        <v>5</v>
      </c>
      <c r="C71" s="408" t="s">
        <v>186</v>
      </c>
      <c r="D71" s="408" t="s">
        <v>5</v>
      </c>
      <c r="E71" s="408" t="s">
        <v>186</v>
      </c>
      <c r="F71" s="408" t="s">
        <v>5</v>
      </c>
      <c r="G71" s="408" t="s">
        <v>186</v>
      </c>
    </row>
    <row r="72" spans="2:7" ht="57.95" customHeight="1" x14ac:dyDescent="0.2">
      <c r="B72" s="409" t="s">
        <v>304</v>
      </c>
      <c r="C72" s="410">
        <v>43046</v>
      </c>
      <c r="D72" s="225" t="s">
        <v>600</v>
      </c>
      <c r="E72" s="225"/>
      <c r="F72" s="445" t="s">
        <v>601</v>
      </c>
      <c r="G72" s="720"/>
    </row>
    <row r="73" spans="2:7" ht="35.1" customHeight="1" x14ac:dyDescent="0.2">
      <c r="B73" s="411" t="s">
        <v>306</v>
      </c>
      <c r="C73" s="412">
        <v>43046</v>
      </c>
      <c r="D73" s="413" t="s">
        <v>602</v>
      </c>
      <c r="E73" s="225"/>
      <c r="F73" s="445"/>
      <c r="G73" s="720"/>
    </row>
    <row r="74" spans="2:7" ht="36" customHeight="1" x14ac:dyDescent="0.2">
      <c r="B74" s="409" t="s">
        <v>307</v>
      </c>
      <c r="C74" s="412">
        <v>43046</v>
      </c>
      <c r="D74" s="413" t="s">
        <v>308</v>
      </c>
      <c r="E74" s="225"/>
      <c r="F74" s="445" t="s">
        <v>603</v>
      </c>
      <c r="G74" s="729"/>
    </row>
    <row r="75" spans="2:7" ht="26.1" customHeight="1" x14ac:dyDescent="0.2">
      <c r="B75" s="411" t="s">
        <v>309</v>
      </c>
      <c r="C75" s="412">
        <v>43046</v>
      </c>
      <c r="D75" s="413" t="s">
        <v>310</v>
      </c>
      <c r="E75" s="225"/>
      <c r="F75" s="445"/>
      <c r="G75" s="729"/>
    </row>
    <row r="76" spans="2:7" ht="23.1" customHeight="1" x14ac:dyDescent="0.2">
      <c r="B76" s="409" t="s">
        <v>311</v>
      </c>
      <c r="C76" s="412">
        <v>43046</v>
      </c>
      <c r="D76" s="413" t="s">
        <v>604</v>
      </c>
      <c r="E76" s="225"/>
      <c r="F76" s="445" t="s">
        <v>605</v>
      </c>
      <c r="G76" s="729"/>
    </row>
    <row r="77" spans="2:7" ht="30" customHeight="1" x14ac:dyDescent="0.2">
      <c r="B77" s="411" t="s">
        <v>312</v>
      </c>
      <c r="C77" s="412">
        <v>43046</v>
      </c>
      <c r="D77" s="413" t="s">
        <v>606</v>
      </c>
      <c r="E77" s="225"/>
      <c r="F77" s="445"/>
      <c r="G77" s="729"/>
    </row>
    <row r="78" spans="2:7" ht="23.1" customHeight="1" x14ac:dyDescent="0.2">
      <c r="B78" s="409" t="s">
        <v>313</v>
      </c>
      <c r="C78" s="412">
        <v>43046</v>
      </c>
      <c r="D78" s="413" t="s">
        <v>607</v>
      </c>
      <c r="E78" s="411"/>
      <c r="F78" s="1032" t="s">
        <v>608</v>
      </c>
      <c r="G78" s="1035"/>
    </row>
    <row r="79" spans="2:7" ht="26.1" customHeight="1" x14ac:dyDescent="0.2">
      <c r="B79" s="411" t="s">
        <v>314</v>
      </c>
      <c r="C79" s="412">
        <v>43046</v>
      </c>
      <c r="D79" s="413" t="s">
        <v>609</v>
      </c>
      <c r="E79" s="411"/>
      <c r="F79" s="1033"/>
      <c r="G79" s="1036"/>
    </row>
    <row r="80" spans="2:7" ht="27" customHeight="1" x14ac:dyDescent="0.2">
      <c r="B80" s="409" t="s">
        <v>315</v>
      </c>
      <c r="C80" s="412">
        <v>43046</v>
      </c>
      <c r="D80" s="413" t="s">
        <v>610</v>
      </c>
      <c r="E80" s="411"/>
      <c r="F80" s="1034"/>
      <c r="G80" s="1037"/>
    </row>
    <row r="81" spans="2:7" ht="27.95" customHeight="1" x14ac:dyDescent="0.2">
      <c r="B81" s="411" t="s">
        <v>611</v>
      </c>
      <c r="C81" s="412">
        <v>43046</v>
      </c>
      <c r="D81" s="413" t="s">
        <v>612</v>
      </c>
      <c r="E81" s="411"/>
      <c r="F81" s="411"/>
      <c r="G81" s="411"/>
    </row>
    <row r="82" spans="2:7" ht="30.95" customHeight="1" x14ac:dyDescent="0.2">
      <c r="B82" s="409" t="s">
        <v>613</v>
      </c>
      <c r="C82" s="412">
        <v>43046</v>
      </c>
      <c r="D82" s="413"/>
      <c r="E82" s="411"/>
      <c r="F82" s="411"/>
      <c r="G82" s="411"/>
    </row>
  </sheetData>
  <mergeCells count="31">
    <mergeCell ref="F76:F77"/>
    <mergeCell ref="G76:G77"/>
    <mergeCell ref="F78:F80"/>
    <mergeCell ref="G78:G80"/>
    <mergeCell ref="H5:J5"/>
    <mergeCell ref="F74:F75"/>
    <mergeCell ref="G74:G75"/>
    <mergeCell ref="B70:C70"/>
    <mergeCell ref="D70:E70"/>
    <mergeCell ref="F70:G70"/>
    <mergeCell ref="F72:F73"/>
    <mergeCell ref="G72:G73"/>
    <mergeCell ref="B66:C66"/>
    <mergeCell ref="B31:D31"/>
    <mergeCell ref="B35:D35"/>
    <mergeCell ref="B40:D40"/>
    <mergeCell ref="B45:D45"/>
    <mergeCell ref="B50:D50"/>
    <mergeCell ref="B55:D55"/>
    <mergeCell ref="B61:C61"/>
    <mergeCell ref="B62:C62"/>
    <mergeCell ref="B63:C63"/>
    <mergeCell ref="B64:C64"/>
    <mergeCell ref="B65:C65"/>
    <mergeCell ref="K5:M5"/>
    <mergeCell ref="B26:D26"/>
    <mergeCell ref="B2:G3"/>
    <mergeCell ref="B5:D5"/>
    <mergeCell ref="E5:G5"/>
    <mergeCell ref="B7:D7"/>
    <mergeCell ref="B17:D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3:E21"/>
  <sheetViews>
    <sheetView workbookViewId="0">
      <selection activeCell="C14" sqref="C14"/>
    </sheetView>
  </sheetViews>
  <sheetFormatPr baseColWidth="10" defaultColWidth="11.28515625" defaultRowHeight="12.75" x14ac:dyDescent="0.2"/>
  <cols>
    <col min="1" max="1" width="11.28515625" style="64"/>
    <col min="2" max="2" width="39.28515625" style="64" customWidth="1"/>
    <col min="3" max="3" width="45.28515625" style="64" customWidth="1"/>
    <col min="4" max="4" width="41.7109375" style="64" customWidth="1"/>
    <col min="5" max="5" width="40" style="64" customWidth="1"/>
    <col min="6" max="16384" width="11.28515625" style="64"/>
  </cols>
  <sheetData>
    <row r="3" spans="2:5" x14ac:dyDescent="0.2">
      <c r="B3" s="20"/>
      <c r="C3" s="20"/>
      <c r="D3" s="20"/>
      <c r="E3" s="20"/>
    </row>
    <row r="4" spans="2:5" ht="33.75" customHeight="1" x14ac:dyDescent="0.2"/>
    <row r="5" spans="2:5" ht="41.25" customHeight="1" x14ac:dyDescent="0.2"/>
    <row r="6" spans="2:5" ht="25.5" customHeight="1" x14ac:dyDescent="0.2">
      <c r="B6" s="20"/>
      <c r="C6" s="20"/>
      <c r="D6" s="20"/>
      <c r="E6" s="20"/>
    </row>
    <row r="7" spans="2:5" ht="39.75" customHeight="1" x14ac:dyDescent="0.2">
      <c r="B7" s="20"/>
      <c r="C7" s="20"/>
      <c r="D7" s="20"/>
      <c r="E7" s="20"/>
    </row>
    <row r="8" spans="2:5" ht="40.5" customHeight="1" x14ac:dyDescent="0.2">
      <c r="B8" s="20"/>
      <c r="C8" s="20"/>
      <c r="D8" s="20"/>
    </row>
    <row r="9" spans="2:5" ht="51.75" customHeight="1" x14ac:dyDescent="0.2">
      <c r="B9" s="20"/>
      <c r="C9" s="20"/>
    </row>
    <row r="15" spans="2:5" x14ac:dyDescent="0.2">
      <c r="B15" s="20"/>
    </row>
    <row r="17" spans="2:2" x14ac:dyDescent="0.2">
      <c r="B17" s="20"/>
    </row>
    <row r="18" spans="2:2" x14ac:dyDescent="0.2">
      <c r="B18" s="20"/>
    </row>
    <row r="19" spans="2:2" x14ac:dyDescent="0.2">
      <c r="B19" s="20"/>
    </row>
    <row r="20" spans="2:2" x14ac:dyDescent="0.2">
      <c r="B20" s="20"/>
    </row>
    <row r="21" spans="2:2" x14ac:dyDescent="0.2">
      <c r="B21" s="20"/>
    </row>
  </sheetData>
  <pageMargins left="0.75" right="0.75" top="1" bottom="1"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W o r k b o o k S t a t e   x m l n s : i = " h t t p : / / w w w . w 3 . o r g / 2 0 0 1 / X M L S c h e m a - i n s t a n c e "   x m l n s = " h t t p : / / s c h e m a s . m i c r o s o f t . c o m / P o w e r B I A d d I n " > < L a s t P r o v i d e d R a n g e N a m e I d > 0 < / L a s t P r o v i d e d R a n g e N a m e I d > < L a s t U s e d G r o u p O b j e c t I d > < / L a s t U s e d G r o u p O b j e c t I d > < T i l e s L i s t > < T i l e s / > < / T i l e s L i s t > < / W o r k b o o k S t a t e > 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ct:contentTypeSchema xmlns:ct="http://schemas.microsoft.com/office/2006/metadata/contentType" xmlns:ma="http://schemas.microsoft.com/office/2006/metadata/properties/metaAttributes" ct:_="" ma:_="" ma:contentTypeName="Documento" ma:contentTypeID="0x01010059809BB2B749D34197E341ABB0E5EA11" ma:contentTypeVersion="2" ma:contentTypeDescription="Crear nuevo documento." ma:contentTypeScope="" ma:versionID="181c8582a3183fb0f9b74351a50ca366">
  <xsd:schema xmlns:xsd="http://www.w3.org/2001/XMLSchema" xmlns:xs="http://www.w3.org/2001/XMLSchema" xmlns:p="http://schemas.microsoft.com/office/2006/metadata/properties" xmlns:ns2="43756ae8-a6e7-40f8-ab40-e4035d49e276" targetNamespace="http://schemas.microsoft.com/office/2006/metadata/properties" ma:root="true" ma:fieldsID="37b8cc1c45fedc2c663eee7e9c1168dd" ns2:_="">
    <xsd:import namespace="43756ae8-a6e7-40f8-ab40-e4035d49e276"/>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756ae8-a6e7-40f8-ab40-e4035d49e276"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4E6285-137F-4E11-8D54-8510F54BE391}">
  <ds:schemaRefs>
    <ds:schemaRef ds:uri="http://schemas.microsoft.com/office/2006/metadata/longProperties"/>
  </ds:schemaRefs>
</ds:datastoreItem>
</file>

<file path=customXml/itemProps2.xml><?xml version="1.0" encoding="utf-8"?>
<ds:datastoreItem xmlns:ds="http://schemas.openxmlformats.org/officeDocument/2006/customXml" ds:itemID="{2E69EB6E-8BA2-4448-BBFB-7B58DBFCCADD}">
  <ds:schemaRefs>
    <ds:schemaRef ds:uri="http://schemas.microsoft.com/sharepoint/v3/contenttype/forms"/>
  </ds:schemaRefs>
</ds:datastoreItem>
</file>

<file path=customXml/itemProps3.xml><?xml version="1.0" encoding="utf-8"?>
<ds:datastoreItem xmlns:ds="http://schemas.openxmlformats.org/officeDocument/2006/customXml" ds:itemID="{3CFF215D-8D7B-490E-8E6C-6E7BEB4E8B54}">
  <ds:schemaRefs>
    <ds:schemaRef ds:uri="http://schemas.microsoft.com/PowerBIAddIn"/>
  </ds:schemaRefs>
</ds:datastoreItem>
</file>

<file path=customXml/itemProps4.xml><?xml version="1.0" encoding="utf-8"?>
<ds:datastoreItem xmlns:ds="http://schemas.openxmlformats.org/officeDocument/2006/customXml" ds:itemID="{704F48D7-29FA-4C14-BDEC-A45162B37F1F}">
  <ds:schemaRefs>
    <ds:schemaRef ds:uri="43756ae8-a6e7-40f8-ab40-e4035d49e276"/>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 ds:uri="http://purl.org/dc/elements/1.1/"/>
  </ds:schemaRefs>
</ds:datastoreItem>
</file>

<file path=customXml/itemProps5.xml><?xml version="1.0" encoding="utf-8"?>
<ds:datastoreItem xmlns:ds="http://schemas.openxmlformats.org/officeDocument/2006/customXml" ds:itemID="{A8691049-1B47-4490-9816-AF34E77B9F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756ae8-a6e7-40f8-ab40-e4035d49e2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17</vt:i4>
      </vt:variant>
    </vt:vector>
  </HeadingPairs>
  <TitlesOfParts>
    <vt:vector size="26" baseType="lpstr">
      <vt:lpstr>Fuente del riesgo</vt:lpstr>
      <vt:lpstr>SEPG-F-057</vt:lpstr>
      <vt:lpstr>SEPG-F-061</vt:lpstr>
      <vt:lpstr>SEPG-F-059</vt:lpstr>
      <vt:lpstr>Fm-20 </vt:lpstr>
      <vt:lpstr>DB</vt:lpstr>
      <vt:lpstr>SEPG-F-030 </vt:lpstr>
      <vt:lpstr>Matriz de Cambios</vt:lpstr>
      <vt:lpstr>Hoja1</vt:lpstr>
      <vt:lpstr>¿TIENE_HERRAMIENTA_PARA_EJERCER_EL_CONTROL?</vt:lpstr>
      <vt:lpstr>A</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Hector Eduardo Vanegas Gàmez</cp:lastModifiedBy>
  <cp:revision/>
  <dcterms:created xsi:type="dcterms:W3CDTF">2007-05-23T11:34:18Z</dcterms:created>
  <dcterms:modified xsi:type="dcterms:W3CDTF">2020-01-31T21:03:38Z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ies>
</file>