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nionline-my.sharepoint.com/personal/hvanegas_ani_gov_co/Documents/Documentos/Documentos HV/HV ANI/2026/Varios/"/>
    </mc:Choice>
  </mc:AlternateContent>
  <xr:revisionPtr revIDLastSave="0" documentId="8_{637C53D8-D25E-4684-A9C5-17F1D540F6D3}" xr6:coauthVersionLast="47" xr6:coauthVersionMax="47" xr10:uidLastSave="{00000000-0000-0000-0000-000000000000}"/>
  <bookViews>
    <workbookView xWindow="-24120" yWindow="-2010" windowWidth="24240" windowHeight="13020" xr2:uid="{0570FE7E-0BC0-4930-8768-EDDC34E3AC42}"/>
  </bookViews>
  <sheets>
    <sheet name="Seguimiento POAI 2026" sheetId="1" r:id="rId1"/>
  </sheets>
  <definedNames>
    <definedName name="_xlnm._FilterDatabase" localSheetId="0" hidden="1">'Seguimiento POAI 2026'!$A$4:$P$46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6" i="1" l="1"/>
  <c r="K46" i="1"/>
  <c r="O46" i="1"/>
  <c r="N46"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5" i="1"/>
  <c r="H46" i="1"/>
  <c r="I46" i="1"/>
  <c r="M45" i="1"/>
  <c r="J15" i="1"/>
  <c r="M11" i="1"/>
  <c r="M7" i="1"/>
  <c r="M8" i="1"/>
  <c r="M9" i="1"/>
  <c r="M10" i="1"/>
  <c r="M12" i="1"/>
  <c r="M13" i="1"/>
  <c r="M14" i="1"/>
  <c r="M16" i="1"/>
  <c r="M17" i="1"/>
  <c r="M18" i="1"/>
  <c r="M19" i="1"/>
  <c r="M20" i="1"/>
  <c r="M21" i="1"/>
  <c r="M22" i="1"/>
  <c r="M23" i="1"/>
  <c r="M24" i="1"/>
  <c r="M25" i="1"/>
  <c r="M26" i="1"/>
  <c r="M27" i="1"/>
  <c r="M28" i="1"/>
  <c r="M29" i="1"/>
  <c r="M31" i="1"/>
  <c r="M32" i="1"/>
  <c r="M33" i="1"/>
  <c r="M34" i="1"/>
  <c r="M35" i="1"/>
  <c r="M37" i="1"/>
  <c r="M38" i="1"/>
  <c r="M39" i="1"/>
  <c r="M40" i="1"/>
  <c r="M41" i="1"/>
  <c r="M42" i="1"/>
  <c r="M43" i="1"/>
  <c r="M44" i="1"/>
  <c r="M6" i="1"/>
  <c r="M5" i="1"/>
  <c r="F46" i="1"/>
  <c r="J6" i="1"/>
  <c r="J7" i="1"/>
  <c r="J8" i="1"/>
  <c r="J9" i="1"/>
  <c r="J10" i="1"/>
  <c r="J11" i="1"/>
  <c r="J12" i="1"/>
  <c r="J13" i="1"/>
  <c r="J14"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5" i="1"/>
  <c r="E46" i="1"/>
  <c r="G30" i="1"/>
  <c r="G6" i="1"/>
  <c r="G7" i="1"/>
  <c r="G8" i="1"/>
  <c r="G9" i="1"/>
  <c r="G10" i="1"/>
  <c r="G11" i="1"/>
  <c r="G12" i="1"/>
  <c r="G13" i="1"/>
  <c r="G14" i="1"/>
  <c r="G15" i="1"/>
  <c r="G16" i="1"/>
  <c r="G17" i="1"/>
  <c r="G18" i="1"/>
  <c r="G19" i="1"/>
  <c r="G20" i="1"/>
  <c r="G21" i="1"/>
  <c r="G22" i="1"/>
  <c r="G23" i="1"/>
  <c r="G24" i="1"/>
  <c r="G25" i="1"/>
  <c r="G26" i="1"/>
  <c r="G27" i="1"/>
  <c r="G28" i="1"/>
  <c r="G29" i="1"/>
  <c r="G31" i="1"/>
  <c r="G32" i="1"/>
  <c r="G33" i="1"/>
  <c r="G34" i="1"/>
  <c r="G35" i="1"/>
  <c r="G36" i="1"/>
  <c r="G37" i="1"/>
  <c r="G38" i="1"/>
  <c r="G39" i="1"/>
  <c r="G40" i="1"/>
  <c r="G41" i="1"/>
  <c r="G42" i="1"/>
  <c r="G43" i="1"/>
  <c r="G44" i="1"/>
  <c r="G45" i="1"/>
  <c r="G5" i="1"/>
  <c r="P46" i="1" l="1"/>
  <c r="M30" i="1"/>
  <c r="M46" i="1" s="1"/>
  <c r="J46" i="1"/>
  <c r="G46" i="1"/>
</calcChain>
</file>

<file path=xl/sharedStrings.xml><?xml version="1.0" encoding="utf-8"?>
<sst xmlns="http://schemas.openxmlformats.org/spreadsheetml/2006/main" count="146" uniqueCount="104">
  <si>
    <t>AGENCIA NACIONAL DE INFRAESTRUCTURA PRESPUESTO DE GATOS DE INVERSIÓN - VIGENCIA 2026</t>
  </si>
  <si>
    <t xml:space="preserve">AÑO INSCRIPCIÓN </t>
  </si>
  <si>
    <t xml:space="preserve">DESCRIPCIÓN DEL RUBRO </t>
  </si>
  <si>
    <t>NACIÓN</t>
  </si>
  <si>
    <t>PROPIOS</t>
  </si>
  <si>
    <t>TOTAL</t>
  </si>
  <si>
    <t>RUBRO</t>
  </si>
  <si>
    <t>ALINEACIÓN PND</t>
  </si>
  <si>
    <t>C-2401-0600-54-51102D</t>
  </si>
  <si>
    <t>C-2401-0600-59-51102D</t>
  </si>
  <si>
    <t>C-2401-0600-60-51102D</t>
  </si>
  <si>
    <t>C-2401-0600-61-51102D</t>
  </si>
  <si>
    <t>C-2401-0600-62-51102D</t>
  </si>
  <si>
    <t>C-2401-0600-63-51102D</t>
  </si>
  <si>
    <t>C-2401-0600-64-51102D</t>
  </si>
  <si>
    <t>C-2401-0600-65-51102D</t>
  </si>
  <si>
    <t>C-2401-0600-66-51102D</t>
  </si>
  <si>
    <t>C-2401-0600-67-51102D</t>
  </si>
  <si>
    <t>C-2401-0600-68-51102D</t>
  </si>
  <si>
    <t>C-2401-0600-70-51102D</t>
  </si>
  <si>
    <t>C-2401-0600-71-51102D</t>
  </si>
  <si>
    <t>C-2401-0600-72-51102D</t>
  </si>
  <si>
    <t>C-2401-0600-73-51102D</t>
  </si>
  <si>
    <t>C-2401-0600-74-51102D</t>
  </si>
  <si>
    <t>C-2401-0600-75-51102D</t>
  </si>
  <si>
    <t>C-2401-0600-76-51102D</t>
  </si>
  <si>
    <t>C-2401-0600-77-51102D</t>
  </si>
  <si>
    <t>C-2401-0600-78-51102D</t>
  </si>
  <si>
    <t>C-2401-0600-79-51102D</t>
  </si>
  <si>
    <t>C-2401-0600-80-51102D</t>
  </si>
  <si>
    <t>C-2401-0600-81-51102D</t>
  </si>
  <si>
    <t>C-2401-0600-82-51102D</t>
  </si>
  <si>
    <t>C-2401-0600-83-51102D</t>
  </si>
  <si>
    <t>C-2401-0600-85-20103A</t>
  </si>
  <si>
    <t>C-2403-0600-4-52104E</t>
  </si>
  <si>
    <t>C-2404-0600-2-40201C</t>
  </si>
  <si>
    <t>C-2404-0600-4-40201C</t>
  </si>
  <si>
    <t>C-2404-0600-5-51102D</t>
  </si>
  <si>
    <t>C-2404-0600-5-40303D</t>
  </si>
  <si>
    <t>C-2404-0600-6-51102D</t>
  </si>
  <si>
    <t>C-2404-0600-7-51102D</t>
  </si>
  <si>
    <t>C-2405-0600-4-52104E</t>
  </si>
  <si>
    <t>C-2406-0600-1-51102A</t>
  </si>
  <si>
    <t>C-2406-0600-3-51102A</t>
  </si>
  <si>
    <t>C-2499-0600-7-51102D</t>
  </si>
  <si>
    <t>C-2499-0600-8-51102D</t>
  </si>
  <si>
    <t>C-2499-0600-9-51102D</t>
  </si>
  <si>
    <t>C-2499-0600-10-51102D</t>
  </si>
  <si>
    <t>C-2499-0600-12-53105B</t>
  </si>
  <si>
    <t>5. CONVERGENCIA REGIONAL / D. INTEGRAClÓN DE TERRITORIOS BAJO EL PRINCIPIO DE LA CONECTIVIDAD FISICA Y LA MULTIMODALIDAD</t>
  </si>
  <si>
    <t>5. CONVERGENCIA REGIONAL / D. INTEGRACION DE TERRITORIOS BAJO EL PRINCIPIO DE LA CONECTIVIDAD FISICA Y LA MULTIMODALIDAD</t>
  </si>
  <si>
    <t>5. CONVERGENCIA REGIONAL / D. INTEGRACION DE TERRITORIOS BAJO EL PRINCIPIO DE LA CONECTIVIDAD FiSICA Y LA MULTIMODALIDAD</t>
  </si>
  <si>
    <t>5. CONVERGENCIA REGIONAL / D. INTEGRACIÓN DE TERRITORIOS BAJO EL PRINCIPIO DE LA CONECTIVIDAD FÍSICA Y LA MULTIMODALIDAD</t>
  </si>
  <si>
    <t>2. SEGURIDAD HUMANA Y JUSTICIA SOCIAL / A. AUMENTO DE LA OFERTA DE TRANSPORTE PÚBLICO URBANO Y REGIONAL CON ESQUEMAS TARIFARIOS DIFERENCIALES</t>
  </si>
  <si>
    <t>5. CONVERGENCIA REGIONAL / E. INFRAESTRUCTURA Y SERVICIOS LOGÍSTICOS</t>
  </si>
  <si>
    <t>4. TRANSFORMACIÓN PRODUCTIVA, INTERNACIONALIZACIÓN Y ACCIÓN CLÍMATICA / C. INFRAESTRUCTURA DE PROYECTOS PÚBLICOS Y DE ASOCIACIONES PÚBLICO PRIVADAS ADAPTADAS AL CAMBIO CLIMÁTICO Y CON MENOS EMISIONES</t>
  </si>
  <si>
    <t>4. TRANSFORMAClON PRODUCTIVA.
INTERNACIONALIZACION Y ACCION
CLIMATICA /D. MODOS DE TRANSPORTS
MAS EFICIENTES A NIVEL OPERATIVO Y
ENERGETICO</t>
  </si>
  <si>
    <t>5. CONVERGENCIA REGIONAL / A. INTERVENCIÓN DE VÍAS REGIONALES (SECUNDARIAS Y TERCIARIAS), TERMINALES FLUVIALES Y AERÓDROMOS</t>
  </si>
  <si>
    <t>5. CONVERGENCIA REGIONAL / B. ENTIDADES PÚBLICAS TERRITORIALES Y NACIONALES FORTALECIDAS</t>
  </si>
  <si>
    <t>MEJORAMIENTO DE LA CONCESIÓN ARMENIA PEREIRA MANIZALES  RISARALDA, CALDAS, QUINDIO, VALLE DEL CAUCA</t>
  </si>
  <si>
    <t>MEJORAMIENTO CONSTRUCCIÓN REHABILITACIÓN, MANTENIMIENTO Y OPERACIÓN, DEL CORREDOR VIAL PAMPLONA - CUCÚTA DEPARTAMENTO DE   NORTE DE SANTANDER</t>
  </si>
  <si>
    <t>MEJORAMIENTO CONSTRUCCION REHABILITACIÓN,  MANTENIMIENTO Y OPERACIÓN DEL CORREDOR BUCARAMANGA BARRANCABERMEJA YONDO  DEPARTAMENTOS DE   SANTANDER, ANTIOQUIA</t>
  </si>
  <si>
    <t>CONSTRUCCIÓN OPERACIÓN Y MANTENIMIENTO DE LA CONCESIÓN AUTOPISTA CONEXIÓN PACIFICO 1 - AUTOPISTAS PARA LA PROSPERIDAD ANTIOQUIA</t>
  </si>
  <si>
    <t>REHABILITACIÓN CONSTRUCCIÒN, MEJORAMIENTO, OPERACIÒN Y MANTENIMIENTO DE LA CONCESIÒN AUTOPISTA AL RIO MAGDALENA 2, DEPARTAMENTOS DE   ANTIOQUIA, SANTANDER</t>
  </si>
  <si>
    <t>MEJORAMIENTO REHABILITACIÒN, CONSTRUCCIÒN, MANTENIMIENTO Y OPERACIÒN DEL CORREDOR SANTANA - MOCOA - NEIVA, DEPARTAMENTOS DE   HUILA, PUTUMAYO, CAUCA</t>
  </si>
  <si>
    <t>MEJORAMIENTO REHABILITACION, CONSTRUCCION , MANTENIMIENTO  Y OPERACION CORREDOR POPAYAN - SANTANDER DE QUILICHAO EN EL DEPARTAMENTO DEL   CAUCA</t>
  </si>
  <si>
    <t>MEJORAMIENTO CONSTRUCCIÓN, MANTENIMIENTO Y OPERACIÓN DEL CORREDOR CONEXIÓN NORTE, AUTOPISTAS PARA LA PROSPERIDAD  ANTIOQUIA</t>
  </si>
  <si>
    <t>CONTROL Y SEGUIMIENTO A LA OPERACIÓN DE LAS VÍAS PRIMARIAS CONCESIONADAS  NACIONAL</t>
  </si>
  <si>
    <t>MEJORAMIENTO CONSTRUCCIÒN, REHABILITACIÒN Y MANTENIMIENTO DEL CORREDOR VILLAVICENCIO - YOPAL DEPARTAMENTOS DEL  META, CASANARE</t>
  </si>
  <si>
    <t>CONSTRUCCIÓN OPERACIÒN Y MANTENIMIENTO DE LA VÌA MULALO - LOBOGUERRERO, DEPARTAMENTO DEL  VALLE DEL CAUCA</t>
  </si>
  <si>
    <t>MEJORAMIENTO , REHABILITACIÓN, MANTENIMIENTO Y OPERACIÓN DEL CORREDOR TRANSVERSAL DEL SISGA,EN LOS DEPARTAMENTOS DE   CUNDINAMARCA, BOYACÁ, CASANARE</t>
  </si>
  <si>
    <t>REHABILITACIÓN MEJORAMIENTO, CONSTRUCCIÒN, MANTENIMIENTO Y OPERACIÒN DEL CORREDOR CARTAGENA - BARRANQUILLA Y CIRCUNVALAR DE LA PROSPERIDAD, DEPARTAMENTOS DE   ATLÁNTICO, BOLÍVAR</t>
  </si>
  <si>
    <t>MEJORAMIENTO CONSTRUCCIÓN, OPERACIÓN Y MANTENIMIENTO  DE LA CONCESIÓN AUTOPISTA CONEXIÓN PACIFICO 2   ANTIOQUIA</t>
  </si>
  <si>
    <t>MEJORAMIENTO CONSTRUCCIÓN, OPERACIÓN, MANTENIMIENTO DE LA AUTOPISTA CONEXIÓN PACIFICO 3  ANTIOQUIA</t>
  </si>
  <si>
    <t>MEJORAMIENTO REHABILITACIÓN, CONSTRUCCIÓN, MANTENIMIENTO, Y OPERACIÓN DEL CORREDOR RUMICHACA - PASTO EN EL DEPARTAMENTO DE   NARIÑO</t>
  </si>
  <si>
    <t>REHABILITACIÓN MEJORAMIENTO, OPERACIÓN Y MANTENIMIENTO DEL CORREDOR PERIMETRAL DE CUNDINAMARCA, CENTRO ORIENTE  CUNDINAMARCA</t>
  </si>
  <si>
    <t>MEJORAMIENTO CONSTRUCCIÓN, REHABILITACIÓN, OPERACIÓN Y MANTENIMIENTO DE LA CONCESIÓN AUTOPISTA AL MAR 2  ANTIOQUIA</t>
  </si>
  <si>
    <t>MEJORAMIENTO REHABILITACIÓN Y MANTENIMIENTO DEL CORREDOR HONDA - PUERTO SALGAR - GIRARDOT,   CUNDINAMARCA, CALDAS TOLIMA</t>
  </si>
  <si>
    <t>MEJORAMIENTO CONSTRUCCIÒN, REHABILITACIÒN, OPERACIÒN Y MANTENIMIENTO DE LA CONCESIÒN AUTOPISTA AL MAR 1, DEPARTAMENTO DE   ANTIOQUIA</t>
  </si>
  <si>
    <t>MEJORAMIENTO DEL CORREDOR PUERTA DE HIERRO - PALMAR DE VARELA Y CARRETO - CRUZ DEL VISO EN EL DEPARTAMENTOS DE  ATLÁNTICO, BOLÍVAR, SUCRE</t>
  </si>
  <si>
    <t>DESARROLLO DE OBRAS COMPLEMENTARIAS, GESTIÓN SOCIAL, AMBIENTAL Y PREDIAL DE LOS CONTRATOS DE CONCESIÓN VIAL.   NACIONAL</t>
  </si>
  <si>
    <t>MEJORAMIENTO , CONSTRUCCION, REHABILITACION, OPERACION Y MANTENIMIENTO DE LA VIA PUERTO SALGAR-BARRANCABERMEJA EN LOS DEPARTAMENTOS  CUNDINAMARCA, BOYACA, SANTANDER</t>
  </si>
  <si>
    <t>MEJORAMIENTO  CONSTRUCCION, REHABILITACION, OPERACION Y MANTENIMIENTO DE LA VIA SABANA DE TORRES - CURUMANI EN LOS DEPARTAMENTOS  SANTANDER, CESAR</t>
  </si>
  <si>
    <t>CONSTRUCCION , MEJORAMIENTO, REHABILITACION, OPERACION Y MANTENIMIENTO DEL CORREDOR BUENAVENTURA - LOBOGUERRERO - BUGA EN EL DEPARTAMENTO DEL   VALLE DEL CAUCA</t>
  </si>
  <si>
    <t>FORTALECIMIENTO DE LA CAPACIDAD DE LA ANI PARA CAPTURAR EL BENEFICIO ECONÓMICO GENERADO POR LA INVERSIÓN EN LA RED VIAL CONCESIONADA A NIVEL   NACIONAL</t>
  </si>
  <si>
    <t>CONTROL Y SEGUIMIENTO A LA OPERACIÒN DE LOS AEROPUERTOS CONCESIONADOS NACIONAL</t>
  </si>
  <si>
    <t>REHABILITACIÓN CONSTRUCCIÓN Y MANTENIMIENTO DE LA RED FÉRREA A NIVEL NACIONAL NACIONAL</t>
  </si>
  <si>
    <t>CONTROL Y SEGUIMIENTO A LA OPERACIÒN DE LAS VÍAS FÉRREAS NACIONAL</t>
  </si>
  <si>
    <t>MEJORAMIENTO DEL CORREDOR FÉRREO LA DORADA-CHIRIGUANÁ MEDIANTE UN MODELO DE CONCESIÓN APP Y SU ARTICULACIÓN CON LA RED LOGÍSTICA NACIONAL EN LOS DEPARTAMENTOS CALDAS, ANTIOQUIA, SANTANDER, NORTE DE SANTANDER, CESAR</t>
  </si>
  <si>
    <t>MEJORAMIENTO DE LAS CONDICIONES DE LA INFRAESTRUCTURA Y MATERIAL RODANTE EN EL CORREDOR FERROVIARIO BOGOTÁ-BELENCITO EN LOS DEPARTAMENTOS DE BOYACÁ, CUNDINAMARCA, BOGOTÁ</t>
  </si>
  <si>
    <t>MEJORAMIENTO  DEL CORREDOR FÉRREO DEL PACÍFICO MEDIANTE LA RECUPERACIÓN DE INFRAESTRUCTURA, MATERIAL RODANTE Y GESTIÓN OPERATIVA, PARA GARANTIZAR SU FUNCIONALIDAD LOGÍSTICA Y APROVECHAMIENTO COMPETITIVO EN LOS DEPARTAMENTOS DE   VALLE DEL CAUCA, CALDAS, RISARALDA, QUINDIO</t>
  </si>
  <si>
    <t>CONTROL Y SEGUIMIENTO A LA OPERACIÓN DE LOS PUERTOS CONCESIONADOS NACIONAL</t>
  </si>
  <si>
    <t>CONTROL Y SEGUIMIENTO A LAS VIAS FLUVIALES NACIONAL</t>
  </si>
  <si>
    <t xml:space="preserve">
RESTAURACION DE LOS ECOSISTEMAS DEGRADADOS DEL CANAL DEL DIQUE  NACIONAL</t>
  </si>
  <si>
    <t>IMPLEMENTACIÓN DEL SISTEMA INTEGRADO DE GESTIÓN Y CONTROL DE LA AGENCIA NACIONAL DE INFRAESTRUCTURA  NACIONAL</t>
  </si>
  <si>
    <t>APOYO PARA LA GESTIÓN DE LA AGENCIA NACIONAL DE INFRAESTRUCTURA A TRAVÉS DE ASESORÍAS Y CONSULTORÍAS  NACIONAL</t>
  </si>
  <si>
    <t>SISTEMATIZACIÓN PARA EL SERVICIO DE INFORMACIÓN DE LA GESTIÓN ADMINISTRATIVA.  NACIONAL</t>
  </si>
  <si>
    <t>IMPLEMENTACIÓN DEL SISTEMA DE GESTIÓN DOCUMENTAL DE LA AGENCIA NACIONAL DE INFRAESTRUCTURA NACIONAL</t>
  </si>
  <si>
    <t>FORTALECIMIENTO DE LA CAPACIDAD INSTITUCIONAL PARA SOPORTAR EL DESARROLLO DE LAS ACTIVIDADES DERIVADAS DEL QUEHACER MISIONAL DE LA ANI A NIVEL   NACIONAL</t>
  </si>
  <si>
    <t>APROPIACIÓN INICIAL</t>
  </si>
  <si>
    <t>APROPIACIÓN VIGENTE</t>
  </si>
  <si>
    <t>EJECUCIÓN I TRIMESTRE</t>
  </si>
  <si>
    <t>EJECUCIÓN II TRIMESTRE</t>
  </si>
  <si>
    <t>i) Fuente: Elaboración propia con base en el Decreto 1477 de 2025 "Por el cual se liquida el Presupuesto General de la Nación para la vigencia fiscal de 2026, se detallan las apropiaciones y se clasifican y definen los gastos"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</si>
</sst>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0\ "/>
    <numFmt numFmtId="166" formatCode="&quot;$&quot;\ #,##0"/>
  </numFmts>
  <fonts count="9"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rgb="FF000000"/>
      <name val="Verdana"/>
      <family val="2"/>
    </font>
    <font>
      <b/>
      <sz val="9"/>
      <color theme="1"/>
      <name val="Verdana"/>
      <family val="2"/>
    </font>
    <font>
      <b/>
      <sz val="9"/>
      <color theme="0"/>
      <name val="Verdana"/>
      <family val="2"/>
    </font>
    <font>
      <sz val="9"/>
      <color theme="1"/>
      <name val="Verdana"/>
      <family val="2"/>
    </font>
    <font>
      <sz val="9"/>
      <name val="Verdana"/>
      <family val="2"/>
    </font>
    <font>
      <sz val="8"/>
      <color theme="1"/>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92D050"/>
        <bgColor indexed="64"/>
      </patternFill>
    </fill>
    <fill>
      <patternFill patternType="solid">
        <fgColor theme="0"/>
        <bgColor indexed="64"/>
      </patternFill>
    </fill>
    <fill>
      <patternFill patternType="solid">
        <fgColor theme="9"/>
        <bgColor indexed="64"/>
      </patternFill>
    </fill>
  </fills>
  <borders count="6">
    <border>
      <left/>
      <right/>
      <top/>
      <bottom/>
      <diagonal/>
    </border>
    <border>
      <left style="medium">
        <color indexed="64"/>
      </left>
      <right/>
      <top/>
      <bottom/>
      <diagonal/>
    </border>
    <border>
      <left style="medium">
        <color theme="1"/>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s>
  <cellStyleXfs count="3">
    <xf numFmtId="0" fontId="0" fillId="0" borderId="0"/>
    <xf numFmtId="43" fontId="1" fillId="0" borderId="0" applyFont="0" applyFill="0" applyBorder="0" applyAlignment="0" applyProtection="0"/>
    <xf numFmtId="0" fontId="2" fillId="0" borderId="0"/>
  </cellStyleXfs>
  <cellXfs count="32">
    <xf numFmtId="0" fontId="0" fillId="0" borderId="0" xfId="0"/>
    <xf numFmtId="0" fontId="6" fillId="0" borderId="0" xfId="0" applyFont="1" applyAlignment="1">
      <alignment horizontal="center" vertical="center" wrapText="1"/>
    </xf>
    <xf numFmtId="0" fontId="6" fillId="0" borderId="0" xfId="0" applyFont="1" applyAlignment="1">
      <alignment wrapText="1"/>
    </xf>
    <xf numFmtId="0" fontId="6" fillId="0" borderId="0" xfId="0" applyFont="1" applyAlignment="1">
      <alignment horizontal="center" wrapText="1"/>
    </xf>
    <xf numFmtId="0" fontId="6" fillId="0" borderId="0" xfId="0" applyFont="1" applyAlignment="1">
      <alignment horizontal="right" wrapText="1"/>
    </xf>
    <xf numFmtId="164" fontId="4" fillId="0" borderId="0" xfId="0" applyNumberFormat="1" applyFont="1" applyAlignment="1">
      <alignment horizontal="right" vertical="center" wrapText="1"/>
    </xf>
    <xf numFmtId="0" fontId="4" fillId="5" borderId="0" xfId="0" applyFont="1" applyFill="1" applyAlignment="1">
      <alignment horizontal="center" vertical="center" wrapText="1"/>
    </xf>
    <xf numFmtId="0" fontId="6" fillId="5" borderId="0" xfId="0" applyFont="1" applyFill="1" applyAlignment="1">
      <alignment wrapText="1"/>
    </xf>
    <xf numFmtId="0" fontId="3" fillId="0" borderId="3" xfId="0" applyFont="1" applyBorder="1" applyAlignment="1">
      <alignment horizontal="center" vertical="center" wrapText="1"/>
    </xf>
    <xf numFmtId="0" fontId="5" fillId="3" borderId="3" xfId="0" applyFont="1" applyFill="1" applyBorder="1" applyAlignment="1">
      <alignment horizontal="center" vertical="center" wrapText="1"/>
    </xf>
    <xf numFmtId="0" fontId="5" fillId="6" borderId="3" xfId="0" applyFont="1" applyFill="1" applyBorder="1" applyAlignment="1">
      <alignment horizontal="center" vertical="center" wrapText="1"/>
    </xf>
    <xf numFmtId="164" fontId="3" fillId="0" borderId="3" xfId="1" applyNumberFormat="1" applyFont="1" applyFill="1" applyBorder="1" applyAlignment="1">
      <alignment horizontal="right" vertical="center" wrapText="1"/>
    </xf>
    <xf numFmtId="43" fontId="6" fillId="0" borderId="3" xfId="1" applyFont="1" applyFill="1" applyBorder="1" applyAlignment="1">
      <alignment horizontal="right" vertical="center" wrapText="1"/>
    </xf>
    <xf numFmtId="164" fontId="8" fillId="5" borderId="3" xfId="1" applyNumberFormat="1" applyFont="1" applyFill="1" applyBorder="1" applyAlignment="1">
      <alignment horizontal="center" vertical="center" wrapText="1"/>
    </xf>
    <xf numFmtId="166" fontId="7" fillId="0" borderId="3" xfId="0" applyNumberFormat="1" applyFont="1" applyBorder="1" applyAlignment="1">
      <alignment horizontal="right" vertical="center" wrapText="1"/>
    </xf>
    <xf numFmtId="164" fontId="6" fillId="0" borderId="3" xfId="0" applyNumberFormat="1" applyFont="1" applyBorder="1" applyAlignment="1">
      <alignment horizontal="right" vertical="center" wrapText="1"/>
    </xf>
    <xf numFmtId="0" fontId="6" fillId="0" borderId="3" xfId="0" applyFont="1" applyBorder="1" applyAlignment="1">
      <alignment horizontal="right" vertical="center" wrapText="1"/>
    </xf>
    <xf numFmtId="0" fontId="6" fillId="0" borderId="3" xfId="0" applyFont="1" applyBorder="1" applyAlignment="1">
      <alignment horizontal="center" vertical="center" wrapText="1"/>
    </xf>
    <xf numFmtId="164" fontId="6" fillId="0" borderId="3" xfId="1" applyNumberFormat="1" applyFont="1" applyFill="1" applyBorder="1" applyAlignment="1">
      <alignment horizontal="right" vertical="center" wrapText="1"/>
    </xf>
    <xf numFmtId="0" fontId="3" fillId="0" borderId="3" xfId="2" applyFont="1" applyBorder="1" applyAlignment="1">
      <alignment horizontal="center" vertical="center" wrapText="1" readingOrder="1"/>
    </xf>
    <xf numFmtId="165" fontId="3" fillId="0" borderId="3" xfId="1" applyNumberFormat="1" applyFont="1" applyFill="1" applyBorder="1" applyAlignment="1">
      <alignment horizontal="right" vertical="center" wrapText="1"/>
    </xf>
    <xf numFmtId="164" fontId="4" fillId="4" borderId="3" xfId="0" applyNumberFormat="1" applyFont="1" applyFill="1" applyBorder="1" applyAlignment="1">
      <alignment horizontal="right" vertical="center" wrapText="1"/>
    </xf>
    <xf numFmtId="0" fontId="0" fillId="0" borderId="0" xfId="0" applyAlignment="1">
      <alignment wrapText="1"/>
    </xf>
    <xf numFmtId="0" fontId="5" fillId="6" borderId="3" xfId="0" applyFont="1" applyFill="1" applyBorder="1" applyAlignment="1">
      <alignment horizontal="center" vertical="center" wrapText="1"/>
    </xf>
    <xf numFmtId="164" fontId="4" fillId="4" borderId="3"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cellXfs>
  <cellStyles count="3">
    <cellStyle name="Millares" xfId="1" builtinId="3"/>
    <cellStyle name="Normal" xfId="0" builtinId="0"/>
    <cellStyle name="Normal 3 2" xfId="2" xr:uid="{8F128AA9-32A8-4EB3-A784-FE41C582AE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D306E-E454-4AEB-8E4D-7D4E6259C133}">
  <dimension ref="A1:P50"/>
  <sheetViews>
    <sheetView showGridLines="0" tabSelected="1" zoomScale="85" zoomScaleNormal="85" workbookViewId="0">
      <selection activeCell="B55" sqref="B55"/>
    </sheetView>
  </sheetViews>
  <sheetFormatPr baseColWidth="10" defaultRowHeight="11.25" x14ac:dyDescent="0.15"/>
  <cols>
    <col min="1" max="1" width="15.7109375" style="1" customWidth="1"/>
    <col min="2" max="2" width="21.7109375" style="2" bestFit="1" customWidth="1"/>
    <col min="3" max="3" width="40.42578125" style="2" customWidth="1"/>
    <col min="4" max="4" width="48.42578125" style="2" customWidth="1"/>
    <col min="5" max="5" width="21.7109375" style="4" customWidth="1"/>
    <col min="6" max="6" width="22.5703125" style="4" customWidth="1"/>
    <col min="7" max="7" width="21.140625" style="4" customWidth="1"/>
    <col min="8" max="8" width="21.5703125" style="4" customWidth="1"/>
    <col min="9" max="9" width="22.5703125" style="4" customWidth="1"/>
    <col min="10" max="10" width="21.140625" style="4" customWidth="1"/>
    <col min="11" max="11" width="21.5703125" style="4" customWidth="1"/>
    <col min="12" max="12" width="22.5703125" style="4" customWidth="1"/>
    <col min="13" max="13" width="21.140625" style="4" customWidth="1"/>
    <col min="14" max="14" width="21.5703125" style="4" customWidth="1"/>
    <col min="15" max="15" width="22.5703125" style="4" customWidth="1"/>
    <col min="16" max="16" width="21.140625" style="4" customWidth="1"/>
    <col min="17" max="19" width="11.42578125" style="2" customWidth="1"/>
    <col min="20" max="16384" width="11.42578125" style="2"/>
  </cols>
  <sheetData>
    <row r="1" spans="1:16" ht="30.75" customHeight="1" x14ac:dyDescent="0.15">
      <c r="A1" s="25" t="s">
        <v>0</v>
      </c>
      <c r="B1" s="26"/>
      <c r="C1" s="26"/>
      <c r="D1" s="26"/>
      <c r="E1" s="26"/>
      <c r="F1" s="26"/>
      <c r="G1" s="26"/>
      <c r="H1" s="26"/>
      <c r="I1" s="26"/>
      <c r="J1" s="26"/>
      <c r="K1" s="26"/>
      <c r="L1" s="26"/>
      <c r="M1" s="26"/>
      <c r="N1" s="26"/>
      <c r="O1" s="26"/>
      <c r="P1" s="26"/>
    </row>
    <row r="2" spans="1:16" s="7" customFormat="1" ht="15.75" customHeight="1" thickBot="1" x14ac:dyDescent="0.2">
      <c r="A2" s="6"/>
      <c r="B2" s="6"/>
      <c r="C2" s="6"/>
      <c r="D2" s="6"/>
      <c r="E2" s="6"/>
      <c r="F2" s="6"/>
      <c r="G2" s="6"/>
      <c r="H2" s="6"/>
      <c r="I2" s="6"/>
      <c r="J2" s="6"/>
      <c r="K2" s="6"/>
      <c r="L2" s="6"/>
      <c r="M2" s="6"/>
      <c r="N2" s="6"/>
      <c r="O2" s="6"/>
      <c r="P2" s="6"/>
    </row>
    <row r="3" spans="1:16" ht="33" customHeight="1" x14ac:dyDescent="0.15">
      <c r="E3" s="27" t="s">
        <v>99</v>
      </c>
      <c r="F3" s="28"/>
      <c r="G3" s="28"/>
      <c r="H3" s="29" t="s">
        <v>100</v>
      </c>
      <c r="I3" s="29"/>
      <c r="J3" s="29"/>
      <c r="K3" s="23" t="s">
        <v>101</v>
      </c>
      <c r="L3" s="23"/>
      <c r="M3" s="23"/>
      <c r="N3" s="23" t="s">
        <v>102</v>
      </c>
      <c r="O3" s="23"/>
      <c r="P3" s="23"/>
    </row>
    <row r="4" spans="1:16" s="3" customFormat="1" ht="37.5" customHeight="1" x14ac:dyDescent="0.15">
      <c r="A4" s="9" t="s">
        <v>1</v>
      </c>
      <c r="B4" s="9" t="s">
        <v>6</v>
      </c>
      <c r="C4" s="9" t="s">
        <v>7</v>
      </c>
      <c r="D4" s="9" t="s">
        <v>2</v>
      </c>
      <c r="E4" s="9" t="s">
        <v>3</v>
      </c>
      <c r="F4" s="9" t="s">
        <v>4</v>
      </c>
      <c r="G4" s="9" t="s">
        <v>5</v>
      </c>
      <c r="H4" s="9" t="s">
        <v>3</v>
      </c>
      <c r="I4" s="9" t="s">
        <v>4</v>
      </c>
      <c r="J4" s="9" t="s">
        <v>5</v>
      </c>
      <c r="K4" s="10" t="s">
        <v>3</v>
      </c>
      <c r="L4" s="10" t="s">
        <v>4</v>
      </c>
      <c r="M4" s="10" t="s">
        <v>5</v>
      </c>
      <c r="N4" s="10" t="s">
        <v>3</v>
      </c>
      <c r="O4" s="10" t="s">
        <v>4</v>
      </c>
      <c r="P4" s="10" t="s">
        <v>5</v>
      </c>
    </row>
    <row r="5" spans="1:16" s="1" customFormat="1" ht="45" x14ac:dyDescent="0.25">
      <c r="A5" s="8">
        <v>2018</v>
      </c>
      <c r="B5" s="8" t="s">
        <v>8</v>
      </c>
      <c r="C5" s="8" t="s">
        <v>49</v>
      </c>
      <c r="D5" s="8" t="s">
        <v>59</v>
      </c>
      <c r="E5" s="11">
        <v>3465177785</v>
      </c>
      <c r="F5" s="12">
        <v>0</v>
      </c>
      <c r="G5" s="11">
        <f>E5+F5</f>
        <v>3465177785</v>
      </c>
      <c r="H5" s="11">
        <v>3465177785</v>
      </c>
      <c r="I5" s="12">
        <v>0</v>
      </c>
      <c r="J5" s="11">
        <f>H5+I5</f>
        <v>3465177785</v>
      </c>
      <c r="K5" s="11">
        <v>3465177785</v>
      </c>
      <c r="L5" s="12">
        <v>0</v>
      </c>
      <c r="M5" s="11">
        <f>K5+L5</f>
        <v>3465177785</v>
      </c>
      <c r="N5" s="11">
        <v>3465177785</v>
      </c>
      <c r="O5" s="12">
        <v>0</v>
      </c>
      <c r="P5" s="11">
        <f>N5+O5</f>
        <v>3465177785</v>
      </c>
    </row>
    <row r="6" spans="1:16" s="1" customFormat="1" ht="56.25" customHeight="1" x14ac:dyDescent="0.25">
      <c r="A6" s="8">
        <v>2018</v>
      </c>
      <c r="B6" s="8" t="s">
        <v>9</v>
      </c>
      <c r="C6" s="8" t="s">
        <v>50</v>
      </c>
      <c r="D6" s="8" t="s">
        <v>60</v>
      </c>
      <c r="E6" s="11">
        <v>318190481286</v>
      </c>
      <c r="F6" s="12">
        <v>0</v>
      </c>
      <c r="G6" s="11">
        <f t="shared" ref="G6:G45" si="0">E6+F6</f>
        <v>318190481286</v>
      </c>
      <c r="H6" s="11">
        <v>318190481286</v>
      </c>
      <c r="I6" s="12">
        <v>0</v>
      </c>
      <c r="J6" s="11">
        <f t="shared" ref="J6:J46" si="1">H6+I6</f>
        <v>318190481286</v>
      </c>
      <c r="K6" s="11">
        <v>318190481286</v>
      </c>
      <c r="L6" s="12">
        <v>0</v>
      </c>
      <c r="M6" s="11">
        <f>K6+L6</f>
        <v>318190481286</v>
      </c>
      <c r="N6" s="11">
        <v>318190481286</v>
      </c>
      <c r="O6" s="12">
        <v>0</v>
      </c>
      <c r="P6" s="11">
        <f t="shared" ref="P6:P45" si="2">N6+O6</f>
        <v>318190481286</v>
      </c>
    </row>
    <row r="7" spans="1:16" s="1" customFormat="1" ht="67.5" customHeight="1" x14ac:dyDescent="0.25">
      <c r="A7" s="8">
        <v>2018</v>
      </c>
      <c r="B7" s="8" t="s">
        <v>10</v>
      </c>
      <c r="C7" s="8" t="s">
        <v>51</v>
      </c>
      <c r="D7" s="8" t="s">
        <v>61</v>
      </c>
      <c r="E7" s="11">
        <v>244384979889</v>
      </c>
      <c r="F7" s="12">
        <v>0</v>
      </c>
      <c r="G7" s="11">
        <f t="shared" si="0"/>
        <v>244384979889</v>
      </c>
      <c r="H7" s="11">
        <v>244384979889</v>
      </c>
      <c r="I7" s="12">
        <v>0</v>
      </c>
      <c r="J7" s="11">
        <f t="shared" si="1"/>
        <v>244384979889</v>
      </c>
      <c r="K7" s="11">
        <v>244384979889</v>
      </c>
      <c r="L7" s="12">
        <v>0</v>
      </c>
      <c r="M7" s="11">
        <f t="shared" ref="M7:M45" si="3">K7+L7</f>
        <v>244384979889</v>
      </c>
      <c r="N7" s="11">
        <v>244384979889</v>
      </c>
      <c r="O7" s="12">
        <v>0</v>
      </c>
      <c r="P7" s="11">
        <f t="shared" si="2"/>
        <v>244384979889</v>
      </c>
    </row>
    <row r="8" spans="1:16" s="1" customFormat="1" ht="56.25" customHeight="1" x14ac:dyDescent="0.25">
      <c r="A8" s="8">
        <v>2018</v>
      </c>
      <c r="B8" s="8" t="s">
        <v>11</v>
      </c>
      <c r="C8" s="8" t="s">
        <v>50</v>
      </c>
      <c r="D8" s="8" t="s">
        <v>62</v>
      </c>
      <c r="E8" s="11">
        <v>354769983124</v>
      </c>
      <c r="F8" s="12">
        <v>0</v>
      </c>
      <c r="G8" s="11">
        <f t="shared" si="0"/>
        <v>354769983124</v>
      </c>
      <c r="H8" s="11">
        <v>354769983124</v>
      </c>
      <c r="I8" s="12">
        <v>0</v>
      </c>
      <c r="J8" s="11">
        <f t="shared" si="1"/>
        <v>354769983124</v>
      </c>
      <c r="K8" s="11">
        <v>354769983124</v>
      </c>
      <c r="L8" s="12">
        <v>0</v>
      </c>
      <c r="M8" s="11">
        <f t="shared" si="3"/>
        <v>354769983124</v>
      </c>
      <c r="N8" s="11">
        <v>354769983124</v>
      </c>
      <c r="O8" s="12">
        <v>0</v>
      </c>
      <c r="P8" s="11">
        <f t="shared" si="2"/>
        <v>354769983124</v>
      </c>
    </row>
    <row r="9" spans="1:16" s="1" customFormat="1" ht="67.5" customHeight="1" x14ac:dyDescent="0.25">
      <c r="A9" s="8">
        <v>2018</v>
      </c>
      <c r="B9" s="8" t="s">
        <v>12</v>
      </c>
      <c r="C9" s="8" t="s">
        <v>50</v>
      </c>
      <c r="D9" s="8" t="s">
        <v>63</v>
      </c>
      <c r="E9" s="11">
        <v>332536096082</v>
      </c>
      <c r="F9" s="12">
        <v>0</v>
      </c>
      <c r="G9" s="11">
        <f t="shared" si="0"/>
        <v>332536096082</v>
      </c>
      <c r="H9" s="11">
        <v>332536096082</v>
      </c>
      <c r="I9" s="12">
        <v>0</v>
      </c>
      <c r="J9" s="11">
        <f t="shared" si="1"/>
        <v>332536096082</v>
      </c>
      <c r="K9" s="11">
        <v>332536096082</v>
      </c>
      <c r="L9" s="12">
        <v>0</v>
      </c>
      <c r="M9" s="11">
        <f t="shared" si="3"/>
        <v>332536096082</v>
      </c>
      <c r="N9" s="11">
        <v>332536096082</v>
      </c>
      <c r="O9" s="12">
        <v>0</v>
      </c>
      <c r="P9" s="11">
        <f t="shared" si="2"/>
        <v>332536096082</v>
      </c>
    </row>
    <row r="10" spans="1:16" s="1" customFormat="1" ht="56.25" customHeight="1" x14ac:dyDescent="0.25">
      <c r="A10" s="8">
        <v>2018</v>
      </c>
      <c r="B10" s="8" t="s">
        <v>13</v>
      </c>
      <c r="C10" s="8" t="s">
        <v>50</v>
      </c>
      <c r="D10" s="8" t="s">
        <v>64</v>
      </c>
      <c r="E10" s="11">
        <v>233962050936</v>
      </c>
      <c r="F10" s="12">
        <v>0</v>
      </c>
      <c r="G10" s="11">
        <f t="shared" si="0"/>
        <v>233962050936</v>
      </c>
      <c r="H10" s="11">
        <v>233962050936</v>
      </c>
      <c r="I10" s="12">
        <v>0</v>
      </c>
      <c r="J10" s="11">
        <f t="shared" si="1"/>
        <v>233962050936</v>
      </c>
      <c r="K10" s="11">
        <v>233962050936</v>
      </c>
      <c r="L10" s="12">
        <v>0</v>
      </c>
      <c r="M10" s="11">
        <f t="shared" si="3"/>
        <v>233962050936</v>
      </c>
      <c r="N10" s="11">
        <v>233962050936</v>
      </c>
      <c r="O10" s="12">
        <v>0</v>
      </c>
      <c r="P10" s="11">
        <f t="shared" si="2"/>
        <v>233962050936</v>
      </c>
    </row>
    <row r="11" spans="1:16" s="1" customFormat="1" ht="56.25" customHeight="1" x14ac:dyDescent="0.25">
      <c r="A11" s="8">
        <v>2018</v>
      </c>
      <c r="B11" s="8" t="s">
        <v>14</v>
      </c>
      <c r="C11" s="8" t="s">
        <v>50</v>
      </c>
      <c r="D11" s="8" t="s">
        <v>65</v>
      </c>
      <c r="E11" s="11">
        <v>253911263548</v>
      </c>
      <c r="F11" s="12">
        <v>0</v>
      </c>
      <c r="G11" s="11">
        <f t="shared" si="0"/>
        <v>253911263548</v>
      </c>
      <c r="H11" s="11">
        <v>253911263548</v>
      </c>
      <c r="I11" s="12">
        <v>0</v>
      </c>
      <c r="J11" s="11">
        <f t="shared" si="1"/>
        <v>253911263548</v>
      </c>
      <c r="K11" s="11">
        <v>253911263548</v>
      </c>
      <c r="L11" s="12">
        <v>0</v>
      </c>
      <c r="M11" s="11">
        <f t="shared" si="3"/>
        <v>253911263548</v>
      </c>
      <c r="N11" s="11">
        <v>253911263548</v>
      </c>
      <c r="O11" s="12">
        <v>0</v>
      </c>
      <c r="P11" s="11">
        <f t="shared" si="2"/>
        <v>253911263548</v>
      </c>
    </row>
    <row r="12" spans="1:16" s="1" customFormat="1" ht="56.25" customHeight="1" x14ac:dyDescent="0.25">
      <c r="A12" s="8">
        <v>2018</v>
      </c>
      <c r="B12" s="8" t="s">
        <v>15</v>
      </c>
      <c r="C12" s="8" t="s">
        <v>50</v>
      </c>
      <c r="D12" s="8" t="s">
        <v>66</v>
      </c>
      <c r="E12" s="11">
        <v>281343803944</v>
      </c>
      <c r="F12" s="12">
        <v>0</v>
      </c>
      <c r="G12" s="11">
        <f t="shared" si="0"/>
        <v>281343803944</v>
      </c>
      <c r="H12" s="11">
        <v>281343803944</v>
      </c>
      <c r="I12" s="12">
        <v>0</v>
      </c>
      <c r="J12" s="11">
        <f t="shared" si="1"/>
        <v>281343803944</v>
      </c>
      <c r="K12" s="11">
        <v>281343803944</v>
      </c>
      <c r="L12" s="12">
        <v>0</v>
      </c>
      <c r="M12" s="11">
        <f t="shared" si="3"/>
        <v>281343803944</v>
      </c>
      <c r="N12" s="11">
        <v>281343803944</v>
      </c>
      <c r="O12" s="12">
        <v>0</v>
      </c>
      <c r="P12" s="11">
        <f t="shared" si="2"/>
        <v>281343803944</v>
      </c>
    </row>
    <row r="13" spans="1:16" s="1" customFormat="1" ht="45" customHeight="1" x14ac:dyDescent="0.25">
      <c r="A13" s="8">
        <v>2018</v>
      </c>
      <c r="B13" s="8" t="s">
        <v>16</v>
      </c>
      <c r="C13" s="8" t="s">
        <v>50</v>
      </c>
      <c r="D13" s="8" t="s">
        <v>67</v>
      </c>
      <c r="E13" s="11">
        <v>9500000000</v>
      </c>
      <c r="F13" s="12">
        <v>0</v>
      </c>
      <c r="G13" s="11">
        <f t="shared" si="0"/>
        <v>9500000000</v>
      </c>
      <c r="H13" s="11">
        <v>9500000000</v>
      </c>
      <c r="I13" s="12">
        <v>0</v>
      </c>
      <c r="J13" s="11">
        <f t="shared" si="1"/>
        <v>9500000000</v>
      </c>
      <c r="K13" s="11">
        <v>7920119229</v>
      </c>
      <c r="L13" s="12">
        <v>0</v>
      </c>
      <c r="M13" s="11">
        <f t="shared" si="3"/>
        <v>7920119229</v>
      </c>
      <c r="N13" s="11">
        <v>8039631248</v>
      </c>
      <c r="O13" s="12">
        <v>0</v>
      </c>
      <c r="P13" s="11">
        <f t="shared" si="2"/>
        <v>8039631248</v>
      </c>
    </row>
    <row r="14" spans="1:16" s="1" customFormat="1" ht="45" customHeight="1" x14ac:dyDescent="0.25">
      <c r="A14" s="8">
        <v>2018</v>
      </c>
      <c r="B14" s="8" t="s">
        <v>17</v>
      </c>
      <c r="C14" s="8" t="s">
        <v>50</v>
      </c>
      <c r="D14" s="8" t="s">
        <v>68</v>
      </c>
      <c r="E14" s="11">
        <v>299641352504</v>
      </c>
      <c r="F14" s="12">
        <v>0</v>
      </c>
      <c r="G14" s="11">
        <f t="shared" si="0"/>
        <v>299641352504</v>
      </c>
      <c r="H14" s="11">
        <v>299641352504</v>
      </c>
      <c r="I14" s="12">
        <v>0</v>
      </c>
      <c r="J14" s="11">
        <f t="shared" si="1"/>
        <v>299641352504</v>
      </c>
      <c r="K14" s="11">
        <v>299641352504</v>
      </c>
      <c r="L14" s="12">
        <v>0</v>
      </c>
      <c r="M14" s="11">
        <f t="shared" si="3"/>
        <v>299641352504</v>
      </c>
      <c r="N14" s="11">
        <v>299641352504</v>
      </c>
      <c r="O14" s="12">
        <v>0</v>
      </c>
      <c r="P14" s="11">
        <f t="shared" si="2"/>
        <v>299641352504</v>
      </c>
    </row>
    <row r="15" spans="1:16" s="1" customFormat="1" ht="45" customHeight="1" x14ac:dyDescent="0.25">
      <c r="A15" s="8">
        <v>2018</v>
      </c>
      <c r="B15" s="8" t="s">
        <v>18</v>
      </c>
      <c r="C15" s="8" t="s">
        <v>50</v>
      </c>
      <c r="D15" s="8" t="s">
        <v>69</v>
      </c>
      <c r="E15" s="11">
        <v>345161334205</v>
      </c>
      <c r="F15" s="12">
        <v>0</v>
      </c>
      <c r="G15" s="11">
        <f t="shared" si="0"/>
        <v>345161334205</v>
      </c>
      <c r="H15" s="13">
        <v>345161334205</v>
      </c>
      <c r="I15" s="12">
        <v>0</v>
      </c>
      <c r="J15" s="11">
        <f t="shared" si="1"/>
        <v>345161334205</v>
      </c>
      <c r="K15" s="11">
        <v>0</v>
      </c>
      <c r="L15" s="12">
        <v>0</v>
      </c>
      <c r="M15" s="11">
        <v>0</v>
      </c>
      <c r="N15" s="11">
        <v>0</v>
      </c>
      <c r="O15" s="12">
        <v>0</v>
      </c>
      <c r="P15" s="11">
        <f t="shared" si="2"/>
        <v>0</v>
      </c>
    </row>
    <row r="16" spans="1:16" s="1" customFormat="1" ht="56.25" customHeight="1" x14ac:dyDescent="0.25">
      <c r="A16" s="8">
        <v>2018</v>
      </c>
      <c r="B16" s="8" t="s">
        <v>19</v>
      </c>
      <c r="C16" s="8" t="s">
        <v>50</v>
      </c>
      <c r="D16" s="8" t="s">
        <v>70</v>
      </c>
      <c r="E16" s="11">
        <v>89617815997</v>
      </c>
      <c r="F16" s="12">
        <v>0</v>
      </c>
      <c r="G16" s="11">
        <f t="shared" si="0"/>
        <v>89617815997</v>
      </c>
      <c r="H16" s="11">
        <v>89617815997</v>
      </c>
      <c r="I16" s="12">
        <v>0</v>
      </c>
      <c r="J16" s="11">
        <f t="shared" si="1"/>
        <v>89617815997</v>
      </c>
      <c r="K16" s="11">
        <v>89617815997</v>
      </c>
      <c r="L16" s="12">
        <v>0</v>
      </c>
      <c r="M16" s="11">
        <f t="shared" si="3"/>
        <v>89617815997</v>
      </c>
      <c r="N16" s="11">
        <v>89617815997</v>
      </c>
      <c r="O16" s="12">
        <v>0</v>
      </c>
      <c r="P16" s="11">
        <f t="shared" si="2"/>
        <v>89617815997</v>
      </c>
    </row>
    <row r="17" spans="1:16" s="1" customFormat="1" ht="67.5" customHeight="1" x14ac:dyDescent="0.25">
      <c r="A17" s="8">
        <v>2018</v>
      </c>
      <c r="B17" s="8" t="s">
        <v>20</v>
      </c>
      <c r="C17" s="8" t="s">
        <v>50</v>
      </c>
      <c r="D17" s="8" t="s">
        <v>71</v>
      </c>
      <c r="E17" s="11">
        <v>228232198899</v>
      </c>
      <c r="F17" s="12">
        <v>0</v>
      </c>
      <c r="G17" s="11">
        <f t="shared" si="0"/>
        <v>228232198899</v>
      </c>
      <c r="H17" s="11">
        <v>228232198899</v>
      </c>
      <c r="I17" s="12">
        <v>0</v>
      </c>
      <c r="J17" s="11">
        <f t="shared" si="1"/>
        <v>228232198899</v>
      </c>
      <c r="K17" s="11">
        <v>228232198899</v>
      </c>
      <c r="L17" s="12">
        <v>0</v>
      </c>
      <c r="M17" s="11">
        <f t="shared" si="3"/>
        <v>228232198899</v>
      </c>
      <c r="N17" s="11">
        <v>228232198899</v>
      </c>
      <c r="O17" s="12">
        <v>0</v>
      </c>
      <c r="P17" s="11">
        <f t="shared" si="2"/>
        <v>228232198899</v>
      </c>
    </row>
    <row r="18" spans="1:16" s="1" customFormat="1" ht="45" customHeight="1" x14ac:dyDescent="0.25">
      <c r="A18" s="8">
        <v>2018</v>
      </c>
      <c r="B18" s="8" t="s">
        <v>21</v>
      </c>
      <c r="C18" s="8" t="s">
        <v>50</v>
      </c>
      <c r="D18" s="8" t="s">
        <v>72</v>
      </c>
      <c r="E18" s="11">
        <v>179852034439</v>
      </c>
      <c r="F18" s="12">
        <v>0</v>
      </c>
      <c r="G18" s="11">
        <f t="shared" si="0"/>
        <v>179852034439</v>
      </c>
      <c r="H18" s="11">
        <v>179852034439</v>
      </c>
      <c r="I18" s="12">
        <v>0</v>
      </c>
      <c r="J18" s="11">
        <f t="shared" si="1"/>
        <v>179852034439</v>
      </c>
      <c r="K18" s="11">
        <v>179852034439</v>
      </c>
      <c r="L18" s="12">
        <v>0</v>
      </c>
      <c r="M18" s="11">
        <f t="shared" si="3"/>
        <v>179852034439</v>
      </c>
      <c r="N18" s="11">
        <v>179852034439</v>
      </c>
      <c r="O18" s="12">
        <v>0</v>
      </c>
      <c r="P18" s="11">
        <f t="shared" si="2"/>
        <v>179852034439</v>
      </c>
    </row>
    <row r="19" spans="1:16" s="1" customFormat="1" ht="45" customHeight="1" x14ac:dyDescent="0.25">
      <c r="A19" s="8">
        <v>2018</v>
      </c>
      <c r="B19" s="8" t="s">
        <v>22</v>
      </c>
      <c r="C19" s="8" t="s">
        <v>50</v>
      </c>
      <c r="D19" s="8" t="s">
        <v>73</v>
      </c>
      <c r="E19" s="11">
        <v>291630957937</v>
      </c>
      <c r="F19" s="12">
        <v>0</v>
      </c>
      <c r="G19" s="11">
        <f t="shared" si="0"/>
        <v>291630957937</v>
      </c>
      <c r="H19" s="11">
        <v>291630957937</v>
      </c>
      <c r="I19" s="12">
        <v>0</v>
      </c>
      <c r="J19" s="11">
        <f t="shared" si="1"/>
        <v>291630957937</v>
      </c>
      <c r="K19" s="11">
        <v>291630957937</v>
      </c>
      <c r="L19" s="12">
        <v>0</v>
      </c>
      <c r="M19" s="11">
        <f t="shared" si="3"/>
        <v>291630957937</v>
      </c>
      <c r="N19" s="11">
        <v>291630957937</v>
      </c>
      <c r="O19" s="12">
        <v>0</v>
      </c>
      <c r="P19" s="11">
        <f t="shared" si="2"/>
        <v>291630957937</v>
      </c>
    </row>
    <row r="20" spans="1:16" s="1" customFormat="1" ht="56.25" customHeight="1" x14ac:dyDescent="0.25">
      <c r="A20" s="8">
        <v>2018</v>
      </c>
      <c r="B20" s="8" t="s">
        <v>23</v>
      </c>
      <c r="C20" s="8" t="s">
        <v>50</v>
      </c>
      <c r="D20" s="8" t="s">
        <v>74</v>
      </c>
      <c r="E20" s="11">
        <v>358127983982</v>
      </c>
      <c r="F20" s="12">
        <v>0</v>
      </c>
      <c r="G20" s="11">
        <f t="shared" si="0"/>
        <v>358127983982</v>
      </c>
      <c r="H20" s="11">
        <v>358127983982</v>
      </c>
      <c r="I20" s="12">
        <v>0</v>
      </c>
      <c r="J20" s="11">
        <f t="shared" si="1"/>
        <v>358127983982</v>
      </c>
      <c r="K20" s="11">
        <v>358127983982</v>
      </c>
      <c r="L20" s="12">
        <v>0</v>
      </c>
      <c r="M20" s="11">
        <f t="shared" si="3"/>
        <v>358127983982</v>
      </c>
      <c r="N20" s="11">
        <v>358127983982</v>
      </c>
      <c r="O20" s="12">
        <v>0</v>
      </c>
      <c r="P20" s="11">
        <f t="shared" si="2"/>
        <v>358127983982</v>
      </c>
    </row>
    <row r="21" spans="1:16" s="1" customFormat="1" ht="56.25" customHeight="1" x14ac:dyDescent="0.25">
      <c r="A21" s="8">
        <v>2018</v>
      </c>
      <c r="B21" s="8" t="s">
        <v>24</v>
      </c>
      <c r="C21" s="8" t="s">
        <v>50</v>
      </c>
      <c r="D21" s="8" t="s">
        <v>75</v>
      </c>
      <c r="E21" s="11">
        <v>194871742826</v>
      </c>
      <c r="F21" s="12">
        <v>0</v>
      </c>
      <c r="G21" s="11">
        <f t="shared" si="0"/>
        <v>194871742826</v>
      </c>
      <c r="H21" s="11">
        <v>194871742826</v>
      </c>
      <c r="I21" s="12">
        <v>0</v>
      </c>
      <c r="J21" s="11">
        <f t="shared" si="1"/>
        <v>194871742826</v>
      </c>
      <c r="K21" s="11">
        <v>194871742826</v>
      </c>
      <c r="L21" s="12">
        <v>0</v>
      </c>
      <c r="M21" s="11">
        <f t="shared" si="3"/>
        <v>194871742826</v>
      </c>
      <c r="N21" s="11">
        <v>194871742826</v>
      </c>
      <c r="O21" s="12">
        <v>0</v>
      </c>
      <c r="P21" s="11">
        <f t="shared" si="2"/>
        <v>194871742826</v>
      </c>
    </row>
    <row r="22" spans="1:16" s="1" customFormat="1" ht="45" customHeight="1" x14ac:dyDescent="0.25">
      <c r="A22" s="8">
        <v>2018</v>
      </c>
      <c r="B22" s="8" t="s">
        <v>25</v>
      </c>
      <c r="C22" s="8" t="s">
        <v>50</v>
      </c>
      <c r="D22" s="8" t="s">
        <v>76</v>
      </c>
      <c r="E22" s="11">
        <v>443201573124</v>
      </c>
      <c r="F22" s="12">
        <v>0</v>
      </c>
      <c r="G22" s="11">
        <f t="shared" si="0"/>
        <v>443201573124</v>
      </c>
      <c r="H22" s="11">
        <v>443201573124</v>
      </c>
      <c r="I22" s="12">
        <v>0</v>
      </c>
      <c r="J22" s="11">
        <f t="shared" si="1"/>
        <v>443201573124</v>
      </c>
      <c r="K22" s="11">
        <v>443201573124</v>
      </c>
      <c r="L22" s="12">
        <v>0</v>
      </c>
      <c r="M22" s="11">
        <f t="shared" si="3"/>
        <v>443201573124</v>
      </c>
      <c r="N22" s="11">
        <v>443201573124</v>
      </c>
      <c r="O22" s="12">
        <v>0</v>
      </c>
      <c r="P22" s="11">
        <f t="shared" si="2"/>
        <v>443201573124</v>
      </c>
    </row>
    <row r="23" spans="1:16" s="1" customFormat="1" ht="45" customHeight="1" x14ac:dyDescent="0.25">
      <c r="A23" s="8">
        <v>2018</v>
      </c>
      <c r="B23" s="8" t="s">
        <v>26</v>
      </c>
      <c r="C23" s="8" t="s">
        <v>50</v>
      </c>
      <c r="D23" s="8" t="s">
        <v>77</v>
      </c>
      <c r="E23" s="11">
        <v>148478830384</v>
      </c>
      <c r="F23" s="12">
        <v>0</v>
      </c>
      <c r="G23" s="11">
        <f t="shared" si="0"/>
        <v>148478830384</v>
      </c>
      <c r="H23" s="11">
        <v>148478830384</v>
      </c>
      <c r="I23" s="12">
        <v>0</v>
      </c>
      <c r="J23" s="11">
        <f t="shared" si="1"/>
        <v>148478830384</v>
      </c>
      <c r="K23" s="11">
        <v>148478830384</v>
      </c>
      <c r="L23" s="12">
        <v>0</v>
      </c>
      <c r="M23" s="11">
        <f t="shared" si="3"/>
        <v>148478830384</v>
      </c>
      <c r="N23" s="11">
        <v>148478830384</v>
      </c>
      <c r="O23" s="12">
        <v>0</v>
      </c>
      <c r="P23" s="11">
        <f t="shared" si="2"/>
        <v>148478830384</v>
      </c>
    </row>
    <row r="24" spans="1:16" s="1" customFormat="1" ht="56.25" customHeight="1" x14ac:dyDescent="0.25">
      <c r="A24" s="8">
        <v>2018</v>
      </c>
      <c r="B24" s="8" t="s">
        <v>27</v>
      </c>
      <c r="C24" s="8" t="s">
        <v>50</v>
      </c>
      <c r="D24" s="8" t="s">
        <v>78</v>
      </c>
      <c r="E24" s="11">
        <v>440897072997</v>
      </c>
      <c r="F24" s="12">
        <v>0</v>
      </c>
      <c r="G24" s="11">
        <f t="shared" si="0"/>
        <v>440897072997</v>
      </c>
      <c r="H24" s="11">
        <v>440897072997</v>
      </c>
      <c r="I24" s="12">
        <v>0</v>
      </c>
      <c r="J24" s="11">
        <f t="shared" si="1"/>
        <v>440897072997</v>
      </c>
      <c r="K24" s="11">
        <v>440897072997</v>
      </c>
      <c r="L24" s="12">
        <v>0</v>
      </c>
      <c r="M24" s="11">
        <f t="shared" si="3"/>
        <v>440897072997</v>
      </c>
      <c r="N24" s="11">
        <v>440897072997</v>
      </c>
      <c r="O24" s="12">
        <v>0</v>
      </c>
      <c r="P24" s="11">
        <f t="shared" si="2"/>
        <v>440897072997</v>
      </c>
    </row>
    <row r="25" spans="1:16" s="1" customFormat="1" ht="56.25" customHeight="1" x14ac:dyDescent="0.25">
      <c r="A25" s="8">
        <v>2018</v>
      </c>
      <c r="B25" s="8" t="s">
        <v>28</v>
      </c>
      <c r="C25" s="8" t="s">
        <v>52</v>
      </c>
      <c r="D25" s="8" t="s">
        <v>79</v>
      </c>
      <c r="E25" s="11">
        <v>80015521846</v>
      </c>
      <c r="F25" s="12">
        <v>0</v>
      </c>
      <c r="G25" s="11">
        <f t="shared" si="0"/>
        <v>80015521846</v>
      </c>
      <c r="H25" s="11">
        <v>80015521846</v>
      </c>
      <c r="I25" s="12">
        <v>0</v>
      </c>
      <c r="J25" s="11">
        <f t="shared" si="1"/>
        <v>80015521846</v>
      </c>
      <c r="K25" s="11">
        <v>80015521846</v>
      </c>
      <c r="L25" s="12">
        <v>0</v>
      </c>
      <c r="M25" s="11">
        <f t="shared" si="3"/>
        <v>80015521846</v>
      </c>
      <c r="N25" s="11">
        <v>80015521846</v>
      </c>
      <c r="O25" s="12">
        <v>0</v>
      </c>
      <c r="P25" s="11">
        <f t="shared" si="2"/>
        <v>80015521846</v>
      </c>
    </row>
    <row r="26" spans="1:16" s="1" customFormat="1" ht="56.25" customHeight="1" x14ac:dyDescent="0.25">
      <c r="A26" s="8">
        <v>2018</v>
      </c>
      <c r="B26" s="8" t="s">
        <v>29</v>
      </c>
      <c r="C26" s="8" t="s">
        <v>52</v>
      </c>
      <c r="D26" s="8" t="s">
        <v>80</v>
      </c>
      <c r="E26" s="11">
        <v>46376806594</v>
      </c>
      <c r="F26" s="12">
        <v>0</v>
      </c>
      <c r="G26" s="11">
        <f t="shared" si="0"/>
        <v>46376806594</v>
      </c>
      <c r="H26" s="11">
        <v>46376806594</v>
      </c>
      <c r="I26" s="12">
        <v>0</v>
      </c>
      <c r="J26" s="11">
        <f t="shared" si="1"/>
        <v>46376806594</v>
      </c>
      <c r="K26" s="11">
        <v>41904000000</v>
      </c>
      <c r="L26" s="12">
        <v>0</v>
      </c>
      <c r="M26" s="11">
        <f t="shared" si="3"/>
        <v>41904000000</v>
      </c>
      <c r="N26" s="11">
        <v>42277796712</v>
      </c>
      <c r="O26" s="12">
        <v>0</v>
      </c>
      <c r="P26" s="11">
        <f t="shared" si="2"/>
        <v>42277796712</v>
      </c>
    </row>
    <row r="27" spans="1:16" s="1" customFormat="1" ht="67.5" customHeight="1" x14ac:dyDescent="0.25">
      <c r="A27" s="8">
        <v>2022</v>
      </c>
      <c r="B27" s="8" t="s">
        <v>30</v>
      </c>
      <c r="C27" s="8" t="s">
        <v>52</v>
      </c>
      <c r="D27" s="8" t="s">
        <v>81</v>
      </c>
      <c r="E27" s="11">
        <v>367475464543</v>
      </c>
      <c r="F27" s="12">
        <v>0</v>
      </c>
      <c r="G27" s="11">
        <f t="shared" si="0"/>
        <v>367475464543</v>
      </c>
      <c r="H27" s="11">
        <v>367475464543</v>
      </c>
      <c r="I27" s="12">
        <v>0</v>
      </c>
      <c r="J27" s="11">
        <f t="shared" si="1"/>
        <v>367475464543</v>
      </c>
      <c r="K27" s="11">
        <v>367475464543</v>
      </c>
      <c r="L27" s="12">
        <v>0</v>
      </c>
      <c r="M27" s="11">
        <f t="shared" si="3"/>
        <v>367475464543</v>
      </c>
      <c r="N27" s="11">
        <v>367475464543</v>
      </c>
      <c r="O27" s="12">
        <v>0</v>
      </c>
      <c r="P27" s="11">
        <f t="shared" si="2"/>
        <v>367475464543</v>
      </c>
    </row>
    <row r="28" spans="1:16" s="1" customFormat="1" ht="56.25" customHeight="1" x14ac:dyDescent="0.25">
      <c r="A28" s="8">
        <v>2022</v>
      </c>
      <c r="B28" s="8" t="s">
        <v>31</v>
      </c>
      <c r="C28" s="8" t="s">
        <v>52</v>
      </c>
      <c r="D28" s="8" t="s">
        <v>82</v>
      </c>
      <c r="E28" s="11">
        <v>179912305650</v>
      </c>
      <c r="F28" s="12">
        <v>0</v>
      </c>
      <c r="G28" s="11">
        <f t="shared" si="0"/>
        <v>179912305650</v>
      </c>
      <c r="H28" s="11">
        <v>179912305650</v>
      </c>
      <c r="I28" s="12">
        <v>0</v>
      </c>
      <c r="J28" s="11">
        <f t="shared" si="1"/>
        <v>179912305650</v>
      </c>
      <c r="K28" s="11">
        <v>179912305650</v>
      </c>
      <c r="L28" s="12">
        <v>0</v>
      </c>
      <c r="M28" s="11">
        <f t="shared" si="3"/>
        <v>179912305650</v>
      </c>
      <c r="N28" s="11">
        <v>179912305650</v>
      </c>
      <c r="O28" s="12">
        <v>0</v>
      </c>
      <c r="P28" s="11">
        <f t="shared" si="2"/>
        <v>179912305650</v>
      </c>
    </row>
    <row r="29" spans="1:16" s="1" customFormat="1" ht="67.5" customHeight="1" x14ac:dyDescent="0.25">
      <c r="A29" s="8">
        <v>2022</v>
      </c>
      <c r="B29" s="8" t="s">
        <v>32</v>
      </c>
      <c r="C29" s="8" t="s">
        <v>52</v>
      </c>
      <c r="D29" s="8" t="s">
        <v>83</v>
      </c>
      <c r="E29" s="11">
        <v>247257176862</v>
      </c>
      <c r="F29" s="12">
        <v>0</v>
      </c>
      <c r="G29" s="11">
        <f t="shared" si="0"/>
        <v>247257176862</v>
      </c>
      <c r="H29" s="11">
        <v>247257176862</v>
      </c>
      <c r="I29" s="12">
        <v>0</v>
      </c>
      <c r="J29" s="11">
        <f t="shared" si="1"/>
        <v>247257176862</v>
      </c>
      <c r="K29" s="11">
        <v>247257176862</v>
      </c>
      <c r="L29" s="12">
        <v>0</v>
      </c>
      <c r="M29" s="11">
        <f t="shared" si="3"/>
        <v>247257176862</v>
      </c>
      <c r="N29" s="11">
        <v>247257176862</v>
      </c>
      <c r="O29" s="12">
        <v>0</v>
      </c>
      <c r="P29" s="11">
        <f t="shared" si="2"/>
        <v>247257176862</v>
      </c>
    </row>
    <row r="30" spans="1:16" s="1" customFormat="1" ht="56.25" customHeight="1" x14ac:dyDescent="0.25">
      <c r="A30" s="8">
        <v>2024</v>
      </c>
      <c r="B30" s="8" t="s">
        <v>33</v>
      </c>
      <c r="C30" s="8" t="s">
        <v>53</v>
      </c>
      <c r="D30" s="8" t="s">
        <v>84</v>
      </c>
      <c r="E30" s="14">
        <v>7330000000</v>
      </c>
      <c r="F30" s="14">
        <v>20290000000</v>
      </c>
      <c r="G30" s="11">
        <f t="shared" si="0"/>
        <v>27620000000</v>
      </c>
      <c r="H30" s="14">
        <v>7330000000</v>
      </c>
      <c r="I30" s="12">
        <v>20290000000</v>
      </c>
      <c r="J30" s="11">
        <f t="shared" si="1"/>
        <v>27620000000</v>
      </c>
      <c r="K30" s="14">
        <v>3125630030</v>
      </c>
      <c r="L30" s="14">
        <v>0</v>
      </c>
      <c r="M30" s="11">
        <f t="shared" si="3"/>
        <v>3125630030</v>
      </c>
      <c r="N30" s="14">
        <v>3125650420</v>
      </c>
      <c r="O30" s="14">
        <v>0</v>
      </c>
      <c r="P30" s="11">
        <f t="shared" si="2"/>
        <v>3125650420</v>
      </c>
    </row>
    <row r="31" spans="1:16" s="1" customFormat="1" ht="33.75" customHeight="1" x14ac:dyDescent="0.25">
      <c r="A31" s="8">
        <v>2019</v>
      </c>
      <c r="B31" s="8" t="s">
        <v>34</v>
      </c>
      <c r="C31" s="8" t="s">
        <v>54</v>
      </c>
      <c r="D31" s="8" t="s">
        <v>85</v>
      </c>
      <c r="E31" s="11">
        <v>4403281909</v>
      </c>
      <c r="F31" s="12">
        <v>0</v>
      </c>
      <c r="G31" s="11">
        <f t="shared" si="0"/>
        <v>4403281909</v>
      </c>
      <c r="H31" s="11">
        <v>4403281909</v>
      </c>
      <c r="I31" s="12">
        <v>0</v>
      </c>
      <c r="J31" s="11">
        <f t="shared" si="1"/>
        <v>4403281909</v>
      </c>
      <c r="K31" s="11">
        <v>3945439399</v>
      </c>
      <c r="L31" s="12">
        <v>0</v>
      </c>
      <c r="M31" s="11">
        <f t="shared" si="3"/>
        <v>3945439399</v>
      </c>
      <c r="N31" s="11">
        <v>3963041275</v>
      </c>
      <c r="O31" s="12">
        <v>0</v>
      </c>
      <c r="P31" s="11">
        <f t="shared" si="2"/>
        <v>3963041275</v>
      </c>
    </row>
    <row r="32" spans="1:16" s="1" customFormat="1" ht="78.75" customHeight="1" x14ac:dyDescent="0.25">
      <c r="A32" s="8">
        <v>2018</v>
      </c>
      <c r="B32" s="8" t="s">
        <v>35</v>
      </c>
      <c r="C32" s="8" t="s">
        <v>55</v>
      </c>
      <c r="D32" s="8" t="s">
        <v>86</v>
      </c>
      <c r="E32" s="11">
        <v>0</v>
      </c>
      <c r="F32" s="15">
        <v>204155182828</v>
      </c>
      <c r="G32" s="11">
        <f t="shared" si="0"/>
        <v>204155182828</v>
      </c>
      <c r="H32" s="11">
        <v>0</v>
      </c>
      <c r="I32" s="12">
        <v>204155182828</v>
      </c>
      <c r="J32" s="11">
        <f t="shared" si="1"/>
        <v>204155182828</v>
      </c>
      <c r="K32" s="11">
        <v>0</v>
      </c>
      <c r="L32" s="15">
        <v>12281785765</v>
      </c>
      <c r="M32" s="11">
        <f t="shared" si="3"/>
        <v>12281785765</v>
      </c>
      <c r="N32" s="11">
        <v>0</v>
      </c>
      <c r="O32" s="15">
        <v>25860729381</v>
      </c>
      <c r="P32" s="11">
        <f t="shared" si="2"/>
        <v>25860729381</v>
      </c>
    </row>
    <row r="33" spans="1:16" s="1" customFormat="1" ht="78.75" customHeight="1" x14ac:dyDescent="0.25">
      <c r="A33" s="8">
        <v>2019</v>
      </c>
      <c r="B33" s="8" t="s">
        <v>36</v>
      </c>
      <c r="C33" s="8" t="s">
        <v>55</v>
      </c>
      <c r="D33" s="8" t="s">
        <v>87</v>
      </c>
      <c r="E33" s="11">
        <v>0</v>
      </c>
      <c r="F33" s="11">
        <v>8000000000</v>
      </c>
      <c r="G33" s="11">
        <f t="shared" si="0"/>
        <v>8000000000</v>
      </c>
      <c r="H33" s="11">
        <v>0</v>
      </c>
      <c r="I33" s="11">
        <v>8000000000</v>
      </c>
      <c r="J33" s="11">
        <f t="shared" si="1"/>
        <v>8000000000</v>
      </c>
      <c r="K33" s="11">
        <v>0</v>
      </c>
      <c r="L33" s="11">
        <v>7124100704</v>
      </c>
      <c r="M33" s="11">
        <f t="shared" si="3"/>
        <v>7124100704</v>
      </c>
      <c r="N33" s="11">
        <v>0</v>
      </c>
      <c r="O33" s="11">
        <v>7162941674</v>
      </c>
      <c r="P33" s="11">
        <f t="shared" si="2"/>
        <v>7162941674</v>
      </c>
    </row>
    <row r="34" spans="1:16" s="1" customFormat="1" ht="67.5" x14ac:dyDescent="0.25">
      <c r="A34" s="8">
        <v>2025</v>
      </c>
      <c r="B34" s="8" t="s">
        <v>37</v>
      </c>
      <c r="C34" s="8" t="s">
        <v>50</v>
      </c>
      <c r="D34" s="8" t="s">
        <v>88</v>
      </c>
      <c r="E34" s="11">
        <v>108052536024</v>
      </c>
      <c r="F34" s="16"/>
      <c r="G34" s="11">
        <f t="shared" si="0"/>
        <v>108052536024</v>
      </c>
      <c r="H34" s="11">
        <v>108052536024</v>
      </c>
      <c r="I34" s="12">
        <v>0</v>
      </c>
      <c r="J34" s="11">
        <f t="shared" si="1"/>
        <v>108052536024</v>
      </c>
      <c r="K34" s="11">
        <v>50067937561</v>
      </c>
      <c r="L34" s="16">
        <v>0</v>
      </c>
      <c r="M34" s="11">
        <f t="shared" si="3"/>
        <v>50067937561</v>
      </c>
      <c r="N34" s="11">
        <v>51525598817</v>
      </c>
      <c r="O34" s="16">
        <v>0</v>
      </c>
      <c r="P34" s="11">
        <f t="shared" si="2"/>
        <v>51525598817</v>
      </c>
    </row>
    <row r="35" spans="1:16" s="1" customFormat="1" ht="67.5" x14ac:dyDescent="0.25">
      <c r="A35" s="8">
        <v>2025</v>
      </c>
      <c r="B35" s="8" t="s">
        <v>38</v>
      </c>
      <c r="C35" s="8" t="s">
        <v>56</v>
      </c>
      <c r="D35" s="8" t="s">
        <v>88</v>
      </c>
      <c r="E35" s="11">
        <v>108052536025</v>
      </c>
      <c r="F35" s="11">
        <v>0</v>
      </c>
      <c r="G35" s="11">
        <f t="shared" si="0"/>
        <v>108052536025</v>
      </c>
      <c r="H35" s="11">
        <v>108052536025</v>
      </c>
      <c r="I35" s="12">
        <v>0</v>
      </c>
      <c r="J35" s="11">
        <f t="shared" si="1"/>
        <v>108052536025</v>
      </c>
      <c r="K35" s="11">
        <v>0</v>
      </c>
      <c r="L35" s="11">
        <v>0</v>
      </c>
      <c r="M35" s="11">
        <f t="shared" si="3"/>
        <v>0</v>
      </c>
      <c r="N35" s="11">
        <v>0</v>
      </c>
      <c r="O35" s="11">
        <v>0</v>
      </c>
      <c r="P35" s="11">
        <f t="shared" si="2"/>
        <v>0</v>
      </c>
    </row>
    <row r="36" spans="1:16" s="1" customFormat="1" ht="67.5" customHeight="1" x14ac:dyDescent="0.25">
      <c r="A36" s="8">
        <v>2025</v>
      </c>
      <c r="B36" s="8" t="s">
        <v>39</v>
      </c>
      <c r="C36" s="8" t="s">
        <v>50</v>
      </c>
      <c r="D36" s="8" t="s">
        <v>89</v>
      </c>
      <c r="E36" s="11">
        <v>0</v>
      </c>
      <c r="F36" s="11">
        <v>107000000000</v>
      </c>
      <c r="G36" s="11">
        <f t="shared" si="0"/>
        <v>107000000000</v>
      </c>
      <c r="H36" s="11">
        <v>0</v>
      </c>
      <c r="I36" s="11">
        <v>107000000000</v>
      </c>
      <c r="J36" s="11">
        <f t="shared" si="1"/>
        <v>107000000000</v>
      </c>
      <c r="K36" s="11">
        <v>0</v>
      </c>
      <c r="L36" s="11">
        <v>0</v>
      </c>
      <c r="M36" s="11">
        <v>0</v>
      </c>
      <c r="N36" s="11">
        <v>0</v>
      </c>
      <c r="O36" s="11">
        <v>0</v>
      </c>
      <c r="P36" s="11">
        <f t="shared" si="2"/>
        <v>0</v>
      </c>
    </row>
    <row r="37" spans="1:16" s="1" customFormat="1" ht="78.75" x14ac:dyDescent="0.25">
      <c r="A37" s="8">
        <v>2025</v>
      </c>
      <c r="B37" s="8" t="s">
        <v>40</v>
      </c>
      <c r="C37" s="8" t="s">
        <v>50</v>
      </c>
      <c r="D37" s="8" t="s">
        <v>90</v>
      </c>
      <c r="E37" s="11">
        <v>0</v>
      </c>
      <c r="F37" s="11">
        <v>257327000000</v>
      </c>
      <c r="G37" s="11">
        <f t="shared" si="0"/>
        <v>257327000000</v>
      </c>
      <c r="H37" s="11">
        <v>0</v>
      </c>
      <c r="I37" s="11">
        <v>257327000000</v>
      </c>
      <c r="J37" s="11">
        <f t="shared" si="1"/>
        <v>257327000000</v>
      </c>
      <c r="K37" s="11">
        <v>0</v>
      </c>
      <c r="L37" s="11">
        <v>0</v>
      </c>
      <c r="M37" s="11">
        <f t="shared" si="3"/>
        <v>0</v>
      </c>
      <c r="N37" s="11">
        <v>0</v>
      </c>
      <c r="O37" s="11">
        <v>0</v>
      </c>
      <c r="P37" s="11">
        <f t="shared" si="2"/>
        <v>0</v>
      </c>
    </row>
    <row r="38" spans="1:16" s="1" customFormat="1" ht="33.75" customHeight="1" x14ac:dyDescent="0.25">
      <c r="A38" s="8">
        <v>2019</v>
      </c>
      <c r="B38" s="8" t="s">
        <v>41</v>
      </c>
      <c r="C38" s="8" t="s">
        <v>54</v>
      </c>
      <c r="D38" s="8" t="s">
        <v>91</v>
      </c>
      <c r="E38" s="11">
        <v>4112080090</v>
      </c>
      <c r="F38" s="11">
        <v>0</v>
      </c>
      <c r="G38" s="11">
        <f t="shared" si="0"/>
        <v>4112080090</v>
      </c>
      <c r="H38" s="11">
        <v>4112080090</v>
      </c>
      <c r="I38" s="11">
        <v>0</v>
      </c>
      <c r="J38" s="11">
        <f t="shared" si="1"/>
        <v>4112080090</v>
      </c>
      <c r="K38" s="11">
        <v>3864737476</v>
      </c>
      <c r="L38" s="11">
        <v>0</v>
      </c>
      <c r="M38" s="11">
        <f t="shared" si="3"/>
        <v>3864737476</v>
      </c>
      <c r="N38" s="11">
        <v>3917458390</v>
      </c>
      <c r="O38" s="11">
        <v>0</v>
      </c>
      <c r="P38" s="11">
        <f t="shared" si="2"/>
        <v>3917458390</v>
      </c>
    </row>
    <row r="39" spans="1:16" s="1" customFormat="1" ht="56.25" customHeight="1" x14ac:dyDescent="0.25">
      <c r="A39" s="8">
        <v>2021</v>
      </c>
      <c r="B39" s="8" t="s">
        <v>42</v>
      </c>
      <c r="C39" s="8" t="s">
        <v>57</v>
      </c>
      <c r="D39" s="8" t="s">
        <v>92</v>
      </c>
      <c r="E39" s="11">
        <v>1920146550</v>
      </c>
      <c r="F39" s="11">
        <v>0</v>
      </c>
      <c r="G39" s="11">
        <f t="shared" si="0"/>
        <v>1920146550</v>
      </c>
      <c r="H39" s="11">
        <v>1920146550</v>
      </c>
      <c r="I39" s="11">
        <v>0</v>
      </c>
      <c r="J39" s="11">
        <f t="shared" si="1"/>
        <v>1920146550</v>
      </c>
      <c r="K39" s="11">
        <v>1558469821</v>
      </c>
      <c r="L39" s="11">
        <v>0</v>
      </c>
      <c r="M39" s="11">
        <f t="shared" si="3"/>
        <v>1558469821</v>
      </c>
      <c r="N39" s="11">
        <v>1591251110</v>
      </c>
      <c r="O39" s="11">
        <v>0</v>
      </c>
      <c r="P39" s="11">
        <f t="shared" si="2"/>
        <v>1591251110</v>
      </c>
    </row>
    <row r="40" spans="1:16" s="1" customFormat="1" ht="56.25" customHeight="1" x14ac:dyDescent="0.25">
      <c r="A40" s="8">
        <v>2022</v>
      </c>
      <c r="B40" s="8" t="s">
        <v>43</v>
      </c>
      <c r="C40" s="8" t="s">
        <v>57</v>
      </c>
      <c r="D40" s="8" t="s">
        <v>93</v>
      </c>
      <c r="E40" s="11">
        <v>663769312993</v>
      </c>
      <c r="F40" s="11">
        <v>0</v>
      </c>
      <c r="G40" s="11">
        <f t="shared" si="0"/>
        <v>663769312993</v>
      </c>
      <c r="H40" s="13">
        <v>663769312993</v>
      </c>
      <c r="I40" s="11">
        <v>0</v>
      </c>
      <c r="J40" s="11">
        <f t="shared" si="1"/>
        <v>663769312993</v>
      </c>
      <c r="K40" s="11">
        <v>663769312993</v>
      </c>
      <c r="L40" s="11">
        <v>0</v>
      </c>
      <c r="M40" s="11">
        <f t="shared" si="3"/>
        <v>663769312993</v>
      </c>
      <c r="N40" s="11">
        <v>663769312993</v>
      </c>
      <c r="O40" s="11">
        <v>0</v>
      </c>
      <c r="P40" s="11">
        <f t="shared" si="2"/>
        <v>663769312993</v>
      </c>
    </row>
    <row r="41" spans="1:16" s="1" customFormat="1" ht="45" customHeight="1" x14ac:dyDescent="0.25">
      <c r="A41" s="8">
        <v>2018</v>
      </c>
      <c r="B41" s="8" t="s">
        <v>44</v>
      </c>
      <c r="C41" s="8" t="s">
        <v>50</v>
      </c>
      <c r="D41" s="8" t="s">
        <v>94</v>
      </c>
      <c r="E41" s="11">
        <v>1100000000</v>
      </c>
      <c r="F41" s="11">
        <v>0</v>
      </c>
      <c r="G41" s="11">
        <f t="shared" si="0"/>
        <v>1100000000</v>
      </c>
      <c r="H41" s="11">
        <v>1100000000</v>
      </c>
      <c r="I41" s="11">
        <v>0</v>
      </c>
      <c r="J41" s="11">
        <f t="shared" si="1"/>
        <v>1100000000</v>
      </c>
      <c r="K41" s="11">
        <v>872800300</v>
      </c>
      <c r="L41" s="11">
        <v>0</v>
      </c>
      <c r="M41" s="11">
        <f t="shared" si="3"/>
        <v>872800300</v>
      </c>
      <c r="N41" s="11">
        <v>872870563</v>
      </c>
      <c r="O41" s="11">
        <v>0</v>
      </c>
      <c r="P41" s="11">
        <f t="shared" si="2"/>
        <v>872870563</v>
      </c>
    </row>
    <row r="42" spans="1:16" s="1" customFormat="1" ht="45" customHeight="1" x14ac:dyDescent="0.25">
      <c r="A42" s="8">
        <v>2018</v>
      </c>
      <c r="B42" s="8" t="s">
        <v>45</v>
      </c>
      <c r="C42" s="8" t="s">
        <v>52</v>
      </c>
      <c r="D42" s="8" t="s">
        <v>95</v>
      </c>
      <c r="E42" s="11">
        <v>10000000000</v>
      </c>
      <c r="F42" s="11">
        <v>244055989375</v>
      </c>
      <c r="G42" s="11">
        <f t="shared" si="0"/>
        <v>254055989375</v>
      </c>
      <c r="H42" s="11">
        <v>10000000000</v>
      </c>
      <c r="I42" s="11">
        <v>244055989375</v>
      </c>
      <c r="J42" s="11">
        <f t="shared" si="1"/>
        <v>254055989375</v>
      </c>
      <c r="K42" s="11">
        <v>5500624963</v>
      </c>
      <c r="L42" s="11">
        <v>122811188155</v>
      </c>
      <c r="M42" s="11">
        <f t="shared" si="3"/>
        <v>128311813118</v>
      </c>
      <c r="N42" s="11">
        <v>9052114899</v>
      </c>
      <c r="O42" s="11">
        <v>147421848174</v>
      </c>
      <c r="P42" s="11">
        <f t="shared" si="2"/>
        <v>156473963073</v>
      </c>
    </row>
    <row r="43" spans="1:16" s="1" customFormat="1" ht="45" customHeight="1" x14ac:dyDescent="0.25">
      <c r="A43" s="8">
        <v>2018</v>
      </c>
      <c r="B43" s="8" t="s">
        <v>46</v>
      </c>
      <c r="C43" s="8" t="s">
        <v>52</v>
      </c>
      <c r="D43" s="8" t="s">
        <v>96</v>
      </c>
      <c r="E43" s="11">
        <v>8350000000</v>
      </c>
      <c r="F43" s="11">
        <v>0</v>
      </c>
      <c r="G43" s="11">
        <f t="shared" si="0"/>
        <v>8350000000</v>
      </c>
      <c r="H43" s="11">
        <v>8350000000</v>
      </c>
      <c r="I43" s="11">
        <v>0</v>
      </c>
      <c r="J43" s="11">
        <f t="shared" si="1"/>
        <v>8350000000</v>
      </c>
      <c r="K43" s="11">
        <v>4529344288</v>
      </c>
      <c r="L43" s="11">
        <v>0</v>
      </c>
      <c r="M43" s="11">
        <f t="shared" si="3"/>
        <v>4529344288</v>
      </c>
      <c r="N43" s="11">
        <v>5933479467</v>
      </c>
      <c r="O43" s="11">
        <v>0</v>
      </c>
      <c r="P43" s="11">
        <f t="shared" si="2"/>
        <v>5933479467</v>
      </c>
    </row>
    <row r="44" spans="1:16" s="1" customFormat="1" ht="45" customHeight="1" x14ac:dyDescent="0.25">
      <c r="A44" s="17">
        <v>2018</v>
      </c>
      <c r="B44" s="8" t="s">
        <v>47</v>
      </c>
      <c r="C44" s="8" t="s">
        <v>50</v>
      </c>
      <c r="D44" s="8" t="s">
        <v>97</v>
      </c>
      <c r="E44" s="18">
        <v>2050000000</v>
      </c>
      <c r="F44" s="11">
        <v>0</v>
      </c>
      <c r="G44" s="11">
        <f t="shared" si="0"/>
        <v>2050000000</v>
      </c>
      <c r="H44" s="18">
        <v>2050000000</v>
      </c>
      <c r="I44" s="11">
        <v>0</v>
      </c>
      <c r="J44" s="11">
        <f t="shared" si="1"/>
        <v>2050000000</v>
      </c>
      <c r="K44" s="18">
        <v>1534512066</v>
      </c>
      <c r="L44" s="11">
        <v>0</v>
      </c>
      <c r="M44" s="11">
        <f t="shared" si="3"/>
        <v>1534512066</v>
      </c>
      <c r="N44" s="18">
        <v>1559410242</v>
      </c>
      <c r="O44" s="11">
        <v>0</v>
      </c>
      <c r="P44" s="11">
        <f t="shared" si="2"/>
        <v>1559410242</v>
      </c>
    </row>
    <row r="45" spans="1:16" s="1" customFormat="1" ht="56.25" customHeight="1" x14ac:dyDescent="0.25">
      <c r="A45" s="17">
        <v>2024</v>
      </c>
      <c r="B45" s="8" t="s">
        <v>48</v>
      </c>
      <c r="C45" s="19" t="s">
        <v>58</v>
      </c>
      <c r="D45" s="8" t="s">
        <v>98</v>
      </c>
      <c r="E45" s="20">
        <v>1000000000</v>
      </c>
      <c r="F45" s="11">
        <v>0</v>
      </c>
      <c r="G45" s="11">
        <f t="shared" si="0"/>
        <v>1000000000</v>
      </c>
      <c r="H45" s="20">
        <v>1000000000</v>
      </c>
      <c r="I45" s="11">
        <v>0</v>
      </c>
      <c r="J45" s="11">
        <f t="shared" si="1"/>
        <v>1000000000</v>
      </c>
      <c r="K45" s="13">
        <v>996729000</v>
      </c>
      <c r="L45" s="11">
        <v>0</v>
      </c>
      <c r="M45" s="11">
        <f t="shared" si="3"/>
        <v>996729000</v>
      </c>
      <c r="N45" s="13">
        <v>996734355</v>
      </c>
      <c r="O45" s="11">
        <v>0</v>
      </c>
      <c r="P45" s="11">
        <f t="shared" si="2"/>
        <v>996734355</v>
      </c>
    </row>
    <row r="46" spans="1:16" ht="22.5" customHeight="1" x14ac:dyDescent="0.15">
      <c r="A46" s="24" t="s">
        <v>5</v>
      </c>
      <c r="B46" s="24"/>
      <c r="C46" s="24"/>
      <c r="D46" s="24"/>
      <c r="E46" s="21">
        <f>SUM(E5:E45)</f>
        <v>6892953902974</v>
      </c>
      <c r="F46" s="21">
        <f>SUM(F30:F45)</f>
        <v>840828172203</v>
      </c>
      <c r="G46" s="21">
        <f>SUM(G5:G45)</f>
        <v>7733782075177</v>
      </c>
      <c r="H46" s="21">
        <f>SUM(H5:H45)</f>
        <v>6892953902974</v>
      </c>
      <c r="I46" s="21">
        <f>SUM(I5:I45)</f>
        <v>840828172203</v>
      </c>
      <c r="J46" s="21">
        <f t="shared" si="1"/>
        <v>7733782075177</v>
      </c>
      <c r="K46" s="21">
        <f>SUM(K5:K45)</f>
        <v>6361365525710</v>
      </c>
      <c r="L46" s="21">
        <f>SUM(L5:L45)</f>
        <v>142217074624</v>
      </c>
      <c r="M46" s="21">
        <f>SUM(M5:M45)</f>
        <v>6503582600334</v>
      </c>
      <c r="N46" s="21">
        <f>SUM(N38:N45)</f>
        <v>687692632019</v>
      </c>
      <c r="O46" s="21">
        <f>SUM(O5:O45)</f>
        <v>180445519229</v>
      </c>
      <c r="P46" s="21">
        <f>SUM(P5:P45)</f>
        <v>6548845738304</v>
      </c>
    </row>
    <row r="47" spans="1:16" ht="22.5" customHeight="1" x14ac:dyDescent="0.15">
      <c r="E47" s="5"/>
      <c r="F47" s="5"/>
      <c r="G47" s="5"/>
      <c r="H47" s="5"/>
      <c r="I47" s="5"/>
      <c r="J47" s="5"/>
      <c r="K47" s="5"/>
      <c r="L47" s="5"/>
      <c r="M47" s="5"/>
      <c r="N47" s="5"/>
      <c r="O47" s="5"/>
      <c r="P47" s="5"/>
    </row>
    <row r="48" spans="1:16" ht="11.25" customHeight="1" x14ac:dyDescent="0.25">
      <c r="A48" s="30" t="s">
        <v>103</v>
      </c>
      <c r="B48" s="31"/>
      <c r="C48" s="31"/>
      <c r="D48" s="31"/>
      <c r="E48" s="31"/>
      <c r="F48" s="31"/>
      <c r="G48" s="31"/>
      <c r="H48" s="31"/>
      <c r="I48" s="22"/>
      <c r="J48" s="22"/>
      <c r="K48" s="22"/>
      <c r="L48" s="22"/>
      <c r="M48" s="22"/>
      <c r="N48" s="2"/>
      <c r="O48" s="2"/>
      <c r="P48" s="2"/>
    </row>
    <row r="49" spans="1:16" ht="11.25" customHeight="1" x14ac:dyDescent="0.25">
      <c r="A49" s="30"/>
      <c r="B49" s="31"/>
      <c r="C49" s="31"/>
      <c r="D49" s="31"/>
      <c r="E49" s="31"/>
      <c r="F49" s="31"/>
      <c r="G49" s="31"/>
      <c r="H49" s="31"/>
      <c r="I49" s="22"/>
      <c r="J49" s="22"/>
      <c r="K49" s="22"/>
      <c r="L49" s="22"/>
      <c r="M49" s="22"/>
      <c r="N49" s="2"/>
      <c r="O49" s="2"/>
      <c r="P49" s="2"/>
    </row>
    <row r="50" spans="1:16" ht="12" customHeight="1" x14ac:dyDescent="0.25">
      <c r="A50" s="30"/>
      <c r="B50" s="31"/>
      <c r="C50" s="31"/>
      <c r="D50" s="31"/>
      <c r="E50" s="31"/>
      <c r="F50" s="31"/>
      <c r="G50" s="31"/>
      <c r="H50" s="31"/>
      <c r="I50" s="22"/>
      <c r="J50" s="22"/>
      <c r="K50" s="22"/>
      <c r="L50" s="22"/>
      <c r="M50" s="22"/>
      <c r="N50" s="2"/>
      <c r="O50" s="2"/>
      <c r="P50" s="2"/>
    </row>
  </sheetData>
  <mergeCells count="7">
    <mergeCell ref="A48:H50"/>
    <mergeCell ref="N3:P3"/>
    <mergeCell ref="A46:D46"/>
    <mergeCell ref="A1:P1"/>
    <mergeCell ref="K3:M3"/>
    <mergeCell ref="E3:G3"/>
    <mergeCell ref="H3:J3"/>
  </mergeCells>
  <printOptions headings="1"/>
  <pageMargins left="0.70866141732283472" right="0.31496062992125984" top="0.74803149606299213" bottom="0.74803149606299213" header="0.31496062992125984" footer="0.31496062992125984"/>
  <pageSetup scale="45" orientation="portrait" r:id="rId1"/>
  <ignoredErrors>
    <ignoredError sqref="F46 J46 N46"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627327982EAC5468F32DF6C3420B1AA" ma:contentTypeVersion="21" ma:contentTypeDescription="Crear nuevo documento." ma:contentTypeScope="" ma:versionID="8868c2080b0d3f05ca8e880f72372bae">
  <xsd:schema xmlns:xsd="http://www.w3.org/2001/XMLSchema" xmlns:xs="http://www.w3.org/2001/XMLSchema" xmlns:p="http://schemas.microsoft.com/office/2006/metadata/properties" xmlns:ns1="http://schemas.microsoft.com/sharepoint/v3" xmlns:ns2="8065b5fd-482f-4e82-81e0-fa392c3a563f" xmlns:ns3="721853b8-d97a-4303-8bf9-1c8c7b1c2bc5" targetNamespace="http://schemas.microsoft.com/office/2006/metadata/properties" ma:root="true" ma:fieldsID="34cd25d2a5898f72b8d2fcfb1a3544c0" ns1:_="" ns2:_="" ns3:_="">
    <xsd:import namespace="http://schemas.microsoft.com/sharepoint/v3"/>
    <xsd:import namespace="8065b5fd-482f-4e82-81e0-fa392c3a563f"/>
    <xsd:import namespace="721853b8-d97a-4303-8bf9-1c8c7b1c2bc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65b5fd-482f-4e82-81e0-fa392c3a56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853b8-d97a-4303-8bf9-1c8c7b1c2bc5"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41c50207-204c-4244-8481-d943f02c69e6}" ma:internalName="TaxCatchAll" ma:showField="CatchAllData" ma:web="721853b8-d97a-4303-8bf9-1c8c7b1c2b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721853b8-d97a-4303-8bf9-1c8c7b1c2bc5" xsi:nil="true"/>
    <_ip_UnifiedCompliancePolicyProperties xmlns="http://schemas.microsoft.com/sharepoint/v3" xsi:nil="true"/>
    <lcf76f155ced4ddcb4097134ff3c332f xmlns="8065b5fd-482f-4e82-81e0-fa392c3a56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A269CB-9ED1-47B9-8BCA-9CF0767CEE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65b5fd-482f-4e82-81e0-fa392c3a563f"/>
    <ds:schemaRef ds:uri="721853b8-d97a-4303-8bf9-1c8c7b1c2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150E0B-12C5-4301-B945-D81F2D74B1AC}">
  <ds:schemaRefs>
    <ds:schemaRef ds:uri="http://schemas.microsoft.com/sharepoint/v3/contenttype/forms"/>
  </ds:schemaRefs>
</ds:datastoreItem>
</file>

<file path=customXml/itemProps3.xml><?xml version="1.0" encoding="utf-8"?>
<ds:datastoreItem xmlns:ds="http://schemas.openxmlformats.org/officeDocument/2006/customXml" ds:itemID="{12C788FD-AA3E-4F14-BFC6-A429B7DA08CC}">
  <ds:schemaRefs>
    <ds:schemaRef ds:uri="http://schemas.microsoft.com/office/2006/metadata/properties"/>
    <ds:schemaRef ds:uri="http://schemas.microsoft.com/office/infopath/2007/PartnerControls"/>
    <ds:schemaRef ds:uri="http://schemas.microsoft.com/sharepoint/v3"/>
    <ds:schemaRef ds:uri="721853b8-d97a-4303-8bf9-1c8c7b1c2bc5"/>
    <ds:schemaRef ds:uri="8065b5fd-482f-4e82-81e0-fa392c3a563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POAI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Paola Gomez Amortegui</dc:creator>
  <cp:lastModifiedBy>Hector Eduardo Vanegas Gamez</cp:lastModifiedBy>
  <cp:lastPrinted>2026-01-30T17:18:30Z</cp:lastPrinted>
  <dcterms:created xsi:type="dcterms:W3CDTF">2026-01-29T22:32:14Z</dcterms:created>
  <dcterms:modified xsi:type="dcterms:W3CDTF">2026-07-23T14:23:45Z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0x0101009627327982EAC5468F32DF6C3420B1AA</vt:lpwstr>
  </property>
  <property fmtid="{D5CDD505-2E9C-101B-9397-08002B2CF9AE}" pid="3" name="MediaServiceImageTags">
    <vt:lpwstr/>
  </property>
</Properties>
</file>