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fiuni\Documents\"/>
    </mc:Choice>
  </mc:AlternateContent>
  <xr:revisionPtr revIDLastSave="0" documentId="8_{FBD3D7F5-875C-43C8-9026-52CE313D56B5}" xr6:coauthVersionLast="47" xr6:coauthVersionMax="47" xr10:uidLastSave="{00000000-0000-0000-0000-000000000000}"/>
  <bookViews>
    <workbookView xWindow="-120" yWindow="-120" windowWidth="20730" windowHeight="11760" xr2:uid="{B1926149-F335-4D15-ABF9-528CC1A32DEA}"/>
  </bookViews>
  <sheets>
    <sheet name="OTROSI CONCESION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4" i="1" l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70" i="1"/>
  <c r="L70" i="1"/>
  <c r="M69" i="1"/>
  <c r="L69" i="1"/>
  <c r="M68" i="1"/>
  <c r="L68" i="1"/>
  <c r="M67" i="1"/>
  <c r="L67" i="1"/>
  <c r="R47" i="1"/>
  <c r="Q47" i="1"/>
  <c r="P47" i="1"/>
  <c r="M47" i="1"/>
  <c r="S47" i="1" s="1"/>
  <c r="L47" i="1"/>
  <c r="S46" i="1"/>
  <c r="R46" i="1"/>
  <c r="Q46" i="1"/>
  <c r="P46" i="1"/>
  <c r="S45" i="1"/>
  <c r="R45" i="1"/>
  <c r="Q45" i="1"/>
  <c r="P45" i="1"/>
  <c r="S44" i="1"/>
  <c r="R44" i="1"/>
  <c r="Q44" i="1"/>
  <c r="P44" i="1"/>
  <c r="S43" i="1"/>
  <c r="R43" i="1"/>
  <c r="Q43" i="1"/>
  <c r="P43" i="1"/>
  <c r="O43" i="1"/>
  <c r="S42" i="1"/>
  <c r="R42" i="1"/>
  <c r="Q42" i="1"/>
  <c r="P42" i="1"/>
  <c r="S41" i="1"/>
  <c r="R41" i="1"/>
  <c r="Q41" i="1"/>
  <c r="P41" i="1"/>
  <c r="S40" i="1"/>
  <c r="R40" i="1"/>
  <c r="Q40" i="1"/>
  <c r="P40" i="1"/>
  <c r="S39" i="1"/>
  <c r="R39" i="1"/>
  <c r="Q39" i="1"/>
  <c r="P39" i="1"/>
  <c r="S38" i="1"/>
  <c r="R38" i="1"/>
  <c r="Q38" i="1"/>
  <c r="P38" i="1"/>
  <c r="S37" i="1"/>
  <c r="R37" i="1"/>
  <c r="Q37" i="1"/>
  <c r="P37" i="1"/>
  <c r="S36" i="1"/>
  <c r="R36" i="1"/>
  <c r="Q36" i="1"/>
  <c r="P36" i="1"/>
  <c r="S35" i="1"/>
  <c r="R35" i="1"/>
  <c r="Q35" i="1"/>
  <c r="P35" i="1"/>
  <c r="S34" i="1"/>
  <c r="R34" i="1"/>
  <c r="Q34" i="1"/>
  <c r="P34" i="1"/>
  <c r="S33" i="1"/>
  <c r="R33" i="1"/>
  <c r="Q33" i="1"/>
  <c r="P33" i="1"/>
  <c r="S32" i="1"/>
  <c r="R32" i="1"/>
  <c r="Q32" i="1"/>
  <c r="P32" i="1"/>
  <c r="S31" i="1"/>
  <c r="R31" i="1"/>
  <c r="Q31" i="1"/>
  <c r="P31" i="1"/>
  <c r="S30" i="1"/>
  <c r="R30" i="1"/>
  <c r="Q30" i="1"/>
  <c r="P30" i="1"/>
  <c r="S29" i="1"/>
  <c r="R29" i="1"/>
  <c r="Q29" i="1"/>
  <c r="P29" i="1"/>
  <c r="C13" i="1"/>
  <c r="B13" i="1"/>
  <c r="C4" i="1"/>
  <c r="B4" i="1"/>
</calcChain>
</file>

<file path=xl/sharedStrings.xml><?xml version="1.0" encoding="utf-8"?>
<sst xmlns="http://schemas.openxmlformats.org/spreadsheetml/2006/main" count="195" uniqueCount="59">
  <si>
    <t>COORDENADAS ZONAS DE USO PUBLICO</t>
  </si>
  <si>
    <t>CORDENADAS MAGNA SIRGAS 
ORIGEN CENTRO</t>
  </si>
  <si>
    <t>COORDENADAS ELISOIDALES</t>
  </si>
  <si>
    <t>COORDENADAS ORIGEN 
UNICO NACIONAL MAGNA 5.1</t>
  </si>
  <si>
    <t>PTO</t>
  </si>
  <si>
    <t>COORD. ESTE</t>
  </si>
  <si>
    <t>COOR NORTE</t>
  </si>
  <si>
    <t>LATITUD</t>
  </si>
  <si>
    <t>LONGITUD</t>
  </si>
  <si>
    <t>29A</t>
  </si>
  <si>
    <t>N</t>
  </si>
  <si>
    <t>O</t>
  </si>
  <si>
    <t>C</t>
  </si>
  <si>
    <t>B</t>
  </si>
  <si>
    <t>A</t>
  </si>
  <si>
    <t>COORDENADAS ZONAS DE USO PUBLICO BAJA MAR</t>
  </si>
  <si>
    <t>10c</t>
  </si>
  <si>
    <t>13A</t>
  </si>
  <si>
    <t>8Ac</t>
  </si>
  <si>
    <t>8c</t>
  </si>
  <si>
    <t>9c</t>
  </si>
  <si>
    <t>LOTES PRIVADOS ALEDAÑOS A LA ZONA DE USO PUBLICO</t>
  </si>
  <si>
    <t>7A</t>
  </si>
  <si>
    <t>8Bc</t>
  </si>
  <si>
    <t>9B</t>
  </si>
  <si>
    <t>10B</t>
  </si>
  <si>
    <t>ZF21</t>
  </si>
  <si>
    <t>ZF26</t>
  </si>
  <si>
    <t>ZF25</t>
  </si>
  <si>
    <t xml:space="preserve">                  LWPOLYLINE  Capa: "COORDENADAS TH"</t>
  </si>
  <si>
    <t xml:space="preserve">                         Espacio: Espacio modelo</t>
  </si>
  <si>
    <t xml:space="preserve">                   Color: PORCAPA    Tipo de línea: "CIVIL-001$0$HIDDEN"</t>
  </si>
  <si>
    <t xml:space="preserve">                  Identificador = 2961e6a</t>
  </si>
  <si>
    <t xml:space="preserve">             Abrir</t>
  </si>
  <si>
    <t xml:space="preserve"> Anchura constante     100.0</t>
  </si>
  <si>
    <t xml:space="preserve">              área   79318387356.2</t>
  </si>
  <si>
    <t xml:space="preserve">          longitud   916096.8</t>
  </si>
  <si>
    <t xml:space="preserve">          en el punto  X=4722350449.3  Y=2695782286.9  Z=      0.0</t>
  </si>
  <si>
    <t xml:space="preserve">          en el punto  X=4722183622.9  Y=2695973939.0  Z=      0.0</t>
  </si>
  <si>
    <t xml:space="preserve">          en el punto  X=4722459615.1  Y=2696158461.8  Z=      0.0</t>
  </si>
  <si>
    <t xml:space="preserve">          en el punto  X=4722523877.7  Y=2696081845.3  Z=      0.0</t>
  </si>
  <si>
    <t xml:space="preserve">                  LWPOLYLINE  Capa: "JGR-COORDENADAS OTROSI CONCESION"</t>
  </si>
  <si>
    <t xml:space="preserve">                  Identificador = 2963386</t>
  </si>
  <si>
    <t xml:space="preserve">              área   544968432849.8</t>
  </si>
  <si>
    <t xml:space="preserve">          longitud   3517326.7</t>
  </si>
  <si>
    <t xml:space="preserve">          en el punto  X=4722853348.2  Y=2695905986.2  Z=      0.0</t>
  </si>
  <si>
    <t xml:space="preserve">          en el punto  X=4722902571.7  Y=2695761269.9  Z=      0.0</t>
  </si>
  <si>
    <t xml:space="preserve">          en el punto  X=4723015828.6  Y=2695697718.6  Z=      0.0</t>
  </si>
  <si>
    <t xml:space="preserve">          en el punto  X=4723026155.4  Y=2695693763.8  Z=      0.0</t>
  </si>
  <si>
    <t xml:space="preserve">          en el punto  X=4723504012.8  Y=2695757607.1  Z=      0.0</t>
  </si>
  <si>
    <t xml:space="preserve">          en el punto  X=4723686479.8  Y=2695780193.5  Z=      0.0</t>
  </si>
  <si>
    <t xml:space="preserve">          en el punto  X=4723752559.9  Y=2695586830.2  Z=      0.0</t>
  </si>
  <si>
    <t xml:space="preserve">          en el punto  X=4723860639.4  Y=2695304035.1  Z=      0.0</t>
  </si>
  <si>
    <t xml:space="preserve">          en el punto  X=4723608741.0  Y=2695099771.1  Z=      0.0</t>
  </si>
  <si>
    <t xml:space="preserve">          en el punto  X=4723426070.8  Y=2694992984.9  Z=      0.0</t>
  </si>
  <si>
    <t xml:space="preserve">          en el punto  X=4723071156.4  Y=2695592901.9  Z=      0.0</t>
  </si>
  <si>
    <t xml:space="preserve">          en el punto  X=4722711348.5  Y=2695380050.8  Z=      0.0</t>
  </si>
  <si>
    <t xml:space="preserve">          en el punto  X=4722601804.6  Y=2695566390.3  Z=      0.0</t>
  </si>
  <si>
    <t xml:space="preserve">          en el punto  X=4722454400.5  Y=2695675416.7  Z=      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</si>
</sst>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°"/>
    <numFmt numFmtId="165" formatCode="#,##0\'"/>
    <numFmt numFmtId="166" formatCode="#,##0.00\'\'"/>
    <numFmt numFmtId="167" formatCode="#,##0.000\'\'"/>
  </numFmts>
  <fonts count="3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166" fontId="0" fillId="0" borderId="1" xfId="0" applyNumberFormat="1" applyBorder="1"/>
    <xf numFmtId="4" fontId="0" fillId="0" borderId="2" xfId="0" applyNumberFormat="1" applyBorder="1"/>
    <xf numFmtId="4" fontId="0" fillId="0" borderId="0" xfId="0" applyNumberFormat="1"/>
    <xf numFmtId="4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4" xfId="0" applyNumberFormat="1" applyBorder="1"/>
    <xf numFmtId="164" fontId="0" fillId="0" borderId="4" xfId="0" applyNumberFormat="1" applyBorder="1"/>
    <xf numFmtId="165" fontId="0" fillId="0" borderId="4" xfId="0" applyNumberFormat="1" applyBorder="1"/>
    <xf numFmtId="166" fontId="0" fillId="0" borderId="4" xfId="0" applyNumberFormat="1" applyBorder="1"/>
    <xf numFmtId="4" fontId="0" fillId="0" borderId="5" xfId="0" applyNumberFormat="1" applyBorder="1"/>
    <xf numFmtId="4" fontId="0" fillId="0" borderId="6" xfId="0" applyNumberFormat="1" applyBorder="1" applyAlignment="1">
      <alignment horizontal="center"/>
    </xf>
    <xf numFmtId="4" fontId="0" fillId="0" borderId="7" xfId="0" applyNumberFormat="1" applyBorder="1"/>
    <xf numFmtId="4" fontId="0" fillId="0" borderId="8" xfId="0" applyNumberFormat="1" applyBorder="1"/>
    <xf numFmtId="3" fontId="0" fillId="0" borderId="7" xfId="0" applyNumberFormat="1" applyBorder="1" applyAlignment="1">
      <alignment horizontal="center"/>
    </xf>
    <xf numFmtId="164" fontId="0" fillId="0" borderId="7" xfId="0" applyNumberFormat="1" applyBorder="1"/>
    <xf numFmtId="165" fontId="0" fillId="0" borderId="7" xfId="0" applyNumberFormat="1" applyBorder="1"/>
    <xf numFmtId="167" fontId="0" fillId="0" borderId="7" xfId="0" applyNumberFormat="1" applyBorder="1"/>
    <xf numFmtId="3" fontId="0" fillId="0" borderId="9" xfId="0" applyNumberFormat="1" applyBorder="1" applyAlignment="1">
      <alignment horizontal="center"/>
    </xf>
    <xf numFmtId="167" fontId="0" fillId="0" borderId="1" xfId="0" applyNumberFormat="1" applyBorder="1"/>
    <xf numFmtId="3" fontId="2" fillId="0" borderId="3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.%20PUERTO%20BAHIA\1.%20PLANOTECA\3.%20Lay%20Out\POT%20PLAN%20SPPB\PLANIMETRIA\SPPB-MULL-OC1-CIV-LY-007%20REV8\SPPB-MULL-OC1-CIV-LY-007%20REV8%20SUN.xlsx" TargetMode="External"/><Relationship Id="rId1" Type="http://schemas.openxmlformats.org/officeDocument/2006/relationships/externalLinkPath" Target="file:///D:\2.%20PUERTO%20BAHIA\1.%20PLANOTECA\3.%20Lay%20Out\POT%20PLAN%20SPPB\PLANIMETRIA\SPPB-MULL-OC1-CIV-LY-007%20REV8\SPPB-MULL-OC1-CIV-LY-007%20REV8%20SU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taforma SPPB"/>
      <sheetName val="SUC LA"/>
      <sheetName val="OTROSI CONCESION"/>
      <sheetName val="SUC ZF"/>
      <sheetName val="PTO REF ESPECIFICO"/>
      <sheetName val="LINDEROS DIAN"/>
      <sheetName val="SUC AREA ADUANERA"/>
      <sheetName val="SUC AGROBARU"/>
      <sheetName val="SUC Pasacaballos"/>
      <sheetName val="Operacion OT"/>
      <sheetName val="Concesion"/>
      <sheetName val="Cerramiento CITT"/>
      <sheetName val="Conseción Mardique"/>
      <sheetName val="Servidumbre Mardique fin"/>
      <sheetName val="Pasacaballos"/>
      <sheetName val="Lote San Ignacio"/>
      <sheetName val="Cerramiento externo"/>
      <sheetName val="Dec ZF"/>
      <sheetName val="poligonal del lote"/>
      <sheetName val="Mod LA"/>
      <sheetName val="Res 1635-10"/>
      <sheetName val="EFLUENTES"/>
      <sheetName val="levantamiento"/>
      <sheetName val="MOJONES"/>
      <sheetName val="LOTES"/>
      <sheetName val="Hoja1"/>
    </sheetNames>
    <sheetDataSet>
      <sheetData sheetId="0"/>
      <sheetData sheetId="1">
        <row r="56">
          <cell r="A56">
            <v>14</v>
          </cell>
          <cell r="B56">
            <v>1628745.05</v>
          </cell>
          <cell r="C56">
            <v>840902.74</v>
          </cell>
          <cell r="L56">
            <v>2694849.4177000001</v>
          </cell>
          <cell r="M56">
            <v>4723020.4819</v>
          </cell>
        </row>
      </sheetData>
      <sheetData sheetId="2"/>
      <sheetData sheetId="3"/>
      <sheetData sheetId="4"/>
      <sheetData sheetId="5"/>
      <sheetData sheetId="6">
        <row r="7">
          <cell r="B7">
            <v>840605.73</v>
          </cell>
          <cell r="C7">
            <v>1630082.82</v>
          </cell>
        </row>
        <row r="21">
          <cell r="B21">
            <v>840229.52</v>
          </cell>
          <cell r="C21">
            <v>1629675.74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BD8CE-7468-4713-8805-06C2F2167538}">
  <dimension ref="A1:S94"/>
  <sheetViews>
    <sheetView tabSelected="1" zoomScale="85" zoomScaleNormal="85" workbookViewId="0">
      <selection activeCell="V10" sqref="V10"/>
    </sheetView>
  </sheetViews>
  <sheetFormatPr defaultColWidth="11.42578125" defaultRowHeight="15"/>
  <cols>
    <col min="1" max="1" width="9.5703125" bestFit="1" customWidth="1"/>
    <col min="2" max="3" width="16.140625" customWidth="1"/>
    <col min="4" max="4" width="3.85546875" hidden="1" customWidth="1"/>
    <col min="5" max="5" width="3.7109375" hidden="1" customWidth="1"/>
    <col min="6" max="6" width="7.7109375" hidden="1" customWidth="1"/>
    <col min="7" max="7" width="2.42578125" hidden="1" customWidth="1"/>
    <col min="8" max="8" width="3.85546875" hidden="1" customWidth="1"/>
    <col min="9" max="9" width="3.7109375" hidden="1" customWidth="1"/>
    <col min="10" max="10" width="7.7109375" hidden="1" customWidth="1"/>
    <col min="11" max="11" width="2.42578125" hidden="1" customWidth="1"/>
    <col min="12" max="13" width="16.7109375" customWidth="1"/>
    <col min="14" max="14" width="5.7109375" customWidth="1"/>
    <col min="15" max="15" width="9.5703125" customWidth="1"/>
    <col min="16" max="19" width="18" customWidth="1"/>
  </cols>
  <sheetData>
    <row r="1" spans="1:19" ht="16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1"/>
      <c r="P1" s="35" t="s">
        <v>0</v>
      </c>
      <c r="Q1" s="35"/>
      <c r="R1" s="35"/>
      <c r="S1" s="35"/>
    </row>
    <row r="2" spans="1:19" ht="33" customHeight="1">
      <c r="A2" s="3"/>
      <c r="B2" s="35" t="s">
        <v>1</v>
      </c>
      <c r="C2" s="35"/>
      <c r="D2" s="36" t="s">
        <v>2</v>
      </c>
      <c r="E2" s="36"/>
      <c r="F2" s="36"/>
      <c r="G2" s="36"/>
      <c r="H2" s="36"/>
      <c r="I2" s="36"/>
      <c r="J2" s="36"/>
      <c r="K2" s="36"/>
      <c r="L2" s="35" t="s">
        <v>3</v>
      </c>
      <c r="M2" s="35"/>
      <c r="N2" s="2"/>
      <c r="O2" s="1"/>
      <c r="P2" s="35" t="s">
        <v>1</v>
      </c>
      <c r="Q2" s="35"/>
      <c r="R2" s="35" t="s">
        <v>3</v>
      </c>
      <c r="S2" s="35"/>
    </row>
    <row r="3" spans="1:19" ht="15.75">
      <c r="A3" s="3" t="s">
        <v>4</v>
      </c>
      <c r="B3" s="3" t="s">
        <v>5</v>
      </c>
      <c r="C3" s="3" t="s">
        <v>6</v>
      </c>
      <c r="D3" s="34" t="s">
        <v>7</v>
      </c>
      <c r="E3" s="34"/>
      <c r="F3" s="34"/>
      <c r="G3" s="34"/>
      <c r="H3" s="34" t="s">
        <v>8</v>
      </c>
      <c r="I3" s="34"/>
      <c r="J3" s="34"/>
      <c r="K3" s="34"/>
      <c r="L3" s="3" t="s">
        <v>5</v>
      </c>
      <c r="M3" s="3" t="s">
        <v>6</v>
      </c>
      <c r="N3" s="4"/>
      <c r="O3" s="3" t="s">
        <v>4</v>
      </c>
      <c r="P3" s="3" t="s">
        <v>5</v>
      </c>
      <c r="Q3" s="3" t="s">
        <v>6</v>
      </c>
      <c r="R3" s="3" t="s">
        <v>5</v>
      </c>
      <c r="S3" s="3" t="s">
        <v>6</v>
      </c>
    </row>
    <row r="4" spans="1:19">
      <c r="A4" s="5" t="s">
        <v>9</v>
      </c>
      <c r="B4" s="6">
        <f>+'[1]SUC AREA ADUANERA'!B7</f>
        <v>840605.73</v>
      </c>
      <c r="C4" s="6">
        <f>+'[1]SUC AREA ADUANERA'!C7</f>
        <v>1630082.82</v>
      </c>
      <c r="D4" s="7">
        <v>10</v>
      </c>
      <c r="E4" s="8">
        <v>17</v>
      </c>
      <c r="F4" s="9">
        <v>24.72</v>
      </c>
      <c r="G4" s="7" t="s">
        <v>10</v>
      </c>
      <c r="H4" s="7">
        <v>75</v>
      </c>
      <c r="I4" s="8">
        <v>31</v>
      </c>
      <c r="J4" s="9">
        <v>56.93</v>
      </c>
      <c r="K4" s="7" t="s">
        <v>11</v>
      </c>
      <c r="L4" s="6">
        <v>4722727.7312000003</v>
      </c>
      <c r="M4" s="10">
        <v>2696189.3450000002</v>
      </c>
      <c r="N4" s="11"/>
      <c r="O4" s="12" t="s">
        <v>9</v>
      </c>
      <c r="P4" s="6">
        <v>840605.73</v>
      </c>
      <c r="Q4" s="6">
        <v>1630082.82</v>
      </c>
      <c r="R4" s="6">
        <v>4722727.7312000003</v>
      </c>
      <c r="S4" s="6">
        <v>2696189.3450000002</v>
      </c>
    </row>
    <row r="5" spans="1:19">
      <c r="A5" s="5" t="s">
        <v>12</v>
      </c>
      <c r="B5" s="6">
        <v>840286.04</v>
      </c>
      <c r="C5" s="6">
        <v>1630530.36</v>
      </c>
      <c r="D5" s="7">
        <v>10</v>
      </c>
      <c r="E5" s="8">
        <v>17</v>
      </c>
      <c r="F5" s="9">
        <v>39.241039999999998</v>
      </c>
      <c r="G5" s="7" t="s">
        <v>10</v>
      </c>
      <c r="H5" s="7">
        <v>75</v>
      </c>
      <c r="I5" s="8">
        <v>32</v>
      </c>
      <c r="J5" s="9">
        <v>7.4997699999999998</v>
      </c>
      <c r="K5" s="7" t="s">
        <v>11</v>
      </c>
      <c r="L5" s="6">
        <v>4722409.6033000005</v>
      </c>
      <c r="M5" s="10">
        <v>2696636.6875999998</v>
      </c>
      <c r="N5" s="11"/>
      <c r="O5" s="12" t="s">
        <v>12</v>
      </c>
      <c r="P5" s="6">
        <v>840286.04</v>
      </c>
      <c r="Q5" s="6">
        <v>1630530.36</v>
      </c>
      <c r="R5" s="6">
        <v>4722409.6033000005</v>
      </c>
      <c r="S5" s="6">
        <v>2696636.6875999998</v>
      </c>
    </row>
    <row r="6" spans="1:19">
      <c r="A6" s="5" t="s">
        <v>13</v>
      </c>
      <c r="B6" s="6">
        <v>838876.14</v>
      </c>
      <c r="C6" s="6">
        <v>1629590.48</v>
      </c>
      <c r="D6" s="7">
        <v>10</v>
      </c>
      <c r="E6" s="8">
        <v>17</v>
      </c>
      <c r="F6" s="9">
        <v>8.4514700000000005</v>
      </c>
      <c r="G6" s="7" t="s">
        <v>10</v>
      </c>
      <c r="H6" s="7">
        <v>75</v>
      </c>
      <c r="I6" s="8">
        <v>32</v>
      </c>
      <c r="J6" s="9">
        <v>53.679630000000003</v>
      </c>
      <c r="K6" s="7" t="s">
        <v>11</v>
      </c>
      <c r="L6" s="6">
        <v>4720996.5535000004</v>
      </c>
      <c r="M6" s="10">
        <v>2695701.5499</v>
      </c>
      <c r="N6" s="11"/>
      <c r="O6" s="12" t="s">
        <v>13</v>
      </c>
      <c r="P6" s="6">
        <v>838876.14</v>
      </c>
      <c r="Q6" s="6">
        <v>1629590.48</v>
      </c>
      <c r="R6" s="6">
        <v>4720996.5535000004</v>
      </c>
      <c r="S6" s="6">
        <v>2695701.5499</v>
      </c>
    </row>
    <row r="7" spans="1:19">
      <c r="A7" s="5" t="s">
        <v>14</v>
      </c>
      <c r="B7" s="6">
        <v>839246.13</v>
      </c>
      <c r="C7" s="6">
        <v>1629183.53</v>
      </c>
      <c r="D7" s="7">
        <v>10</v>
      </c>
      <c r="E7" s="8">
        <v>16</v>
      </c>
      <c r="F7" s="9">
        <v>55.266010000000001</v>
      </c>
      <c r="G7" s="7" t="s">
        <v>10</v>
      </c>
      <c r="H7" s="7">
        <v>75</v>
      </c>
      <c r="I7" s="8">
        <v>32</v>
      </c>
      <c r="J7" s="9">
        <v>41.463000000000001</v>
      </c>
      <c r="K7" s="7" t="s">
        <v>11</v>
      </c>
      <c r="L7" s="6">
        <v>4721365.1741000004</v>
      </c>
      <c r="M7" s="10">
        <v>2695293.3591</v>
      </c>
      <c r="N7" s="11"/>
      <c r="O7" s="12" t="s">
        <v>14</v>
      </c>
      <c r="P7" s="6">
        <v>839246.13</v>
      </c>
      <c r="Q7" s="6">
        <v>1629183.53</v>
      </c>
      <c r="R7" s="6">
        <v>4721365.1741000004</v>
      </c>
      <c r="S7" s="6">
        <v>2695293.3591</v>
      </c>
    </row>
    <row r="8" spans="1:19">
      <c r="A8" s="13">
        <v>18</v>
      </c>
      <c r="B8" s="6">
        <v>840166.23</v>
      </c>
      <c r="C8" s="6">
        <v>1629641.45</v>
      </c>
      <c r="D8" s="7">
        <v>10</v>
      </c>
      <c r="E8" s="8">
        <v>17</v>
      </c>
      <c r="F8" s="9">
        <v>30</v>
      </c>
      <c r="G8" s="7" t="s">
        <v>10</v>
      </c>
      <c r="H8" s="7">
        <v>75</v>
      </c>
      <c r="I8" s="8">
        <v>32</v>
      </c>
      <c r="J8" s="9">
        <v>11.3</v>
      </c>
      <c r="K8" s="7" t="s">
        <v>11</v>
      </c>
      <c r="L8" s="6">
        <v>4722288.7830999997</v>
      </c>
      <c r="M8" s="10">
        <v>2695748.9426000002</v>
      </c>
      <c r="N8" s="11"/>
      <c r="O8" s="14">
        <v>18</v>
      </c>
      <c r="P8" s="6">
        <v>840166.23</v>
      </c>
      <c r="Q8" s="6">
        <v>1629641.45</v>
      </c>
      <c r="R8" s="6">
        <v>4722288.7830999997</v>
      </c>
      <c r="S8" s="6">
        <v>2695748.9426000002</v>
      </c>
    </row>
    <row r="9" spans="1:19">
      <c r="A9" s="13">
        <v>11</v>
      </c>
      <c r="B9" s="6">
        <v>840229.52</v>
      </c>
      <c r="C9" s="6">
        <v>1629675.74</v>
      </c>
      <c r="D9" s="7">
        <v>10</v>
      </c>
      <c r="E9" s="8">
        <v>17</v>
      </c>
      <c r="F9" s="9">
        <v>11.43</v>
      </c>
      <c r="G9" s="7" t="s">
        <v>10</v>
      </c>
      <c r="H9" s="7">
        <v>75</v>
      </c>
      <c r="I9" s="8">
        <v>32</v>
      </c>
      <c r="J9" s="9">
        <v>9.2899999999999991</v>
      </c>
      <c r="K9" s="7" t="s">
        <v>11</v>
      </c>
      <c r="L9" s="6">
        <v>4722350.449</v>
      </c>
      <c r="M9" s="10">
        <v>2695782.2859999998</v>
      </c>
      <c r="N9" s="11"/>
      <c r="O9" s="14">
        <v>11</v>
      </c>
      <c r="P9" s="6">
        <v>840229.52</v>
      </c>
      <c r="Q9" s="6">
        <v>1629675.74</v>
      </c>
      <c r="R9" s="6">
        <v>4722350.449</v>
      </c>
      <c r="S9" s="6">
        <v>2695782.2859999998</v>
      </c>
    </row>
    <row r="10" spans="1:19">
      <c r="A10" s="13">
        <v>27</v>
      </c>
      <c r="B10" s="6">
        <v>840062.05</v>
      </c>
      <c r="C10" s="6">
        <v>1629866.83</v>
      </c>
      <c r="D10" s="7">
        <v>10</v>
      </c>
      <c r="E10" s="8">
        <v>17</v>
      </c>
      <c r="F10" s="9">
        <v>17.62</v>
      </c>
      <c r="G10" s="7" t="s">
        <v>10</v>
      </c>
      <c r="H10" s="7">
        <v>75</v>
      </c>
      <c r="I10" s="8">
        <v>32</v>
      </c>
      <c r="J10" s="9">
        <v>14.76</v>
      </c>
      <c r="K10" s="7" t="s">
        <v>11</v>
      </c>
      <c r="L10" s="6">
        <v>4722183.6220000004</v>
      </c>
      <c r="M10" s="10">
        <v>2695973.9389999998</v>
      </c>
      <c r="N10" s="11"/>
      <c r="O10" s="14">
        <v>27</v>
      </c>
      <c r="P10" s="6">
        <v>840062.05</v>
      </c>
      <c r="Q10" s="6">
        <v>1629866.83</v>
      </c>
      <c r="R10" s="6">
        <v>4722183.6220000004</v>
      </c>
      <c r="S10" s="6">
        <v>2695973.9389999998</v>
      </c>
    </row>
    <row r="11" spans="1:19">
      <c r="A11" s="13">
        <v>28</v>
      </c>
      <c r="B11" s="6">
        <v>840337.42</v>
      </c>
      <c r="C11" s="6">
        <v>1630052.28</v>
      </c>
      <c r="D11" s="7">
        <v>10</v>
      </c>
      <c r="E11" s="8">
        <v>17</v>
      </c>
      <c r="F11" s="9">
        <v>23.69</v>
      </c>
      <c r="G11" s="7" t="s">
        <v>10</v>
      </c>
      <c r="H11" s="7">
        <v>75</v>
      </c>
      <c r="I11" s="8">
        <v>32</v>
      </c>
      <c r="J11" s="9">
        <v>5.74</v>
      </c>
      <c r="K11" s="7" t="s">
        <v>11</v>
      </c>
      <c r="L11" s="6">
        <v>4722459.6150000002</v>
      </c>
      <c r="M11" s="10">
        <v>2696158.4610000001</v>
      </c>
      <c r="N11" s="11"/>
      <c r="O11" s="14">
        <v>28</v>
      </c>
      <c r="P11" s="6">
        <v>840337.42</v>
      </c>
      <c r="Q11" s="6">
        <v>1630052.28</v>
      </c>
      <c r="R11" s="6">
        <v>4722459.6150000002</v>
      </c>
      <c r="S11" s="6">
        <v>2696158.4610000001</v>
      </c>
    </row>
    <row r="12" spans="1:19">
      <c r="A12" s="13">
        <v>29</v>
      </c>
      <c r="B12" s="6">
        <v>840401.94</v>
      </c>
      <c r="C12" s="6">
        <v>1629975.88</v>
      </c>
      <c r="D12" s="7">
        <v>10</v>
      </c>
      <c r="E12" s="8">
        <v>17</v>
      </c>
      <c r="F12" s="9">
        <v>21.22</v>
      </c>
      <c r="G12" s="7" t="s">
        <v>10</v>
      </c>
      <c r="H12" s="7">
        <v>75</v>
      </c>
      <c r="I12" s="8">
        <v>32</v>
      </c>
      <c r="J12" s="9">
        <v>3.6</v>
      </c>
      <c r="K12" s="7" t="s">
        <v>11</v>
      </c>
      <c r="L12" s="6">
        <v>4722523.8770000003</v>
      </c>
      <c r="M12" s="10">
        <v>2696081.8450000002</v>
      </c>
      <c r="N12" s="11"/>
      <c r="O12" s="14">
        <v>29</v>
      </c>
      <c r="P12" s="6">
        <v>840401.94</v>
      </c>
      <c r="Q12" s="6">
        <v>1629975.88</v>
      </c>
      <c r="R12" s="6">
        <v>4722523.8770000003</v>
      </c>
      <c r="S12" s="6">
        <v>2696081.8450000002</v>
      </c>
    </row>
    <row r="13" spans="1:19">
      <c r="A13" s="15" t="s">
        <v>9</v>
      </c>
      <c r="B13" s="16">
        <f>+'[1]SUC AREA ADUANERA'!B21</f>
        <v>840229.52</v>
      </c>
      <c r="C13" s="16">
        <f>+'[1]SUC AREA ADUANERA'!C21</f>
        <v>1629675.74</v>
      </c>
      <c r="D13" s="17">
        <v>10</v>
      </c>
      <c r="E13" s="18">
        <v>17</v>
      </c>
      <c r="F13" s="19">
        <v>24.72</v>
      </c>
      <c r="G13" s="17" t="s">
        <v>10</v>
      </c>
      <c r="H13" s="17">
        <v>75</v>
      </c>
      <c r="I13" s="18">
        <v>31</v>
      </c>
      <c r="J13" s="19">
        <v>56.924329999999998</v>
      </c>
      <c r="K13" s="17" t="s">
        <v>11</v>
      </c>
      <c r="L13" s="16">
        <v>4722727.7312000003</v>
      </c>
      <c r="M13" s="20">
        <v>2696189.3450000002</v>
      </c>
      <c r="N13" s="11"/>
      <c r="O13" s="21" t="s">
        <v>9</v>
      </c>
      <c r="P13" s="16">
        <v>840229.52</v>
      </c>
      <c r="Q13" s="16">
        <v>1629675.74</v>
      </c>
      <c r="R13" s="16">
        <v>4722727.7312000003</v>
      </c>
      <c r="S13" s="16">
        <v>2696189.3450000002</v>
      </c>
    </row>
    <row r="14" spans="1:19" ht="15.75" customHeight="1">
      <c r="A14" s="35" t="s">
        <v>15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2"/>
      <c r="O14" s="35" t="s">
        <v>15</v>
      </c>
      <c r="P14" s="35"/>
      <c r="Q14" s="35"/>
      <c r="R14" s="35"/>
      <c r="S14" s="35"/>
    </row>
    <row r="15" spans="1:19" ht="32.25" customHeight="1">
      <c r="A15" s="3"/>
      <c r="B15" s="35" t="s">
        <v>1</v>
      </c>
      <c r="C15" s="35"/>
      <c r="D15" s="36" t="s">
        <v>2</v>
      </c>
      <c r="E15" s="36"/>
      <c r="F15" s="36"/>
      <c r="G15" s="36"/>
      <c r="H15" s="36"/>
      <c r="I15" s="36"/>
      <c r="J15" s="36"/>
      <c r="K15" s="36"/>
      <c r="L15" s="35" t="s">
        <v>3</v>
      </c>
      <c r="M15" s="35"/>
      <c r="N15" s="2"/>
      <c r="O15" s="3"/>
      <c r="P15" s="35" t="s">
        <v>1</v>
      </c>
      <c r="Q15" s="35"/>
      <c r="R15" s="35" t="s">
        <v>3</v>
      </c>
      <c r="S15" s="35"/>
    </row>
    <row r="16" spans="1:19" ht="15.75">
      <c r="A16" s="3" t="s">
        <v>4</v>
      </c>
      <c r="B16" s="3" t="s">
        <v>5</v>
      </c>
      <c r="C16" s="3" t="s">
        <v>6</v>
      </c>
      <c r="D16" s="34" t="s">
        <v>7</v>
      </c>
      <c r="E16" s="34"/>
      <c r="F16" s="34"/>
      <c r="G16" s="34"/>
      <c r="H16" s="34" t="s">
        <v>8</v>
      </c>
      <c r="I16" s="34"/>
      <c r="J16" s="34"/>
      <c r="K16" s="34"/>
      <c r="L16" s="3" t="s">
        <v>5</v>
      </c>
      <c r="M16" s="3" t="s">
        <v>6</v>
      </c>
      <c r="N16" s="4"/>
      <c r="O16" s="3" t="s">
        <v>4</v>
      </c>
      <c r="P16" s="3" t="s">
        <v>5</v>
      </c>
      <c r="Q16" s="3" t="s">
        <v>6</v>
      </c>
      <c r="R16" s="3" t="s">
        <v>5</v>
      </c>
      <c r="S16" s="3" t="s">
        <v>6</v>
      </c>
    </row>
    <row r="17" spans="1:19">
      <c r="A17" s="13" t="s">
        <v>16</v>
      </c>
      <c r="B17" s="6">
        <v>840258.36</v>
      </c>
      <c r="C17" s="6">
        <v>1629634.93</v>
      </c>
      <c r="D17" s="7"/>
      <c r="E17" s="8"/>
      <c r="F17" s="9"/>
      <c r="G17" s="7"/>
      <c r="H17" s="7"/>
      <c r="I17" s="8"/>
      <c r="J17" s="9"/>
      <c r="K17" s="7"/>
      <c r="L17" s="22">
        <v>4722378.9309999999</v>
      </c>
      <c r="M17" s="23">
        <v>2695741.3760000002</v>
      </c>
      <c r="N17" s="11"/>
      <c r="O17" s="14" t="s">
        <v>16</v>
      </c>
      <c r="P17" s="6">
        <v>840258.36</v>
      </c>
      <c r="Q17" s="6">
        <v>1629634.93</v>
      </c>
      <c r="R17" s="22">
        <v>4722378.9309999999</v>
      </c>
      <c r="S17" s="22">
        <v>2695741.3760000002</v>
      </c>
    </row>
    <row r="18" spans="1:19">
      <c r="A18" s="13">
        <v>11</v>
      </c>
      <c r="B18" s="6">
        <v>840229.52</v>
      </c>
      <c r="C18" s="6">
        <v>1629675.74</v>
      </c>
      <c r="D18" s="7"/>
      <c r="E18" s="8"/>
      <c r="F18" s="9"/>
      <c r="G18" s="7"/>
      <c r="H18" s="7"/>
      <c r="I18" s="8"/>
      <c r="J18" s="9"/>
      <c r="K18" s="7"/>
      <c r="L18" s="6">
        <v>4722350.46</v>
      </c>
      <c r="M18" s="10">
        <v>2695782.42</v>
      </c>
      <c r="N18" s="11"/>
      <c r="O18" s="14">
        <v>11</v>
      </c>
      <c r="P18" s="6">
        <v>840229.52</v>
      </c>
      <c r="Q18" s="6">
        <v>1629675.74</v>
      </c>
      <c r="R18" s="6">
        <v>4722350.46</v>
      </c>
      <c r="S18" s="6">
        <v>2695782.42</v>
      </c>
    </row>
    <row r="19" spans="1:19">
      <c r="A19" s="13">
        <v>12</v>
      </c>
      <c r="B19" s="6">
        <v>840362.06</v>
      </c>
      <c r="C19" s="6">
        <v>1629793.77</v>
      </c>
      <c r="D19" s="7"/>
      <c r="E19" s="8"/>
      <c r="F19" s="9"/>
      <c r="G19" s="7"/>
      <c r="H19" s="7"/>
      <c r="I19" s="8"/>
      <c r="J19" s="9"/>
      <c r="K19" s="7"/>
      <c r="L19" s="6">
        <v>4722482.92</v>
      </c>
      <c r="M19" s="10">
        <v>2695899.94</v>
      </c>
      <c r="N19" s="11"/>
      <c r="O19" s="14">
        <v>12</v>
      </c>
      <c r="P19" s="6">
        <v>840362.06</v>
      </c>
      <c r="Q19" s="6">
        <v>1629793.77</v>
      </c>
      <c r="R19" s="6">
        <v>4722482.92</v>
      </c>
      <c r="S19" s="6">
        <v>2695899.94</v>
      </c>
    </row>
    <row r="20" spans="1:19">
      <c r="A20" s="13">
        <v>13</v>
      </c>
      <c r="B20" s="6">
        <v>840656.96</v>
      </c>
      <c r="C20" s="6">
        <v>1629931.33</v>
      </c>
      <c r="D20" s="7"/>
      <c r="E20" s="8"/>
      <c r="F20" s="9"/>
      <c r="G20" s="7"/>
      <c r="H20" s="7"/>
      <c r="I20" s="8"/>
      <c r="J20" s="9"/>
      <c r="K20" s="7"/>
      <c r="L20" s="6">
        <v>4722778.71</v>
      </c>
      <c r="M20" s="10">
        <v>2696036.42</v>
      </c>
      <c r="N20" s="11"/>
      <c r="O20" s="14">
        <v>13</v>
      </c>
      <c r="P20" s="6">
        <v>840656.96</v>
      </c>
      <c r="Q20" s="6">
        <v>1629931.33</v>
      </c>
      <c r="R20" s="6">
        <v>4722778.71</v>
      </c>
      <c r="S20" s="6">
        <v>2696036.42</v>
      </c>
    </row>
    <row r="21" spans="1:19">
      <c r="A21" s="13" t="s">
        <v>17</v>
      </c>
      <c r="B21" s="6">
        <v>840683.95</v>
      </c>
      <c r="C21" s="6">
        <v>1629951.88</v>
      </c>
      <c r="D21" s="7"/>
      <c r="E21" s="8"/>
      <c r="F21" s="9"/>
      <c r="G21" s="7"/>
      <c r="H21" s="7"/>
      <c r="I21" s="8"/>
      <c r="J21" s="9"/>
      <c r="K21" s="7"/>
      <c r="L21" s="6">
        <v>4722805.49</v>
      </c>
      <c r="M21" s="10">
        <v>2696056.84</v>
      </c>
      <c r="N21" s="11"/>
      <c r="O21" s="14" t="s">
        <v>17</v>
      </c>
      <c r="P21" s="6">
        <v>840683.95</v>
      </c>
      <c r="Q21" s="6">
        <v>1629951.88</v>
      </c>
      <c r="R21" s="6">
        <v>4722805.49</v>
      </c>
      <c r="S21" s="6">
        <v>2696056.84</v>
      </c>
    </row>
    <row r="22" spans="1:19">
      <c r="A22" s="13" t="s">
        <v>18</v>
      </c>
      <c r="B22" s="6">
        <v>840711.5</v>
      </c>
      <c r="C22" s="6">
        <v>1629905.3</v>
      </c>
      <c r="D22" s="7"/>
      <c r="E22" s="8"/>
      <c r="F22" s="9"/>
      <c r="G22" s="7"/>
      <c r="H22" s="7"/>
      <c r="I22" s="8"/>
      <c r="J22" s="9"/>
      <c r="K22" s="7"/>
      <c r="L22" s="6">
        <v>4722832.82</v>
      </c>
      <c r="M22" s="10">
        <v>2696010.15</v>
      </c>
      <c r="N22" s="11"/>
      <c r="O22" s="14" t="s">
        <v>18</v>
      </c>
      <c r="P22" s="6">
        <v>840711.5</v>
      </c>
      <c r="Q22" s="6">
        <v>1629905.3</v>
      </c>
      <c r="R22" s="6">
        <v>4722832.82</v>
      </c>
      <c r="S22" s="6">
        <v>2696010.15</v>
      </c>
    </row>
    <row r="23" spans="1:19">
      <c r="A23" s="13" t="s">
        <v>19</v>
      </c>
      <c r="B23" s="6">
        <v>840682.08</v>
      </c>
      <c r="C23" s="6">
        <v>1629887.94</v>
      </c>
      <c r="D23" s="7"/>
      <c r="E23" s="8"/>
      <c r="F23" s="9"/>
      <c r="G23" s="7"/>
      <c r="H23" s="7"/>
      <c r="I23" s="8"/>
      <c r="J23" s="9"/>
      <c r="K23" s="7"/>
      <c r="L23" s="6">
        <v>4722803.5</v>
      </c>
      <c r="M23" s="10">
        <v>2695992.96</v>
      </c>
      <c r="N23" s="11"/>
      <c r="O23" s="14" t="s">
        <v>19</v>
      </c>
      <c r="P23" s="6">
        <v>840682.08</v>
      </c>
      <c r="Q23" s="6">
        <v>1629887.94</v>
      </c>
      <c r="R23" s="6">
        <v>4722803.5</v>
      </c>
      <c r="S23" s="6">
        <v>2695992.96</v>
      </c>
    </row>
    <row r="24" spans="1:19">
      <c r="A24" s="13" t="s">
        <v>20</v>
      </c>
      <c r="B24" s="6">
        <v>840388.42</v>
      </c>
      <c r="C24" s="6">
        <v>1629749.7</v>
      </c>
      <c r="D24" s="7"/>
      <c r="E24" s="8"/>
      <c r="F24" s="9"/>
      <c r="G24" s="7"/>
      <c r="H24" s="7"/>
      <c r="I24" s="8"/>
      <c r="J24" s="9"/>
      <c r="K24" s="7"/>
      <c r="L24" s="6">
        <v>4722509.38</v>
      </c>
      <c r="M24" s="10">
        <v>2695855.71</v>
      </c>
      <c r="N24" s="11"/>
      <c r="O24" s="14" t="s">
        <v>20</v>
      </c>
      <c r="P24" s="6">
        <v>840388.42</v>
      </c>
      <c r="Q24" s="6">
        <v>1629749.7</v>
      </c>
      <c r="R24" s="6">
        <v>4722509.38</v>
      </c>
      <c r="S24" s="6">
        <v>2695855.71</v>
      </c>
    </row>
    <row r="25" spans="1:19">
      <c r="A25" s="13" t="s">
        <v>16</v>
      </c>
      <c r="B25" s="6">
        <v>840258.36</v>
      </c>
      <c r="C25" s="6">
        <v>1629634.93</v>
      </c>
      <c r="D25" s="7"/>
      <c r="E25" s="8"/>
      <c r="F25" s="9"/>
      <c r="G25" s="7"/>
      <c r="H25" s="7"/>
      <c r="I25" s="8"/>
      <c r="J25" s="9"/>
      <c r="K25" s="7"/>
      <c r="L25" s="22">
        <v>4722378.9309999999</v>
      </c>
      <c r="M25" s="23">
        <v>2695741.3760000002</v>
      </c>
      <c r="N25" s="11"/>
      <c r="O25" s="14" t="s">
        <v>16</v>
      </c>
      <c r="P25" s="6">
        <v>840258.36</v>
      </c>
      <c r="Q25" s="6">
        <v>1629634.93</v>
      </c>
      <c r="R25" s="22">
        <v>4722378.9309999999</v>
      </c>
      <c r="S25" s="22">
        <v>2695741.3760000002</v>
      </c>
    </row>
    <row r="26" spans="1:19" ht="15.75" customHeight="1">
      <c r="A26" s="35" t="s">
        <v>21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2"/>
      <c r="O26" s="1"/>
      <c r="P26" s="35" t="s">
        <v>21</v>
      </c>
      <c r="Q26" s="35"/>
      <c r="R26" s="35"/>
      <c r="S26" s="35"/>
    </row>
    <row r="27" spans="1:19" ht="33" customHeight="1">
      <c r="A27" s="3"/>
      <c r="B27" s="35" t="s">
        <v>1</v>
      </c>
      <c r="C27" s="35"/>
      <c r="D27" s="36" t="s">
        <v>2</v>
      </c>
      <c r="E27" s="36"/>
      <c r="F27" s="36"/>
      <c r="G27" s="36"/>
      <c r="H27" s="36"/>
      <c r="I27" s="36"/>
      <c r="J27" s="36"/>
      <c r="K27" s="36"/>
      <c r="L27" s="35" t="s">
        <v>3</v>
      </c>
      <c r="M27" s="35"/>
      <c r="N27" s="2"/>
      <c r="O27" s="1"/>
      <c r="P27" s="35" t="s">
        <v>1</v>
      </c>
      <c r="Q27" s="35"/>
      <c r="R27" s="35" t="s">
        <v>3</v>
      </c>
      <c r="S27" s="35"/>
    </row>
    <row r="28" spans="1:19" ht="15.75">
      <c r="A28" s="3" t="s">
        <v>4</v>
      </c>
      <c r="B28" s="3" t="s">
        <v>5</v>
      </c>
      <c r="C28" s="3" t="s">
        <v>6</v>
      </c>
      <c r="D28" s="34" t="s">
        <v>7</v>
      </c>
      <c r="E28" s="34"/>
      <c r="F28" s="34"/>
      <c r="G28" s="34"/>
      <c r="H28" s="34" t="s">
        <v>8</v>
      </c>
      <c r="I28" s="34"/>
      <c r="J28" s="34"/>
      <c r="K28" s="34"/>
      <c r="L28" s="3" t="s">
        <v>6</v>
      </c>
      <c r="M28" s="3" t="s">
        <v>5</v>
      </c>
      <c r="N28" s="4"/>
      <c r="O28" s="3" t="s">
        <v>4</v>
      </c>
      <c r="P28" s="3" t="s">
        <v>5</v>
      </c>
      <c r="Q28" s="3" t="s">
        <v>6</v>
      </c>
      <c r="R28" s="3" t="s">
        <v>6</v>
      </c>
      <c r="S28" s="3" t="s">
        <v>5</v>
      </c>
    </row>
    <row r="29" spans="1:19">
      <c r="A29" s="24" t="s">
        <v>16</v>
      </c>
      <c r="B29" s="22">
        <v>1629634.93</v>
      </c>
      <c r="C29" s="22">
        <v>840258.36</v>
      </c>
      <c r="D29" s="25">
        <v>10</v>
      </c>
      <c r="E29" s="26">
        <v>17</v>
      </c>
      <c r="F29" s="27">
        <v>10.10299</v>
      </c>
      <c r="G29" s="25" t="s">
        <v>10</v>
      </c>
      <c r="H29" s="25">
        <v>75</v>
      </c>
      <c r="I29" s="26">
        <v>32</v>
      </c>
      <c r="J29" s="27">
        <v>8.2753800000000002</v>
      </c>
      <c r="K29" s="25" t="s">
        <v>11</v>
      </c>
      <c r="L29" s="22">
        <v>4722378.9309999999</v>
      </c>
      <c r="M29" s="23">
        <v>2695741.3760000002</v>
      </c>
      <c r="N29" s="11"/>
      <c r="O29" s="28" t="s">
        <v>16</v>
      </c>
      <c r="P29" s="6">
        <f>+B29</f>
        <v>1629634.93</v>
      </c>
      <c r="Q29" s="6">
        <f>+C29</f>
        <v>840258.36</v>
      </c>
      <c r="R29" s="6">
        <f>+L29</f>
        <v>4722378.9309999999</v>
      </c>
      <c r="S29" s="6">
        <f>+M29</f>
        <v>2695741.3760000002</v>
      </c>
    </row>
    <row r="30" spans="1:19">
      <c r="A30" s="13" t="s">
        <v>20</v>
      </c>
      <c r="B30" s="6">
        <v>1629749.7</v>
      </c>
      <c r="C30" s="6">
        <v>840388.42</v>
      </c>
      <c r="D30" s="7">
        <v>10</v>
      </c>
      <c r="E30" s="8">
        <v>17</v>
      </c>
      <c r="F30" s="29">
        <v>13.85641</v>
      </c>
      <c r="G30" s="7" t="s">
        <v>10</v>
      </c>
      <c r="H30" s="7">
        <v>75</v>
      </c>
      <c r="I30" s="8">
        <v>32</v>
      </c>
      <c r="J30" s="29">
        <v>4.0195600000000002</v>
      </c>
      <c r="K30" s="7" t="s">
        <v>11</v>
      </c>
      <c r="L30" s="6">
        <v>4722509.375</v>
      </c>
      <c r="M30" s="10">
        <v>2695855.7075999998</v>
      </c>
      <c r="N30" s="11"/>
      <c r="O30" s="14" t="s">
        <v>20</v>
      </c>
      <c r="P30" s="6">
        <f>+B30</f>
        <v>1629749.7</v>
      </c>
      <c r="Q30" s="6">
        <f>+C30</f>
        <v>840388.42</v>
      </c>
      <c r="R30" s="6">
        <f>+L30</f>
        <v>4722509.375</v>
      </c>
      <c r="S30" s="6">
        <f>+M30</f>
        <v>2695855.7075999998</v>
      </c>
    </row>
    <row r="31" spans="1:19">
      <c r="A31" s="13" t="s">
        <v>19</v>
      </c>
      <c r="B31" s="6">
        <v>1629887.94</v>
      </c>
      <c r="C31" s="6">
        <v>840682.08</v>
      </c>
      <c r="D31" s="7">
        <v>10</v>
      </c>
      <c r="E31" s="8">
        <v>17</v>
      </c>
      <c r="F31" s="29">
        <v>18.395520000000001</v>
      </c>
      <c r="G31" s="7" t="s">
        <v>10</v>
      </c>
      <c r="H31" s="7">
        <v>75</v>
      </c>
      <c r="I31" s="8">
        <v>31</v>
      </c>
      <c r="J31" s="29">
        <v>54.852240000000002</v>
      </c>
      <c r="K31" s="7" t="s">
        <v>11</v>
      </c>
      <c r="L31" s="6">
        <v>4722803.4987000003</v>
      </c>
      <c r="M31" s="10">
        <v>2695992.9610000001</v>
      </c>
      <c r="N31" s="11"/>
      <c r="O31" s="14" t="s">
        <v>19</v>
      </c>
      <c r="P31" s="6">
        <f>+B31</f>
        <v>1629887.94</v>
      </c>
      <c r="Q31" s="6">
        <f>+C31</f>
        <v>840682.08</v>
      </c>
      <c r="R31" s="6">
        <f>+L31</f>
        <v>4722803.4987000003</v>
      </c>
      <c r="S31" s="6">
        <f>+M31</f>
        <v>2695992.9610000001</v>
      </c>
    </row>
    <row r="32" spans="1:19">
      <c r="A32" s="13" t="s">
        <v>18</v>
      </c>
      <c r="B32" s="6">
        <v>1629905.3</v>
      </c>
      <c r="C32" s="6">
        <v>840711.5</v>
      </c>
      <c r="D32" s="7">
        <v>10</v>
      </c>
      <c r="E32" s="8">
        <v>17</v>
      </c>
      <c r="F32" s="29">
        <v>18.966760000000001</v>
      </c>
      <c r="G32" s="7" t="s">
        <v>10</v>
      </c>
      <c r="H32" s="7">
        <v>75</v>
      </c>
      <c r="I32" s="8">
        <v>31</v>
      </c>
      <c r="J32" s="29">
        <v>53.428310000000003</v>
      </c>
      <c r="K32" s="7" t="s">
        <v>11</v>
      </c>
      <c r="L32" s="6">
        <v>4722832.8158</v>
      </c>
      <c r="M32" s="10">
        <v>2696010.145</v>
      </c>
      <c r="N32" s="11"/>
      <c r="O32" s="14" t="s">
        <v>18</v>
      </c>
      <c r="P32" s="6">
        <f>+B32</f>
        <v>1629905.3</v>
      </c>
      <c r="Q32" s="6">
        <f>+C32</f>
        <v>840711.5</v>
      </c>
      <c r="R32" s="6">
        <f>+L32</f>
        <v>4722832.8158</v>
      </c>
      <c r="S32" s="6">
        <f>+M32</f>
        <v>2696010.145</v>
      </c>
    </row>
    <row r="33" spans="1:19">
      <c r="A33" s="13">
        <v>2</v>
      </c>
      <c r="B33" s="6">
        <v>840732</v>
      </c>
      <c r="C33" s="6">
        <v>1629801.13</v>
      </c>
      <c r="D33" s="7">
        <v>10</v>
      </c>
      <c r="E33" s="8">
        <v>17</v>
      </c>
      <c r="F33" s="29">
        <v>15.58</v>
      </c>
      <c r="G33" s="7" t="s">
        <v>10</v>
      </c>
      <c r="H33" s="7">
        <v>75</v>
      </c>
      <c r="I33" s="8">
        <v>31</v>
      </c>
      <c r="J33" s="29">
        <v>52.706000000000003</v>
      </c>
      <c r="K33" s="7" t="s">
        <v>11</v>
      </c>
      <c r="L33" s="6">
        <v>4722853.3480000002</v>
      </c>
      <c r="M33" s="10">
        <v>2695905.986</v>
      </c>
      <c r="N33" s="11"/>
      <c r="O33" s="14">
        <v>2</v>
      </c>
      <c r="P33" s="6">
        <f>+B33</f>
        <v>840732</v>
      </c>
      <c r="Q33" s="6">
        <f>+C33</f>
        <v>1629801.13</v>
      </c>
      <c r="R33" s="6">
        <f>+L33</f>
        <v>4722853.3480000002</v>
      </c>
      <c r="S33" s="6">
        <f>+M33</f>
        <v>2695905.986</v>
      </c>
    </row>
    <row r="34" spans="1:19">
      <c r="A34" s="13">
        <v>3</v>
      </c>
      <c r="B34" s="6">
        <v>840781.71</v>
      </c>
      <c r="C34" s="6">
        <v>1629656.58</v>
      </c>
      <c r="D34" s="7">
        <v>10</v>
      </c>
      <c r="E34" s="8">
        <v>17</v>
      </c>
      <c r="F34" s="29">
        <v>10.885</v>
      </c>
      <c r="G34" s="7" t="s">
        <v>10</v>
      </c>
      <c r="H34" s="7">
        <v>75</v>
      </c>
      <c r="I34" s="8">
        <v>31</v>
      </c>
      <c r="J34" s="29">
        <v>51.066000000000003</v>
      </c>
      <c r="K34" s="7" t="s">
        <v>11</v>
      </c>
      <c r="L34" s="6">
        <v>4722902.5710000005</v>
      </c>
      <c r="M34" s="10">
        <v>2695761.2689999999</v>
      </c>
      <c r="N34" s="11"/>
      <c r="O34" s="14">
        <v>3</v>
      </c>
      <c r="P34" s="6">
        <f>+B34</f>
        <v>840781.71</v>
      </c>
      <c r="Q34" s="6">
        <f>+C34</f>
        <v>1629656.58</v>
      </c>
      <c r="R34" s="6">
        <f>+L34</f>
        <v>4722902.5710000005</v>
      </c>
      <c r="S34" s="6">
        <f>+M34</f>
        <v>2695761.2689999999</v>
      </c>
    </row>
    <row r="35" spans="1:19">
      <c r="A35" s="13">
        <v>4</v>
      </c>
      <c r="B35" s="6">
        <v>840895.18</v>
      </c>
      <c r="C35" s="6">
        <v>1629593.41</v>
      </c>
      <c r="D35" s="7">
        <v>10</v>
      </c>
      <c r="E35" s="8">
        <v>17</v>
      </c>
      <c r="F35" s="29">
        <v>8.8460000000000001</v>
      </c>
      <c r="G35" s="7" t="s">
        <v>10</v>
      </c>
      <c r="H35" s="7">
        <v>75</v>
      </c>
      <c r="I35" s="8">
        <v>31</v>
      </c>
      <c r="J35" s="29">
        <v>47.329000000000001</v>
      </c>
      <c r="K35" s="7" t="s">
        <v>11</v>
      </c>
      <c r="L35" s="6">
        <v>4723015.8279999997</v>
      </c>
      <c r="M35" s="10">
        <v>2695697.7179999999</v>
      </c>
      <c r="N35" s="11"/>
      <c r="O35" s="14">
        <v>4</v>
      </c>
      <c r="P35" s="6">
        <f>+B35</f>
        <v>840895.18</v>
      </c>
      <c r="Q35" s="6">
        <f>+C35</f>
        <v>1629593.41</v>
      </c>
      <c r="R35" s="6">
        <f>+L35</f>
        <v>4723015.8279999997</v>
      </c>
      <c r="S35" s="6">
        <f>+M35</f>
        <v>2695697.7179999999</v>
      </c>
    </row>
    <row r="36" spans="1:19">
      <c r="A36" s="13">
        <v>5</v>
      </c>
      <c r="B36" s="6">
        <v>840905.52</v>
      </c>
      <c r="C36" s="6">
        <v>1629589.49</v>
      </c>
      <c r="D36" s="7">
        <v>10</v>
      </c>
      <c r="E36" s="8">
        <v>17</v>
      </c>
      <c r="F36" s="29">
        <v>8.7200000000000006</v>
      </c>
      <c r="G36" s="7" t="s">
        <v>10</v>
      </c>
      <c r="H36" s="7">
        <v>75</v>
      </c>
      <c r="I36" s="8">
        <v>31</v>
      </c>
      <c r="J36" s="29">
        <v>46.988</v>
      </c>
      <c r="K36" s="7" t="s">
        <v>11</v>
      </c>
      <c r="L36" s="6">
        <v>4723026.1550000003</v>
      </c>
      <c r="M36" s="10">
        <v>2695693.7629999998</v>
      </c>
      <c r="N36" s="11"/>
      <c r="O36" s="14">
        <v>5</v>
      </c>
      <c r="P36" s="6">
        <f>+B36</f>
        <v>840905.52</v>
      </c>
      <c r="Q36" s="6">
        <f>+C36</f>
        <v>1629589.49</v>
      </c>
      <c r="R36" s="6">
        <f>+L36</f>
        <v>4723026.1550000003</v>
      </c>
      <c r="S36" s="6">
        <f>+M36</f>
        <v>2695693.7629999998</v>
      </c>
    </row>
    <row r="37" spans="1:19">
      <c r="A37" s="13">
        <v>6</v>
      </c>
      <c r="B37" s="6">
        <v>841383.16</v>
      </c>
      <c r="C37" s="6">
        <v>1629654.94</v>
      </c>
      <c r="D37" s="7">
        <v>10</v>
      </c>
      <c r="E37" s="8">
        <v>17</v>
      </c>
      <c r="F37" s="29">
        <v>10.92</v>
      </c>
      <c r="G37" s="7" t="s">
        <v>10</v>
      </c>
      <c r="H37" s="7">
        <v>75</v>
      </c>
      <c r="I37" s="8">
        <v>31</v>
      </c>
      <c r="J37" s="29">
        <v>31.306000000000001</v>
      </c>
      <c r="K37" s="7" t="s">
        <v>11</v>
      </c>
      <c r="L37" s="6">
        <v>4723504.0120000001</v>
      </c>
      <c r="M37" s="10">
        <v>2695757.6069999998</v>
      </c>
      <c r="N37" s="11"/>
      <c r="O37" s="14">
        <v>6</v>
      </c>
      <c r="P37" s="6">
        <f>+B37</f>
        <v>841383.16</v>
      </c>
      <c r="Q37" s="6">
        <f>+C37</f>
        <v>1629654.94</v>
      </c>
      <c r="R37" s="6">
        <f>+L37</f>
        <v>4723504.0120000001</v>
      </c>
      <c r="S37" s="6">
        <f>+M37</f>
        <v>2695757.6069999998</v>
      </c>
    </row>
    <row r="38" spans="1:19">
      <c r="A38" s="13" t="s">
        <v>22</v>
      </c>
      <c r="B38" s="6">
        <v>841565.55</v>
      </c>
      <c r="C38" s="6">
        <v>1629678.14</v>
      </c>
      <c r="D38" s="7">
        <v>10</v>
      </c>
      <c r="E38" s="8">
        <v>17</v>
      </c>
      <c r="F38" s="29">
        <v>11.701000000000001</v>
      </c>
      <c r="G38" s="7" t="s">
        <v>10</v>
      </c>
      <c r="H38" s="7">
        <v>75</v>
      </c>
      <c r="I38" s="8">
        <v>31</v>
      </c>
      <c r="J38" s="29">
        <v>25.317</v>
      </c>
      <c r="K38" s="7" t="s">
        <v>11</v>
      </c>
      <c r="L38" s="6">
        <v>4723686.4790000003</v>
      </c>
      <c r="M38" s="10">
        <v>2695780.193</v>
      </c>
      <c r="N38" s="11"/>
      <c r="O38" s="14" t="s">
        <v>22</v>
      </c>
      <c r="P38" s="6">
        <f>+B38</f>
        <v>841565.55</v>
      </c>
      <c r="Q38" s="6">
        <f>+C38</f>
        <v>1629678.14</v>
      </c>
      <c r="R38" s="6">
        <f>+L38</f>
        <v>4723686.4790000003</v>
      </c>
      <c r="S38" s="6">
        <f>+M38</f>
        <v>2695780.193</v>
      </c>
    </row>
    <row r="39" spans="1:19">
      <c r="A39" s="13" t="s">
        <v>23</v>
      </c>
      <c r="B39" s="6">
        <v>841632.28</v>
      </c>
      <c r="C39" s="6">
        <v>1629485</v>
      </c>
      <c r="D39" s="7">
        <v>10</v>
      </c>
      <c r="E39" s="8">
        <v>17</v>
      </c>
      <c r="F39" s="29">
        <v>5.4269999999999996</v>
      </c>
      <c r="G39" s="7" t="s">
        <v>10</v>
      </c>
      <c r="H39" s="7">
        <v>75</v>
      </c>
      <c r="I39" s="8">
        <v>31</v>
      </c>
      <c r="J39" s="29">
        <v>23.096</v>
      </c>
      <c r="K39" s="7" t="s">
        <v>11</v>
      </c>
      <c r="L39" s="6">
        <v>4723752.5590000004</v>
      </c>
      <c r="M39" s="10">
        <v>2695586.83</v>
      </c>
      <c r="N39" s="11"/>
      <c r="O39" s="14" t="s">
        <v>23</v>
      </c>
      <c r="P39" s="6">
        <f>+B39</f>
        <v>841632.28</v>
      </c>
      <c r="Q39" s="6">
        <f>+C39</f>
        <v>1629485</v>
      </c>
      <c r="R39" s="6">
        <f>+L39</f>
        <v>4723752.5590000004</v>
      </c>
      <c r="S39" s="6">
        <f>+M39</f>
        <v>2695586.83</v>
      </c>
    </row>
    <row r="40" spans="1:19">
      <c r="A40" s="13" t="s">
        <v>24</v>
      </c>
      <c r="B40" s="6">
        <v>841741.31</v>
      </c>
      <c r="C40" s="6">
        <v>1629202.57</v>
      </c>
      <c r="D40" s="7">
        <v>10</v>
      </c>
      <c r="E40" s="8">
        <v>17</v>
      </c>
      <c r="F40" s="29">
        <v>56.253999999999998</v>
      </c>
      <c r="G40" s="7" t="s">
        <v>10</v>
      </c>
      <c r="H40" s="7">
        <v>75</v>
      </c>
      <c r="I40" s="8">
        <v>31</v>
      </c>
      <c r="J40" s="29">
        <v>19.472999999999999</v>
      </c>
      <c r="K40" s="7" t="s">
        <v>11</v>
      </c>
      <c r="L40" s="6">
        <v>4723860.6390000004</v>
      </c>
      <c r="M40" s="10">
        <v>2695304.0350000001</v>
      </c>
      <c r="N40" s="11"/>
      <c r="O40" s="14" t="s">
        <v>24</v>
      </c>
      <c r="P40" s="6">
        <f>+B40</f>
        <v>841741.31</v>
      </c>
      <c r="Q40" s="6">
        <f>+C40</f>
        <v>1629202.57</v>
      </c>
      <c r="R40" s="6">
        <f>+L40</f>
        <v>4723860.6390000004</v>
      </c>
      <c r="S40" s="6">
        <f>+M40</f>
        <v>2695304.0350000001</v>
      </c>
    </row>
    <row r="41" spans="1:19">
      <c r="A41" s="13" t="s">
        <v>25</v>
      </c>
      <c r="B41" s="6">
        <v>841490.1</v>
      </c>
      <c r="C41" s="6">
        <v>1628997.46</v>
      </c>
      <c r="D41" s="7">
        <v>10</v>
      </c>
      <c r="E41" s="8">
        <v>17</v>
      </c>
      <c r="F41" s="29">
        <v>49.542999999999999</v>
      </c>
      <c r="G41" s="7" t="s">
        <v>10</v>
      </c>
      <c r="H41" s="7">
        <v>75</v>
      </c>
      <c r="I41" s="8">
        <v>31</v>
      </c>
      <c r="J41" s="29">
        <v>27.695</v>
      </c>
      <c r="K41" s="7" t="s">
        <v>11</v>
      </c>
      <c r="L41" s="6">
        <v>4723608.7410000004</v>
      </c>
      <c r="M41" s="10">
        <v>2695099.7710000002</v>
      </c>
      <c r="N41" s="11"/>
      <c r="O41" s="14" t="s">
        <v>25</v>
      </c>
      <c r="P41" s="6">
        <f>+B41</f>
        <v>841490.1</v>
      </c>
      <c r="Q41" s="6">
        <f>+C41</f>
        <v>1628997.46</v>
      </c>
      <c r="R41" s="6">
        <f>+L41</f>
        <v>4723608.7410000004</v>
      </c>
      <c r="S41" s="6">
        <f>+M41</f>
        <v>2695099.7710000002</v>
      </c>
    </row>
    <row r="42" spans="1:19">
      <c r="A42" s="13" t="s">
        <v>26</v>
      </c>
      <c r="B42" s="6">
        <v>841307.79</v>
      </c>
      <c r="C42" s="6">
        <v>1628890.06</v>
      </c>
      <c r="D42" s="7">
        <v>10</v>
      </c>
      <c r="E42" s="8">
        <v>17</v>
      </c>
      <c r="F42" s="29">
        <v>46.021999999999998</v>
      </c>
      <c r="G42" s="7" t="s">
        <v>10</v>
      </c>
      <c r="H42" s="7">
        <v>75</v>
      </c>
      <c r="I42" s="8">
        <v>31</v>
      </c>
      <c r="J42" s="29">
        <v>33.668999999999997</v>
      </c>
      <c r="K42" s="7" t="s">
        <v>11</v>
      </c>
      <c r="L42" s="6">
        <v>4723426.07</v>
      </c>
      <c r="M42" s="10">
        <v>2694992.9840000002</v>
      </c>
      <c r="N42" s="11"/>
      <c r="O42" s="14" t="s">
        <v>26</v>
      </c>
      <c r="P42" s="6">
        <f>+B42</f>
        <v>841307.79</v>
      </c>
      <c r="Q42" s="6">
        <f>+C42</f>
        <v>1628890.06</v>
      </c>
      <c r="R42" s="6">
        <f>+L42</f>
        <v>4723426.07</v>
      </c>
      <c r="S42" s="6">
        <f>+M42</f>
        <v>2694992.9840000002</v>
      </c>
    </row>
    <row r="43" spans="1:19">
      <c r="A43" s="13" t="s">
        <v>27</v>
      </c>
      <c r="B43" s="6">
        <v>840950.86</v>
      </c>
      <c r="C43" s="6">
        <v>1629488.78</v>
      </c>
      <c r="D43" s="7">
        <v>10</v>
      </c>
      <c r="E43" s="8">
        <v>17</v>
      </c>
      <c r="F43" s="29">
        <v>5.45</v>
      </c>
      <c r="G43" s="7" t="s">
        <v>10</v>
      </c>
      <c r="H43" s="7">
        <v>75</v>
      </c>
      <c r="I43" s="8">
        <v>31</v>
      </c>
      <c r="J43" s="29">
        <v>45.484000000000002</v>
      </c>
      <c r="K43" s="7" t="s">
        <v>11</v>
      </c>
      <c r="L43" s="6">
        <v>4723071.1560000004</v>
      </c>
      <c r="M43" s="10">
        <v>2695592.9010000001</v>
      </c>
      <c r="N43" s="11"/>
      <c r="O43" s="30">
        <f>+'[1]SUC LA'!A56</f>
        <v>14</v>
      </c>
      <c r="P43" s="31">
        <f>+'[1]SUC LA'!C56</f>
        <v>840902.74</v>
      </c>
      <c r="Q43" s="31">
        <f>+'[1]SUC LA'!B56</f>
        <v>1628745.05</v>
      </c>
      <c r="R43" s="31">
        <f>+'[1]SUC LA'!M56</f>
        <v>4723020.4819</v>
      </c>
      <c r="S43" s="31">
        <f>+'[1]SUC LA'!L56</f>
        <v>2694849.4177000001</v>
      </c>
    </row>
    <row r="44" spans="1:19">
      <c r="A44" s="13" t="s">
        <v>28</v>
      </c>
      <c r="B44" s="6">
        <v>840591.77</v>
      </c>
      <c r="C44" s="6">
        <v>1629274.72</v>
      </c>
      <c r="D44" s="7">
        <v>10</v>
      </c>
      <c r="E44" s="8">
        <v>17</v>
      </c>
      <c r="F44" s="29">
        <v>58.432000000000002</v>
      </c>
      <c r="G44" s="7" t="s">
        <v>10</v>
      </c>
      <c r="H44" s="7">
        <v>75</v>
      </c>
      <c r="I44" s="8">
        <v>31</v>
      </c>
      <c r="J44" s="29">
        <v>57.249000000000002</v>
      </c>
      <c r="K44" s="7" t="s">
        <v>11</v>
      </c>
      <c r="L44" s="6">
        <v>4722711.3480000002</v>
      </c>
      <c r="M44" s="10">
        <v>2695380.05</v>
      </c>
      <c r="N44" s="11"/>
      <c r="O44" s="14" t="s">
        <v>28</v>
      </c>
      <c r="P44" s="6">
        <f>+B44</f>
        <v>840591.77</v>
      </c>
      <c r="Q44" s="6">
        <f>+C44</f>
        <v>1629274.72</v>
      </c>
      <c r="R44" s="6">
        <f>+L44</f>
        <v>4722711.3480000002</v>
      </c>
      <c r="S44" s="6">
        <f>+M44</f>
        <v>2695380.05</v>
      </c>
    </row>
    <row r="45" spans="1:19">
      <c r="A45" s="13">
        <v>14</v>
      </c>
      <c r="B45" s="6">
        <v>840481.6</v>
      </c>
      <c r="C45" s="6">
        <v>1629460.69</v>
      </c>
      <c r="D45" s="7">
        <v>10</v>
      </c>
      <c r="E45" s="8">
        <v>17</v>
      </c>
      <c r="F45" s="29">
        <v>4.4669999999999996</v>
      </c>
      <c r="G45" s="7" t="s">
        <v>10</v>
      </c>
      <c r="H45" s="7">
        <v>75</v>
      </c>
      <c r="I45" s="8">
        <v>32</v>
      </c>
      <c r="J45" s="29">
        <v>0.89</v>
      </c>
      <c r="K45" s="7" t="s">
        <v>11</v>
      </c>
      <c r="L45" s="6">
        <v>4722601.8039999995</v>
      </c>
      <c r="M45" s="10">
        <v>2695566.39</v>
      </c>
      <c r="N45" s="11"/>
      <c r="O45" s="14">
        <v>14</v>
      </c>
      <c r="P45" s="6">
        <f>+B45</f>
        <v>840481.6</v>
      </c>
      <c r="Q45" s="6">
        <f>+C45</f>
        <v>1629460.69</v>
      </c>
      <c r="R45" s="6">
        <f>+L45</f>
        <v>4722601.8039999995</v>
      </c>
      <c r="S45" s="6">
        <f>+M45</f>
        <v>2695566.39</v>
      </c>
    </row>
    <row r="46" spans="1:19">
      <c r="A46" s="13">
        <v>15</v>
      </c>
      <c r="B46" s="6">
        <v>840333.83</v>
      </c>
      <c r="C46" s="6">
        <v>1629569.22</v>
      </c>
      <c r="D46" s="7">
        <v>10</v>
      </c>
      <c r="E46" s="8">
        <v>17</v>
      </c>
      <c r="F46" s="29">
        <v>7.976</v>
      </c>
      <c r="G46" s="7" t="s">
        <v>10</v>
      </c>
      <c r="H46" s="7">
        <v>75</v>
      </c>
      <c r="I46" s="8">
        <v>32</v>
      </c>
      <c r="J46" s="29">
        <v>5.7670000000000003</v>
      </c>
      <c r="K46" s="7" t="s">
        <v>11</v>
      </c>
      <c r="L46" s="6">
        <v>4722454.4000000004</v>
      </c>
      <c r="M46" s="10">
        <v>2695675.4160000002</v>
      </c>
      <c r="N46" s="11"/>
      <c r="O46" s="14">
        <v>15</v>
      </c>
      <c r="P46" s="6">
        <f>+B46</f>
        <v>840333.83</v>
      </c>
      <c r="Q46" s="6">
        <f>+C46</f>
        <v>1629569.22</v>
      </c>
      <c r="R46" s="6">
        <f>+L46</f>
        <v>4722454.4000000004</v>
      </c>
      <c r="S46" s="6">
        <f>+M46</f>
        <v>2695675.4160000002</v>
      </c>
    </row>
    <row r="47" spans="1:19">
      <c r="A47" s="13">
        <v>10</v>
      </c>
      <c r="B47" s="6">
        <v>840258.36</v>
      </c>
      <c r="C47" s="6">
        <v>1629634.93</v>
      </c>
      <c r="D47" s="7">
        <v>10</v>
      </c>
      <c r="E47" s="8">
        <v>17</v>
      </c>
      <c r="F47" s="29">
        <v>10.103</v>
      </c>
      <c r="G47" s="7" t="s">
        <v>10</v>
      </c>
      <c r="H47" s="7">
        <v>75</v>
      </c>
      <c r="I47" s="8">
        <v>32</v>
      </c>
      <c r="J47" s="29">
        <v>8.2569999999999997</v>
      </c>
      <c r="K47" s="7" t="s">
        <v>11</v>
      </c>
      <c r="L47" s="6">
        <f>+L29</f>
        <v>4722378.9309999999</v>
      </c>
      <c r="M47" s="10">
        <f>+M29</f>
        <v>2695741.3760000002</v>
      </c>
      <c r="N47" s="11"/>
      <c r="O47" s="14">
        <v>10</v>
      </c>
      <c r="P47" s="6">
        <f>+B47</f>
        <v>840258.36</v>
      </c>
      <c r="Q47" s="6">
        <f>+C47</f>
        <v>1629634.93</v>
      </c>
      <c r="R47" s="6">
        <f>+L47</f>
        <v>4722378.9309999999</v>
      </c>
      <c r="S47" s="6">
        <f>+M47</f>
        <v>2695741.3760000002</v>
      </c>
    </row>
    <row r="59" spans="1:1">
      <c r="A59" t="s">
        <v>29</v>
      </c>
    </row>
    <row r="60" spans="1:1">
      <c r="A60" t="s">
        <v>30</v>
      </c>
    </row>
    <row r="61" spans="1:1">
      <c r="A61" t="s">
        <v>31</v>
      </c>
    </row>
    <row r="62" spans="1:1">
      <c r="A62" t="s">
        <v>32</v>
      </c>
    </row>
    <row r="63" spans="1:1">
      <c r="A63" t="s">
        <v>33</v>
      </c>
    </row>
    <row r="64" spans="1:1">
      <c r="A64" t="s">
        <v>34</v>
      </c>
    </row>
    <row r="65" spans="1:15" ht="15.75" thickBot="1">
      <c r="A65" t="s">
        <v>35</v>
      </c>
    </row>
    <row r="66" spans="1:15" ht="15.75">
      <c r="A66" t="s">
        <v>36</v>
      </c>
      <c r="L66" s="32" t="s">
        <v>5</v>
      </c>
      <c r="M66" s="33" t="s">
        <v>6</v>
      </c>
      <c r="N66" s="4"/>
      <c r="O66" s="3"/>
    </row>
    <row r="67" spans="1:15">
      <c r="A67" t="s">
        <v>37</v>
      </c>
      <c r="L67" s="11">
        <f>+MID(A67,42,10)/1000</f>
        <v>2695782.2859999998</v>
      </c>
      <c r="M67" s="11">
        <f>+MID(A67,26,10)/1000</f>
        <v>4722350.449</v>
      </c>
      <c r="N67" s="11"/>
      <c r="O67" s="11"/>
    </row>
    <row r="68" spans="1:15">
      <c r="A68" t="s">
        <v>38</v>
      </c>
      <c r="L68" s="11">
        <f t="shared" ref="L68:L70" si="0">+MID(A68,42,10)/1000</f>
        <v>2695973.9389999998</v>
      </c>
      <c r="M68" s="11">
        <f t="shared" ref="M68:M70" si="1">+MID(A68,26,10)/1000</f>
        <v>4722183.6220000004</v>
      </c>
      <c r="N68" s="11"/>
      <c r="O68" s="11"/>
    </row>
    <row r="69" spans="1:15">
      <c r="A69" t="s">
        <v>39</v>
      </c>
      <c r="L69" s="11">
        <f t="shared" si="0"/>
        <v>2696158.4610000001</v>
      </c>
      <c r="M69" s="11">
        <f t="shared" si="1"/>
        <v>4722459.6150000002</v>
      </c>
      <c r="N69" s="11"/>
      <c r="O69" s="11"/>
    </row>
    <row r="70" spans="1:15">
      <c r="A70" t="s">
        <v>40</v>
      </c>
      <c r="L70" s="11">
        <f t="shared" si="0"/>
        <v>2696081.8450000002</v>
      </c>
      <c r="M70" s="11">
        <f t="shared" si="1"/>
        <v>4722523.8770000003</v>
      </c>
      <c r="N70" s="11"/>
      <c r="O70" s="11"/>
    </row>
    <row r="74" spans="1:15">
      <c r="A74" t="s">
        <v>41</v>
      </c>
    </row>
    <row r="75" spans="1:15">
      <c r="A75" t="s">
        <v>30</v>
      </c>
    </row>
    <row r="76" spans="1:15">
      <c r="A76" t="s">
        <v>42</v>
      </c>
    </row>
    <row r="77" spans="1:15">
      <c r="A77" t="s">
        <v>33</v>
      </c>
    </row>
    <row r="78" spans="1:15">
      <c r="A78" t="s">
        <v>34</v>
      </c>
    </row>
    <row r="79" spans="1:15" ht="15.75" thickBot="1">
      <c r="A79" t="s">
        <v>43</v>
      </c>
    </row>
    <row r="80" spans="1:15" ht="15.75">
      <c r="A80" t="s">
        <v>44</v>
      </c>
      <c r="L80" s="32" t="s">
        <v>5</v>
      </c>
      <c r="M80" s="33" t="s">
        <v>6</v>
      </c>
      <c r="N80" s="4"/>
      <c r="O80" s="3"/>
    </row>
    <row r="81" spans="1:15">
      <c r="A81" t="s">
        <v>45</v>
      </c>
      <c r="L81" s="11">
        <f>+MID(A81,42,10)/1000</f>
        <v>2695905.986</v>
      </c>
      <c r="M81" s="11">
        <f>+MID(A81,26,10)/1000</f>
        <v>4722853.3480000002</v>
      </c>
      <c r="N81" s="11"/>
      <c r="O81" s="11"/>
    </row>
    <row r="82" spans="1:15">
      <c r="A82" t="s">
        <v>46</v>
      </c>
      <c r="L82" s="11">
        <f t="shared" ref="L82:L94" si="2">+MID(A82,42,10)/1000</f>
        <v>2695761.2689999999</v>
      </c>
      <c r="M82" s="11">
        <f t="shared" ref="M82:M94" si="3">+MID(A82,26,10)/1000</f>
        <v>4722902.5710000005</v>
      </c>
      <c r="N82" s="11"/>
      <c r="O82" s="11"/>
    </row>
    <row r="83" spans="1:15">
      <c r="A83" t="s">
        <v>47</v>
      </c>
      <c r="L83" s="11">
        <f t="shared" si="2"/>
        <v>2695697.7179999999</v>
      </c>
      <c r="M83" s="11">
        <f t="shared" si="3"/>
        <v>4723015.8279999997</v>
      </c>
      <c r="N83" s="11"/>
      <c r="O83" s="11"/>
    </row>
    <row r="84" spans="1:15">
      <c r="A84" t="s">
        <v>48</v>
      </c>
      <c r="L84" s="11">
        <f t="shared" si="2"/>
        <v>2695693.7629999998</v>
      </c>
      <c r="M84" s="11">
        <f t="shared" si="3"/>
        <v>4723026.1550000003</v>
      </c>
      <c r="N84" s="11"/>
      <c r="O84" s="11"/>
    </row>
    <row r="85" spans="1:15">
      <c r="A85" t="s">
        <v>49</v>
      </c>
      <c r="L85" s="11">
        <f t="shared" si="2"/>
        <v>2695757.6069999998</v>
      </c>
      <c r="M85" s="11">
        <f t="shared" si="3"/>
        <v>4723504.0120000001</v>
      </c>
      <c r="N85" s="11"/>
      <c r="O85" s="11"/>
    </row>
    <row r="86" spans="1:15">
      <c r="A86" t="s">
        <v>50</v>
      </c>
      <c r="L86" s="11">
        <f t="shared" si="2"/>
        <v>2695780.193</v>
      </c>
      <c r="M86" s="11">
        <f t="shared" si="3"/>
        <v>4723686.4790000003</v>
      </c>
      <c r="N86" s="11"/>
      <c r="O86" s="11"/>
    </row>
    <row r="87" spans="1:15">
      <c r="A87" t="s">
        <v>51</v>
      </c>
      <c r="L87" s="11">
        <f t="shared" si="2"/>
        <v>2695586.83</v>
      </c>
      <c r="M87" s="11">
        <f t="shared" si="3"/>
        <v>4723752.5590000004</v>
      </c>
      <c r="N87" s="11"/>
      <c r="O87" s="11"/>
    </row>
    <row r="88" spans="1:15">
      <c r="A88" t="s">
        <v>52</v>
      </c>
      <c r="L88" s="11">
        <f t="shared" si="2"/>
        <v>2695304.0350000001</v>
      </c>
      <c r="M88" s="11">
        <f t="shared" si="3"/>
        <v>4723860.6390000004</v>
      </c>
      <c r="N88" s="11"/>
      <c r="O88" s="11"/>
    </row>
    <row r="89" spans="1:15">
      <c r="A89" t="s">
        <v>53</v>
      </c>
      <c r="L89" s="11">
        <f t="shared" si="2"/>
        <v>2695099.7710000002</v>
      </c>
      <c r="M89" s="11">
        <f t="shared" si="3"/>
        <v>4723608.7410000004</v>
      </c>
      <c r="N89" s="11"/>
      <c r="O89" s="11"/>
    </row>
    <row r="90" spans="1:15">
      <c r="A90" t="s">
        <v>54</v>
      </c>
      <c r="L90" s="11">
        <f t="shared" si="2"/>
        <v>2694992.9840000002</v>
      </c>
      <c r="M90" s="11">
        <f t="shared" si="3"/>
        <v>4723426.07</v>
      </c>
      <c r="N90" s="11"/>
      <c r="O90" s="11"/>
    </row>
    <row r="91" spans="1:15">
      <c r="A91" t="s">
        <v>55</v>
      </c>
      <c r="L91" s="11">
        <f t="shared" si="2"/>
        <v>2695592.9010000001</v>
      </c>
      <c r="M91" s="11">
        <f t="shared" si="3"/>
        <v>4723071.1560000004</v>
      </c>
      <c r="N91" s="11"/>
      <c r="O91" s="11"/>
    </row>
    <row r="92" spans="1:15">
      <c r="A92" t="s">
        <v>56</v>
      </c>
      <c r="L92" s="11">
        <f t="shared" si="2"/>
        <v>2695380.05</v>
      </c>
      <c r="M92" s="11">
        <f t="shared" si="3"/>
        <v>4722711.3480000002</v>
      </c>
      <c r="N92" s="11"/>
      <c r="O92" s="11"/>
    </row>
    <row r="93" spans="1:15">
      <c r="A93" t="s">
        <v>57</v>
      </c>
      <c r="L93" s="11">
        <f t="shared" si="2"/>
        <v>2695566.39</v>
      </c>
      <c r="M93" s="11">
        <f t="shared" si="3"/>
        <v>4722601.8039999995</v>
      </c>
      <c r="N93" s="11"/>
      <c r="O93" s="11"/>
    </row>
    <row r="94" spans="1:15">
      <c r="A94" t="s">
        <v>58</v>
      </c>
      <c r="L94" s="11">
        <f t="shared" si="2"/>
        <v>2695675.4160000002</v>
      </c>
      <c r="M94" s="11">
        <f t="shared" si="3"/>
        <v>4722454.4000000004</v>
      </c>
      <c r="N94" s="11"/>
      <c r="O94" s="11"/>
    </row>
  </sheetData>
  <mergeCells count="27">
    <mergeCell ref="A1:M1"/>
    <mergeCell ref="P1:S1"/>
    <mergeCell ref="B2:C2"/>
    <mergeCell ref="D2:K2"/>
    <mergeCell ref="L2:M2"/>
    <mergeCell ref="P2:Q2"/>
    <mergeCell ref="R2:S2"/>
    <mergeCell ref="D3:G3"/>
    <mergeCell ref="H3:K3"/>
    <mergeCell ref="A14:M14"/>
    <mergeCell ref="O14:S14"/>
    <mergeCell ref="B15:C15"/>
    <mergeCell ref="D15:K15"/>
    <mergeCell ref="L15:M15"/>
    <mergeCell ref="P15:Q15"/>
    <mergeCell ref="R15:S15"/>
    <mergeCell ref="P26:S26"/>
    <mergeCell ref="B27:C27"/>
    <mergeCell ref="D27:K27"/>
    <mergeCell ref="L27:M27"/>
    <mergeCell ref="P27:Q27"/>
    <mergeCell ref="R27:S27"/>
    <mergeCell ref="D28:G28"/>
    <mergeCell ref="H28:K28"/>
    <mergeCell ref="D16:G16"/>
    <mergeCell ref="H16:K16"/>
    <mergeCell ref="A26:M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 Afiuni</dc:creator>
  <cp:keywords/>
  <dc:description/>
  <cp:lastModifiedBy>Jaime Alejandro Pinzón Ramírez</cp:lastModifiedBy>
  <cp:revision/>
  <dcterms:created xsi:type="dcterms:W3CDTF">2023-07-24T17:57:35Z</dcterms:created>
  <dcterms:modified xsi:type="dcterms:W3CDTF">2025-07-01T17:08:03Z</dcterms:modified>
  <cp:category/>
  <cp:contentStatus/>
</cp:coreProperties>
</file>