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anionline.sharepoint.com/sites/Dorada-Chiriguana_APP/Documentos compartidos/General/Licitación Pública APP Dorada-Chiriguaná/Prepliegos/Documentos enviados EI 31.07.2023/Pliego y Anexos EI 28.07.2023/Anexos VF/"/>
    </mc:Choice>
  </mc:AlternateContent>
  <xr:revisionPtr revIDLastSave="2" documentId="13_ncr:1_{711E7BCA-C2E5-498B-840C-8CD9132AC861}" xr6:coauthVersionLast="47" xr6:coauthVersionMax="47" xr10:uidLastSave="{A693604B-5DD5-463E-BC89-0547A4F83811}"/>
  <bookViews>
    <workbookView xWindow="-120" yWindow="-120" windowWidth="20730" windowHeight="11160" xr2:uid="{00000000-000D-0000-FFFF-FFFF00000000}"/>
  </bookViews>
  <sheets>
    <sheet name="Oferta economica"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7" i="3" l="1"/>
  <c r="E33" i="3" l="1"/>
  <c r="E36" i="3" l="1"/>
  <c r="F71" i="3" s="1"/>
</calcChain>
</file>

<file path=xl/sharedStrings.xml><?xml version="1.0" encoding="utf-8"?>
<sst xmlns="http://schemas.openxmlformats.org/spreadsheetml/2006/main" count="79" uniqueCount="60">
  <si>
    <t xml:space="preserve">Oferta Económica </t>
  </si>
  <si>
    <r>
      <t>[</t>
    </r>
    <r>
      <rPr>
        <i/>
        <sz val="11"/>
        <color indexed="8"/>
        <rFont val="Times New Roman"/>
        <family val="1"/>
      </rPr>
      <t>insertar fecha</t>
    </r>
    <r>
      <rPr>
        <sz val="11"/>
        <color indexed="8"/>
        <rFont val="Times New Roman"/>
        <family val="1"/>
      </rPr>
      <t>]</t>
    </r>
  </si>
  <si>
    <t>Señores</t>
  </si>
  <si>
    <t>Agencia Nacional de Infraestructura</t>
  </si>
  <si>
    <t>Bogotá D.C.</t>
  </si>
  <si>
    <t>REFERENCIA:</t>
  </si>
  <si>
    <t>Apreciados señores:</t>
  </si>
  <si>
    <t>________________________</t>
  </si>
  <si>
    <t>Nombre</t>
  </si>
  <si>
    <t>Identificación</t>
  </si>
  <si>
    <t>Cargo</t>
  </si>
  <si>
    <t>COMPENTE B</t>
  </si>
  <si>
    <t>COMPENTE C</t>
  </si>
  <si>
    <t>30 de junio de 2026</t>
  </si>
  <si>
    <t>31 de diciembre de 2026</t>
  </si>
  <si>
    <t>30 de junio de 2027</t>
  </si>
  <si>
    <t>31 de diciembre de 2027</t>
  </si>
  <si>
    <t>30 de junio de 2028</t>
  </si>
  <si>
    <t>31 de diciembre de 2028</t>
  </si>
  <si>
    <t>30 de junio de 2029</t>
  </si>
  <si>
    <t>31 de diciembre de 2029</t>
  </si>
  <si>
    <t>30 de junio de 2030</t>
  </si>
  <si>
    <t>31 de diciembre de 2030</t>
  </si>
  <si>
    <t>30 de junio de 2031</t>
  </si>
  <si>
    <t>31 de diciembre de 2031</t>
  </si>
  <si>
    <t>30 de junio de 2032</t>
  </si>
  <si>
    <t>31 de diciembre de 2032</t>
  </si>
  <si>
    <t>COMPONENTE B</t>
  </si>
  <si>
    <t>OFERTA ECONOMICA</t>
  </si>
  <si>
    <t>VALOR OFERTADO PARA EL COMPONENTE B</t>
  </si>
  <si>
    <t>VALOR OFERTADO PARA EL COMPONENTE C</t>
  </si>
  <si>
    <t>Sumatoria del Valor Total Ofertado para el Componente B y el Valor Total del Componente C</t>
  </si>
  <si>
    <t>Valor Ofertado por el proponente en cada semestre por el Componente B</t>
  </si>
  <si>
    <r>
      <t xml:space="preserve">La tabla a continuación corresponde al </t>
    </r>
    <r>
      <rPr>
        <b/>
        <sz val="11"/>
        <color theme="1"/>
        <rFont val="Times New Roman"/>
        <family val="1"/>
      </rPr>
      <t>Valor por cada Semestre Ofertado</t>
    </r>
    <r>
      <rPr>
        <sz val="11"/>
        <color theme="1"/>
        <rFont val="Times New Roman"/>
        <family val="1"/>
      </rPr>
      <t xml:space="preserve"> por el proponente para el Componente B </t>
    </r>
  </si>
  <si>
    <r>
      <t xml:space="preserve">La tabla a continuación corresponde al </t>
    </r>
    <r>
      <rPr>
        <b/>
        <sz val="11"/>
        <color theme="1"/>
        <rFont val="Times New Roman"/>
        <family val="1"/>
      </rPr>
      <t>Valor por cada Semestre Ofertado</t>
    </r>
    <r>
      <rPr>
        <sz val="11"/>
        <color theme="1"/>
        <rFont val="Times New Roman"/>
        <family val="1"/>
      </rPr>
      <t xml:space="preserve"> por el proponente para el Componente C</t>
    </r>
  </si>
  <si>
    <r>
      <t>NOTA 5: El Valor de la Oferta económica está e</t>
    </r>
    <r>
      <rPr>
        <sz val="10"/>
        <color indexed="8"/>
        <rFont val="Times New Roman"/>
        <family val="1"/>
      </rPr>
      <t>xpresado en Valor Presente de Pesos del Mes de Referencia.</t>
    </r>
  </si>
  <si>
    <t>ANEXO 12</t>
  </si>
  <si>
    <t xml:space="preserve">La oferta económica será la sumatoria  de los valores presentes del Valor Ofertado para el Componente B y el Valor Ofertado para el Componente C </t>
  </si>
  <si>
    <t>Valor Presente</t>
  </si>
  <si>
    <t xml:space="preserve">Valor Máximo Semestral del Componente B </t>
  </si>
  <si>
    <t xml:space="preserve">para las vigencias del 2027 a 2029 </t>
  </si>
  <si>
    <t xml:space="preserve">Valor Máximo Semestral </t>
  </si>
  <si>
    <t>para las vigencias del 2030 a 2034</t>
  </si>
  <si>
    <t>Valor Semestral ofertado por el proponente en cada semestre por el Componente C</t>
  </si>
  <si>
    <t>NOTA 1: La Entidad verificará que el valor para cada uno de los semestres ofertado por el proponente  no supere el Valor Máximo Semestral del Componente B señalado en el cuadro contenido en el numeral 1.6 del Pliego de Condiciones para cada semestre. Superar cualquiera de los valores semestrales máximos, será causal de rechazo de la Oferta.</t>
  </si>
  <si>
    <t>Valor Máximo Semestral del Componente B en Pesos del Mes de Referencia (Aportes ANI)</t>
  </si>
  <si>
    <t>31 de diciembre de 2033</t>
  </si>
  <si>
    <t>30 de junio de 2034</t>
  </si>
  <si>
    <t>30 de junio de 2033</t>
  </si>
  <si>
    <t>Valor total ofertado para el Componente B</t>
  </si>
  <si>
    <t xml:space="preserve">NOTA 3: La Entidad verificará que los valores ofertados por el proponente no superen los Valores Máximos Semestrales del Componente C señalados en el numeral 1.3.64 del Pliego de Condiciones. </t>
  </si>
  <si>
    <t>Valor total ofertado para el Componente C</t>
  </si>
  <si>
    <t>Valor Máximo Semestral  del componente C</t>
  </si>
  <si>
    <r>
      <t>NOTA 2: El Valor Ofertado del Componente B en ningún caso podrá ser superior a</t>
    </r>
    <r>
      <rPr>
        <b/>
        <sz val="9"/>
        <color indexed="8"/>
        <rFont val="Times New Roman"/>
        <family val="1"/>
      </rPr>
      <t xml:space="preserve"> COP $ 799.590.325.493 </t>
    </r>
    <r>
      <rPr>
        <sz val="9"/>
        <color indexed="8"/>
        <rFont val="Times New Roman"/>
        <family val="1"/>
      </rPr>
      <t>expresado en Valor Presente de Pesos del Mes de Referencia.</t>
    </r>
  </si>
  <si>
    <t>[El proponente debéra diligenciar de las celdas F24 a F32]</t>
  </si>
  <si>
    <r>
      <t>NOTA 4: El Valor Ofertado del Componente C en ningún caso podrá ser superior a</t>
    </r>
    <r>
      <rPr>
        <b/>
        <sz val="9"/>
        <color indexed="8"/>
        <rFont val="Times New Roman"/>
        <family val="1"/>
      </rPr>
      <t xml:space="preserve"> COP $598.120.601.308 </t>
    </r>
    <r>
      <rPr>
        <sz val="9"/>
        <color indexed="8"/>
        <rFont val="Times New Roman"/>
        <family val="1"/>
      </rPr>
      <t>expresado en Valor Presente de Pesos del Mes de Referencia.</t>
    </r>
  </si>
  <si>
    <t>^</t>
  </si>
  <si>
    <t>[El proponente debéra diligenciar de las celdas F62 a F63]</t>
  </si>
  <si>
    <t>Licitación Pública No.  VJ-VE-APP-IPB-001-2023</t>
  </si>
  <si>
    <r>
      <t>Por la presente, el suscrito actuando en nombre y representación de [</t>
    </r>
    <r>
      <rPr>
        <i/>
        <sz val="11"/>
        <color indexed="8"/>
        <rFont val="Times New Roman"/>
        <family val="1"/>
      </rPr>
      <t>insertar nombre del Proponente</t>
    </r>
    <r>
      <rPr>
        <sz val="11"/>
        <color indexed="8"/>
        <rFont val="Times New Roman"/>
        <family val="1"/>
      </rPr>
      <t>]/[</t>
    </r>
    <r>
      <rPr>
        <i/>
        <sz val="11"/>
        <color indexed="8"/>
        <rFont val="Times New Roman"/>
        <family val="1"/>
      </rPr>
      <t>insertar nombre Estructura Plural</t>
    </r>
    <r>
      <rPr>
        <sz val="11"/>
        <color indexed="8"/>
        <rFont val="Times New Roman"/>
        <family val="1"/>
      </rPr>
      <t xml:space="preserve"> conformada por </t>
    </r>
    <r>
      <rPr>
        <i/>
        <sz val="11"/>
        <color indexed="8"/>
        <rFont val="Times New Roman"/>
        <family val="1"/>
      </rPr>
      <t>insertar nombre de cada uno de los miembros de la Estructura Plural</t>
    </r>
    <r>
      <rPr>
        <sz val="11"/>
        <color indexed="8"/>
        <rFont val="Times New Roman"/>
        <family val="1"/>
      </rPr>
      <t>] y en desarrollo del proceso licitatorio de la referencia, me permito presentar Oferta Económica para el corredor férreo “DORADA CHIRIGUANÁ” del proyecto de APP, de acuerdo con el siguientee objeto: "Seleccionar la Oferta más favorable para la Adjudicación de un (1) Contrato de Concesión cuyo objeto será el otorgamiento de una concesión para que, de conformidad con lo previsto en este Contrato y en sus Apéndices, el Concesionario, por su cuenta y riesgo, lleve a cabo (i) todas las actividades necesarias para la financiación, Gestión Predial, Gestión Social y Ambiental y de Redes, la elaboración de los Estudios de Detalle, la Construcción, la Rehabilitación, el Mejoramiento, la Operación, el Mantenimiento y la Reversión de la Infraestructura Férrea y de la Infraestructura Logística correspondiente al Corredor del Proyecto comprendido entre los municipios de La Dorada en el departamento de Caldas y Chiriguaná en el departamento del Cesar con sus respectivos ramales; y (ii) la Puesta a Punto del Material Rodante de propiedad de la Nación, el Mantenimiento del Material Rodante del Proyecto y la Prestación del Servicio Público de Transporte Ferroviario de Carga"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</si>
</sst>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41" formatCode="_-* #,##0_-;\-* #,##0_-;_-* &quot;-&quot;_-;_-@_-"/>
    <numFmt numFmtId="43" formatCode="_-* #,##0.00_-;\-* #,##0.00_-;_-* &quot;-&quot;??_-;_-@_-"/>
    <numFmt numFmtId="164" formatCode="_-* #,##0.00\ &quot;€&quot;_-;\-* #,##0.00\ &quot;€&quot;_-;_-* &quot;-&quot;??\ &quot;€&quot;_-;_-@_-"/>
    <numFmt numFmtId="165" formatCode="_-&quot;$&quot;* #,##0_-;\-&quot;$&quot;* #,##0_-;_-&quot;$&quot;* &quot;-&quot;_-;_-@_-"/>
    <numFmt numFmtId="166" formatCode="_([$$-409]* #,##0.00_);_([$$-409]* \(#,##0.00\);_([$$-409]* &quot;-&quot;??_);_(@_)"/>
    <numFmt numFmtId="167" formatCode="_([$$-409]* #,##0_);_([$$-409]* \(#,##0\);_([$$-409]* &quot;-&quot;??_);_(@_)"/>
    <numFmt numFmtId="168" formatCode="_-[$$-240A]\ * #,##0_-;\-[$$-240A]\ * #,##0_-;_-[$$-240A]\ * &quot;-&quot;??_-;_-@_-"/>
    <numFmt numFmtId="169" formatCode="0.0000%"/>
  </numFmts>
  <fonts count="21" x14ac:knownFonts="1">
    <font>
      <sz val="11"/>
      <color theme="1"/>
      <name val="Calibri"/>
      <family val="2"/>
      <scheme val="minor"/>
    </font>
    <font>
      <sz val="11"/>
      <color indexed="8"/>
      <name val="Times New Roman"/>
      <family val="1"/>
    </font>
    <font>
      <i/>
      <sz val="11"/>
      <color indexed="8"/>
      <name val="Times New Roman"/>
      <family val="1"/>
    </font>
    <font>
      <sz val="10"/>
      <color indexed="8"/>
      <name val="Times New Roman"/>
      <family val="1"/>
    </font>
    <font>
      <sz val="10"/>
      <name val="Arial"/>
      <family val="2"/>
    </font>
    <font>
      <sz val="11"/>
      <color theme="1"/>
      <name val="Calibri"/>
      <family val="2"/>
      <scheme val="minor"/>
    </font>
    <font>
      <sz val="11"/>
      <color theme="1"/>
      <name val="Times New Roman"/>
      <family val="1"/>
    </font>
    <font>
      <sz val="11"/>
      <color rgb="FF000000"/>
      <name val="Times New Roman"/>
      <family val="1"/>
    </font>
    <font>
      <b/>
      <sz val="11"/>
      <color theme="1"/>
      <name val="Times New Roman"/>
      <family val="1"/>
    </font>
    <font>
      <sz val="10"/>
      <color theme="1"/>
      <name val="Times New Roman"/>
      <family val="1"/>
    </font>
    <font>
      <b/>
      <u/>
      <sz val="11"/>
      <color theme="1"/>
      <name val="Times New Roman"/>
      <family val="1"/>
    </font>
    <font>
      <b/>
      <sz val="18"/>
      <color theme="1"/>
      <name val="Times New Roman"/>
      <family val="1"/>
    </font>
    <font>
      <sz val="11"/>
      <color rgb="FFFF0000"/>
      <name val="Times New Roman"/>
      <family val="1"/>
    </font>
    <font>
      <sz val="14"/>
      <color rgb="FF000000"/>
      <name val="Times New Roman"/>
      <family val="1"/>
    </font>
    <font>
      <sz val="11"/>
      <color theme="1"/>
      <name val="Calibri"/>
      <family val="2"/>
    </font>
    <font>
      <b/>
      <sz val="12"/>
      <color theme="1"/>
      <name val="Times New Roman"/>
      <family val="1"/>
    </font>
    <font>
      <b/>
      <sz val="11"/>
      <color rgb="FF000000"/>
      <name val="Times New Roman"/>
      <family val="1"/>
    </font>
    <font>
      <b/>
      <sz val="14"/>
      <color rgb="FF000000"/>
      <name val="Times New Roman"/>
      <family val="1"/>
    </font>
    <font>
      <sz val="9"/>
      <color theme="1"/>
      <name val="Times New Roman"/>
      <family val="1"/>
    </font>
    <font>
      <b/>
      <sz val="9"/>
      <color indexed="8"/>
      <name val="Times New Roman"/>
      <family val="1"/>
    </font>
    <font>
      <sz val="9"/>
      <color indexed="8"/>
      <name val="Times New Roman"/>
      <family val="1"/>
    </font>
  </fonts>
  <fills count="7">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2" tint="-9.9978637043366805E-2"/>
        <bgColor indexed="64"/>
      </patternFill>
    </fill>
    <fill>
      <patternFill patternType="solid">
        <fgColor rgb="FFD9E1F2"/>
        <bgColor indexed="64"/>
      </patternFill>
    </fill>
    <fill>
      <patternFill patternType="solid">
        <fgColor theme="0" tint="-4.9989318521683403E-2"/>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5">
    <xf numFmtId="0" fontId="0" fillId="0" borderId="0"/>
    <xf numFmtId="43" fontId="4"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cellStyleXfs>
  <cellXfs count="59">
    <xf numFmtId="0" fontId="0" fillId="0" borderId="0" xfId="0"/>
    <xf numFmtId="0" fontId="6" fillId="0" borderId="0" xfId="0" applyFont="1" applyAlignment="1">
      <alignment horizontal="left"/>
    </xf>
    <xf numFmtId="0" fontId="6" fillId="0" borderId="0" xfId="0"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indent="10"/>
    </xf>
    <xf numFmtId="3" fontId="6" fillId="0" borderId="0" xfId="0" applyNumberFormat="1" applyFont="1"/>
    <xf numFmtId="0" fontId="8" fillId="2" borderId="1" xfId="0" applyFont="1" applyFill="1" applyBorder="1" applyAlignment="1">
      <alignment horizontal="center" vertical="center" wrapText="1"/>
    </xf>
    <xf numFmtId="166" fontId="7" fillId="3" borderId="2" xfId="2" applyNumberFormat="1" applyFont="1" applyFill="1" applyBorder="1" applyAlignment="1">
      <alignment horizontal="right" vertical="center"/>
    </xf>
    <xf numFmtId="167" fontId="7" fillId="3" borderId="2" xfId="2" applyNumberFormat="1" applyFont="1" applyFill="1" applyBorder="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xf>
    <xf numFmtId="0" fontId="6" fillId="0" borderId="0" xfId="0" applyFont="1" applyAlignment="1">
      <alignment vertical="center" wrapText="1"/>
    </xf>
    <xf numFmtId="0" fontId="6" fillId="0" borderId="0" xfId="0" applyFont="1" applyAlignment="1">
      <alignment horizontal="center" vertical="center" wrapText="1"/>
    </xf>
    <xf numFmtId="0" fontId="11" fillId="2" borderId="1" xfId="0" applyFont="1" applyFill="1" applyBorder="1" applyAlignment="1">
      <alignment horizontal="center" vertical="center" wrapText="1"/>
    </xf>
    <xf numFmtId="0" fontId="12" fillId="0" borderId="0" xfId="0" applyFont="1"/>
    <xf numFmtId="0" fontId="6" fillId="0" borderId="0" xfId="0" applyFont="1" applyAlignment="1">
      <alignment horizontal="left" vertical="center" wrapText="1"/>
    </xf>
    <xf numFmtId="0" fontId="8" fillId="4" borderId="1" xfId="0"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0" fontId="14" fillId="0" borderId="0" xfId="0" applyFont="1"/>
    <xf numFmtId="0" fontId="10" fillId="0" borderId="0" xfId="0" applyFont="1" applyAlignment="1">
      <alignment vertical="center"/>
    </xf>
    <xf numFmtId="0" fontId="6" fillId="0" borderId="0" xfId="0" applyFont="1" applyAlignment="1">
      <alignment horizontal="center"/>
    </xf>
    <xf numFmtId="0" fontId="9" fillId="0" borderId="0" xfId="0" applyFont="1" applyAlignment="1">
      <alignment horizontal="left" vertical="top" wrapText="1"/>
    </xf>
    <xf numFmtId="0" fontId="8" fillId="2" borderId="3" xfId="0" applyFont="1" applyFill="1" applyBorder="1" applyAlignment="1">
      <alignment horizontal="center" vertical="center" wrapText="1"/>
    </xf>
    <xf numFmtId="0" fontId="12" fillId="0" borderId="4" xfId="0" applyFont="1" applyBorder="1"/>
    <xf numFmtId="0" fontId="8" fillId="2" borderId="5" xfId="0" applyFont="1" applyFill="1" applyBorder="1" applyAlignment="1">
      <alignment horizontal="center" vertical="center" wrapText="1"/>
    </xf>
    <xf numFmtId="168" fontId="7" fillId="3" borderId="3" xfId="2" applyNumberFormat="1" applyFont="1" applyFill="1" applyBorder="1" applyAlignment="1">
      <alignment horizontal="right" vertical="center"/>
    </xf>
    <xf numFmtId="0" fontId="6" fillId="0" borderId="1" xfId="0" applyFont="1" applyBorder="1" applyAlignment="1">
      <alignment horizontal="left" vertical="center" wrapText="1"/>
    </xf>
    <xf numFmtId="0" fontId="12" fillId="0" borderId="0" xfId="0" applyFont="1" applyAlignment="1">
      <alignment vertical="center" wrapText="1"/>
    </xf>
    <xf numFmtId="0" fontId="12" fillId="0" borderId="4" xfId="0" applyFont="1" applyBorder="1" applyAlignment="1">
      <alignment vertical="center" wrapText="1"/>
    </xf>
    <xf numFmtId="0" fontId="16" fillId="5" borderId="1" xfId="0" applyFont="1" applyFill="1" applyBorder="1" applyAlignment="1">
      <alignment horizontal="center" vertical="center" wrapText="1"/>
    </xf>
    <xf numFmtId="43" fontId="0" fillId="0" borderId="0" xfId="3" applyFont="1"/>
    <xf numFmtId="0" fontId="16" fillId="5" borderId="6" xfId="0" applyFont="1" applyFill="1" applyBorder="1" applyAlignment="1">
      <alignment horizontal="center" vertical="center" wrapText="1"/>
    </xf>
    <xf numFmtId="0" fontId="7" fillId="0" borderId="3" xfId="0" applyFont="1" applyBorder="1" applyAlignment="1">
      <alignment horizontal="center" vertical="center" wrapText="1"/>
    </xf>
    <xf numFmtId="6" fontId="7" fillId="3" borderId="2"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165" fontId="17" fillId="0" borderId="1" xfId="0" applyNumberFormat="1" applyFont="1" applyBorder="1" applyAlignment="1">
      <alignment horizontal="center" vertical="center" wrapText="1"/>
    </xf>
    <xf numFmtId="0" fontId="18" fillId="0" borderId="0" xfId="0" applyFont="1" applyAlignment="1">
      <alignment horizontal="left" vertical="top" wrapText="1"/>
    </xf>
    <xf numFmtId="0" fontId="18" fillId="0" borderId="0" xfId="0" applyFont="1" applyAlignment="1">
      <alignment horizontal="left" vertical="center"/>
    </xf>
    <xf numFmtId="41" fontId="6" fillId="0" borderId="0" xfId="4" applyFont="1"/>
    <xf numFmtId="0" fontId="16" fillId="0" borderId="0" xfId="0" applyFont="1" applyAlignment="1">
      <alignment horizontal="center" vertical="center" wrapText="1"/>
    </xf>
    <xf numFmtId="0" fontId="7" fillId="0" borderId="0" xfId="0" applyFont="1" applyAlignment="1">
      <alignment horizontal="center" vertical="center" wrapText="1"/>
    </xf>
    <xf numFmtId="6" fontId="7" fillId="0" borderId="0" xfId="0" applyNumberFormat="1" applyFont="1" applyAlignment="1">
      <alignment horizontal="center" vertical="center"/>
    </xf>
    <xf numFmtId="169" fontId="6" fillId="0" borderId="0" xfId="0" applyNumberFormat="1" applyFont="1" applyAlignment="1">
      <alignment horizontal="left" vertical="center" wrapText="1"/>
    </xf>
    <xf numFmtId="167" fontId="6" fillId="0" borderId="0" xfId="0" applyNumberFormat="1" applyFont="1"/>
    <xf numFmtId="0" fontId="6" fillId="6" borderId="1" xfId="0" applyFont="1" applyFill="1" applyBorder="1" applyAlignment="1">
      <alignment horizontal="center" vertical="center" wrapText="1"/>
    </xf>
    <xf numFmtId="168" fontId="7" fillId="6" borderId="4" xfId="2" applyNumberFormat="1" applyFont="1" applyFill="1" applyBorder="1" applyAlignment="1">
      <alignment horizontal="right" vertical="center"/>
    </xf>
    <xf numFmtId="0" fontId="6" fillId="6"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165" fontId="16" fillId="6" borderId="1" xfId="0" applyNumberFormat="1" applyFont="1" applyFill="1" applyBorder="1" applyAlignment="1">
      <alignment horizontal="center" vertical="center" wrapText="1"/>
    </xf>
    <xf numFmtId="167" fontId="7" fillId="6" borderId="2" xfId="2" applyNumberFormat="1" applyFont="1" applyFill="1" applyBorder="1" applyAlignment="1">
      <alignment horizontal="left" vertical="center"/>
    </xf>
    <xf numFmtId="0" fontId="18" fillId="0" borderId="7" xfId="0" applyFont="1" applyBorder="1" applyAlignment="1">
      <alignment horizontal="left" vertical="top" wrapText="1"/>
    </xf>
    <xf numFmtId="0" fontId="6" fillId="0" borderId="0" xfId="0" applyFont="1" applyAlignment="1">
      <alignment horizontal="center" vertical="center" wrapText="1"/>
    </xf>
    <xf numFmtId="0" fontId="10"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left" vertical="center" wrapText="1"/>
    </xf>
    <xf numFmtId="0" fontId="18" fillId="0" borderId="0" xfId="0" applyFont="1" applyAlignment="1">
      <alignment horizontal="left" vertical="top" wrapText="1"/>
    </xf>
  </cellXfs>
  <cellStyles count="5">
    <cellStyle name="Millares [0]" xfId="4" builtinId="6"/>
    <cellStyle name="Millares 2" xfId="3" xr:uid="{F8753220-8A73-4784-A00B-02ED280F81A4}"/>
    <cellStyle name="Millares 4 2" xfId="1" xr:uid="{00000000-0005-0000-0000-000001000000}"/>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55CAC-F422-415B-8DF3-49E83566509F}">
  <sheetPr>
    <pageSetUpPr fitToPage="1"/>
  </sheetPr>
  <dimension ref="C2:K81"/>
  <sheetViews>
    <sheetView tabSelected="1" topLeftCell="A73" zoomScale="134" zoomScaleNormal="90" workbookViewId="0">
      <selection activeCell="H16" sqref="H16"/>
    </sheetView>
  </sheetViews>
  <sheetFormatPr baseColWidth="10" defaultColWidth="8.85546875" defaultRowHeight="15" x14ac:dyDescent="0.25"/>
  <cols>
    <col min="1" max="2" width="2.42578125" style="2" customWidth="1"/>
    <col min="3" max="3" width="6.28515625" style="2" customWidth="1"/>
    <col min="4" max="4" width="43.5703125" style="2" customWidth="1"/>
    <col min="5" max="5" width="26.42578125" style="2" customWidth="1"/>
    <col min="6" max="6" width="28.140625" style="2" customWidth="1"/>
    <col min="7" max="7" width="27.5703125" style="2" customWidth="1"/>
    <col min="8" max="8" width="36" style="2" customWidth="1"/>
    <col min="9" max="9" width="28.28515625" style="1" customWidth="1"/>
    <col min="10" max="10" width="46.42578125" style="1" customWidth="1"/>
    <col min="11" max="11" width="16" style="2" customWidth="1"/>
    <col min="12" max="12" width="17.5703125" style="2" customWidth="1"/>
    <col min="13" max="16384" width="8.85546875" style="2"/>
  </cols>
  <sheetData>
    <row r="2" spans="3:9" x14ac:dyDescent="0.25">
      <c r="C2" s="56" t="s">
        <v>36</v>
      </c>
      <c r="D2" s="56"/>
      <c r="E2" s="56"/>
      <c r="F2" s="56"/>
      <c r="G2" s="56"/>
      <c r="H2" s="11"/>
      <c r="I2" s="11"/>
    </row>
    <row r="3" spans="3:9" x14ac:dyDescent="0.25">
      <c r="C3" s="54" t="s">
        <v>0</v>
      </c>
      <c r="D3" s="54"/>
      <c r="E3" s="54"/>
      <c r="F3" s="54"/>
      <c r="G3" s="54"/>
      <c r="H3" s="21"/>
      <c r="I3" s="21"/>
    </row>
    <row r="4" spans="3:9" x14ac:dyDescent="0.25">
      <c r="C4" s="55" t="s">
        <v>1</v>
      </c>
      <c r="D4" s="55"/>
      <c r="E4" s="55"/>
      <c r="F4" s="55"/>
      <c r="G4" s="55"/>
      <c r="H4" s="4"/>
      <c r="I4" s="4"/>
    </row>
    <row r="5" spans="3:9" x14ac:dyDescent="0.25">
      <c r="C5" s="3"/>
    </row>
    <row r="6" spans="3:9" x14ac:dyDescent="0.25">
      <c r="C6" s="3" t="s">
        <v>2</v>
      </c>
    </row>
    <row r="7" spans="3:9" x14ac:dyDescent="0.25">
      <c r="C7" s="11" t="s">
        <v>3</v>
      </c>
      <c r="D7" s="11"/>
      <c r="E7" s="11"/>
      <c r="F7" s="11"/>
      <c r="G7" s="11"/>
      <c r="H7" s="11"/>
      <c r="I7" s="11"/>
    </row>
    <row r="8" spans="3:9" x14ac:dyDescent="0.25">
      <c r="C8" s="4" t="s">
        <v>4</v>
      </c>
    </row>
    <row r="9" spans="3:9" x14ac:dyDescent="0.25">
      <c r="C9" s="4"/>
    </row>
    <row r="10" spans="3:9" x14ac:dyDescent="0.25">
      <c r="C10" s="4" t="s">
        <v>5</v>
      </c>
      <c r="E10" s="5" t="s">
        <v>58</v>
      </c>
    </row>
    <row r="11" spans="3:9" x14ac:dyDescent="0.25">
      <c r="D11" s="22"/>
      <c r="E11" s="4"/>
      <c r="F11" s="4"/>
      <c r="G11" s="4"/>
      <c r="H11" s="4"/>
    </row>
    <row r="12" spans="3:9" x14ac:dyDescent="0.25">
      <c r="E12" s="4"/>
    </row>
    <row r="13" spans="3:9" x14ac:dyDescent="0.25">
      <c r="C13" s="4" t="s">
        <v>6</v>
      </c>
    </row>
    <row r="14" spans="3:9" x14ac:dyDescent="0.25">
      <c r="C14" s="4"/>
    </row>
    <row r="15" spans="3:9" ht="141.75" customHeight="1" x14ac:dyDescent="0.25">
      <c r="C15" s="53" t="s">
        <v>59</v>
      </c>
      <c r="D15" s="53"/>
      <c r="E15" s="53"/>
      <c r="F15" s="53"/>
      <c r="G15" s="53"/>
      <c r="H15" s="13"/>
      <c r="I15" s="13"/>
    </row>
    <row r="16" spans="3:9" ht="15.75" customHeight="1" x14ac:dyDescent="0.25">
      <c r="C16" s="14"/>
      <c r="D16" s="14"/>
      <c r="E16" s="14"/>
      <c r="F16" s="14"/>
      <c r="G16" s="14"/>
      <c r="H16" s="13"/>
      <c r="I16" s="13"/>
    </row>
    <row r="17" spans="3:10" ht="15.75" customHeight="1" x14ac:dyDescent="0.25">
      <c r="C17" s="57" t="s">
        <v>37</v>
      </c>
      <c r="D17" s="57"/>
      <c r="E17" s="57"/>
      <c r="F17" s="57"/>
      <c r="G17" s="57"/>
      <c r="H17" s="13"/>
      <c r="I17" s="13"/>
    </row>
    <row r="18" spans="3:10" ht="15.75" customHeight="1" x14ac:dyDescent="0.25">
      <c r="C18" s="14"/>
      <c r="D18" s="14"/>
      <c r="E18" s="14"/>
      <c r="F18" s="14"/>
      <c r="G18" s="14"/>
      <c r="H18" s="13"/>
      <c r="I18" s="13"/>
    </row>
    <row r="19" spans="3:10" x14ac:dyDescent="0.25">
      <c r="C19" s="10">
        <v>1</v>
      </c>
      <c r="D19" s="11" t="s">
        <v>29</v>
      </c>
    </row>
    <row r="20" spans="3:10" x14ac:dyDescent="0.25">
      <c r="C20" s="10"/>
      <c r="D20" s="4"/>
      <c r="G20" s="20"/>
      <c r="I20" s="2"/>
      <c r="J20" s="2"/>
    </row>
    <row r="21" spans="3:10" x14ac:dyDescent="0.25">
      <c r="C21" s="10"/>
      <c r="D21" s="57" t="s">
        <v>33</v>
      </c>
      <c r="E21" s="57"/>
      <c r="F21" s="57"/>
      <c r="G21" s="57"/>
      <c r="I21" s="2"/>
      <c r="J21" s="2"/>
    </row>
    <row r="22" spans="3:10" ht="15" customHeight="1" thickBot="1" x14ac:dyDescent="0.3">
      <c r="C22" s="10"/>
      <c r="D22" s="25" t="s">
        <v>54</v>
      </c>
      <c r="E22" s="25"/>
      <c r="F22" s="16"/>
      <c r="G22" s="16"/>
      <c r="I22" s="2"/>
      <c r="J22" s="2"/>
    </row>
    <row r="23" spans="3:10" ht="61.5" customHeight="1" thickBot="1" x14ac:dyDescent="0.3">
      <c r="C23" s="12"/>
      <c r="D23" s="24" t="s">
        <v>11</v>
      </c>
      <c r="E23" s="26" t="s">
        <v>39</v>
      </c>
      <c r="F23" s="18" t="s">
        <v>32</v>
      </c>
      <c r="G23" s="16"/>
      <c r="I23" s="2"/>
      <c r="J23" s="2"/>
    </row>
    <row r="24" spans="3:10" ht="19.5" customHeight="1" thickBot="1" x14ac:dyDescent="0.3">
      <c r="D24" s="46" t="s">
        <v>13</v>
      </c>
      <c r="E24" s="47">
        <v>12933313778</v>
      </c>
      <c r="F24" s="27"/>
      <c r="H24" s="32">
        <v>12933.313777600843</v>
      </c>
      <c r="I24" s="31" t="s">
        <v>27</v>
      </c>
      <c r="J24" s="33" t="s">
        <v>45</v>
      </c>
    </row>
    <row r="25" spans="3:10" ht="15.75" thickBot="1" x14ac:dyDescent="0.3">
      <c r="D25" s="48" t="s">
        <v>14</v>
      </c>
      <c r="E25" s="47">
        <v>87009692946</v>
      </c>
      <c r="F25" s="27"/>
      <c r="H25" s="32">
        <v>87009.692945888528</v>
      </c>
      <c r="I25" s="34" t="s">
        <v>13</v>
      </c>
      <c r="J25" s="35">
        <v>12933313778</v>
      </c>
    </row>
    <row r="26" spans="3:10" ht="15.75" thickBot="1" x14ac:dyDescent="0.3">
      <c r="D26" s="48" t="s">
        <v>15</v>
      </c>
      <c r="E26" s="47">
        <v>162692619865</v>
      </c>
      <c r="F26" s="27"/>
      <c r="H26" s="32">
        <v>162692.61986455778</v>
      </c>
      <c r="I26" s="34" t="s">
        <v>14</v>
      </c>
      <c r="J26" s="35">
        <v>87009692946</v>
      </c>
    </row>
    <row r="27" spans="3:10" ht="15.75" thickBot="1" x14ac:dyDescent="0.3">
      <c r="D27" s="48" t="s">
        <v>16</v>
      </c>
      <c r="E27" s="47">
        <v>219728102112</v>
      </c>
      <c r="F27" s="27"/>
      <c r="H27" s="32">
        <v>219728.1021122275</v>
      </c>
      <c r="I27" s="34" t="s">
        <v>15</v>
      </c>
      <c r="J27" s="35">
        <v>162692619865</v>
      </c>
    </row>
    <row r="28" spans="3:10" ht="15.75" thickBot="1" x14ac:dyDescent="0.3">
      <c r="D28" s="48" t="s">
        <v>17</v>
      </c>
      <c r="E28" s="47">
        <v>306324125718</v>
      </c>
      <c r="F28" s="27"/>
      <c r="H28" s="32">
        <v>306324.12571751926</v>
      </c>
      <c r="I28" s="34" t="s">
        <v>16</v>
      </c>
      <c r="J28" s="35">
        <v>219728102112</v>
      </c>
    </row>
    <row r="29" spans="3:10" ht="15.75" thickBot="1" x14ac:dyDescent="0.3">
      <c r="D29" s="48" t="s">
        <v>18</v>
      </c>
      <c r="E29" s="47">
        <v>179716774055</v>
      </c>
      <c r="F29" s="27"/>
      <c r="H29" s="32">
        <v>179716.77405478124</v>
      </c>
      <c r="I29" s="34" t="s">
        <v>17</v>
      </c>
      <c r="J29" s="35">
        <v>306324125718</v>
      </c>
    </row>
    <row r="30" spans="3:10" ht="15.75" thickBot="1" x14ac:dyDescent="0.3">
      <c r="D30" s="48" t="s">
        <v>19</v>
      </c>
      <c r="E30" s="47">
        <v>222524399406</v>
      </c>
      <c r="F30" s="27"/>
      <c r="H30" s="32">
        <v>222524.39940611838</v>
      </c>
      <c r="I30" s="34" t="s">
        <v>18</v>
      </c>
      <c r="J30" s="35">
        <v>179716774055</v>
      </c>
    </row>
    <row r="31" spans="3:10" ht="15.75" thickBot="1" x14ac:dyDescent="0.3">
      <c r="D31" s="48" t="s">
        <v>20</v>
      </c>
      <c r="E31" s="47">
        <v>145151571437</v>
      </c>
      <c r="F31" s="27"/>
      <c r="H31" s="32">
        <v>145151.57143650873</v>
      </c>
      <c r="I31" s="34" t="s">
        <v>19</v>
      </c>
      <c r="J31" s="35">
        <v>222524399406</v>
      </c>
    </row>
    <row r="32" spans="3:10" ht="15.75" thickBot="1" x14ac:dyDescent="0.3">
      <c r="D32" s="48" t="s">
        <v>21</v>
      </c>
      <c r="E32" s="47">
        <v>211704054937</v>
      </c>
      <c r="F32" s="27"/>
      <c r="H32" s="32">
        <v>211704.05493731154</v>
      </c>
      <c r="I32" s="34" t="s">
        <v>20</v>
      </c>
      <c r="J32" s="35">
        <v>145151571437</v>
      </c>
    </row>
    <row r="33" spans="3:11" ht="15.75" thickBot="1" x14ac:dyDescent="0.3">
      <c r="D33" s="49" t="s">
        <v>38</v>
      </c>
      <c r="E33" s="50">
        <f>(NPV((1+0.9576%)^6-1,E24:E32)/((1+0.9576%)^36))</f>
        <v>799590325492.54858</v>
      </c>
      <c r="I33" s="34" t="s">
        <v>21</v>
      </c>
      <c r="J33" s="35">
        <v>211704054937</v>
      </c>
    </row>
    <row r="34" spans="3:11" ht="27.6" customHeight="1" x14ac:dyDescent="0.25">
      <c r="D34" s="58" t="s">
        <v>44</v>
      </c>
      <c r="E34" s="58"/>
      <c r="F34" s="58"/>
      <c r="G34" s="58"/>
      <c r="I34" s="2"/>
      <c r="J34" s="2"/>
    </row>
    <row r="35" spans="3:11" ht="15" customHeight="1" thickBot="1" x14ac:dyDescent="0.3">
      <c r="D35" s="23"/>
      <c r="E35" s="23"/>
      <c r="F35" s="23"/>
      <c r="I35" s="2"/>
      <c r="J35" s="2"/>
    </row>
    <row r="36" spans="3:11" ht="19.5" thickBot="1" x14ac:dyDescent="0.3">
      <c r="D36" s="36" t="s">
        <v>49</v>
      </c>
      <c r="E36" s="37">
        <f>(NPV((1+0.9576%)^6-1,F24:F32)/((1+0.9576%)^36))</f>
        <v>0</v>
      </c>
      <c r="G36" s="40"/>
      <c r="I36" s="2"/>
      <c r="K36" s="1"/>
    </row>
    <row r="37" spans="3:11" x14ac:dyDescent="0.25">
      <c r="D37" s="39" t="s">
        <v>53</v>
      </c>
      <c r="I37" s="2"/>
      <c r="K37" s="1"/>
    </row>
    <row r="38" spans="3:11" x14ac:dyDescent="0.25">
      <c r="I38" s="2"/>
      <c r="K38" s="1"/>
    </row>
    <row r="39" spans="3:11" x14ac:dyDescent="0.25">
      <c r="C39" s="10">
        <v>2</v>
      </c>
      <c r="D39" s="11" t="s">
        <v>30</v>
      </c>
      <c r="I39" s="2"/>
      <c r="K39" s="1"/>
    </row>
    <row r="40" spans="3:11" ht="14.1" customHeight="1" thickBot="1" x14ac:dyDescent="0.3">
      <c r="D40" s="30"/>
      <c r="E40" s="30"/>
      <c r="F40" s="29"/>
      <c r="G40" s="17"/>
      <c r="H40" s="1"/>
    </row>
    <row r="41" spans="3:11" ht="54.6" customHeight="1" thickBot="1" x14ac:dyDescent="0.3">
      <c r="D41" s="24" t="s">
        <v>12</v>
      </c>
      <c r="E41" s="24" t="s">
        <v>52</v>
      </c>
      <c r="F41" s="16"/>
      <c r="G41" s="41"/>
      <c r="H41" s="41"/>
      <c r="J41" s="2"/>
    </row>
    <row r="42" spans="3:11" s="1" customFormat="1" ht="15.75" thickBot="1" x14ac:dyDescent="0.3">
      <c r="C42" s="2"/>
      <c r="D42" s="48" t="s">
        <v>15</v>
      </c>
      <c r="E42" s="51">
        <v>20774520000</v>
      </c>
      <c r="G42" s="42"/>
      <c r="H42" s="43"/>
      <c r="J42" s="2"/>
    </row>
    <row r="43" spans="3:11" s="1" customFormat="1" ht="15.75" thickBot="1" x14ac:dyDescent="0.3">
      <c r="C43" s="2"/>
      <c r="D43" s="48" t="s">
        <v>16</v>
      </c>
      <c r="E43" s="51">
        <v>20774520000</v>
      </c>
      <c r="G43" s="42"/>
      <c r="H43" s="43"/>
      <c r="J43" s="2"/>
    </row>
    <row r="44" spans="3:11" s="1" customFormat="1" ht="15.75" thickBot="1" x14ac:dyDescent="0.3">
      <c r="C44" s="2"/>
      <c r="D44" s="48" t="s">
        <v>17</v>
      </c>
      <c r="E44" s="51">
        <v>20774520000</v>
      </c>
      <c r="G44" s="42"/>
      <c r="H44" s="43"/>
      <c r="J44" s="2"/>
    </row>
    <row r="45" spans="3:11" s="1" customFormat="1" ht="15.75" thickBot="1" x14ac:dyDescent="0.3">
      <c r="C45" s="2"/>
      <c r="D45" s="48" t="s">
        <v>18</v>
      </c>
      <c r="E45" s="51">
        <v>20774520000</v>
      </c>
      <c r="G45" s="42"/>
      <c r="H45" s="43"/>
      <c r="J45" s="2"/>
    </row>
    <row r="46" spans="3:11" s="1" customFormat="1" ht="15.75" thickBot="1" x14ac:dyDescent="0.3">
      <c r="C46" s="2"/>
      <c r="D46" s="48" t="s">
        <v>19</v>
      </c>
      <c r="E46" s="51">
        <v>20774520000</v>
      </c>
      <c r="G46" s="42"/>
      <c r="H46" s="43"/>
      <c r="J46" s="2"/>
    </row>
    <row r="47" spans="3:11" s="1" customFormat="1" ht="15.75" thickBot="1" x14ac:dyDescent="0.3">
      <c r="C47" s="2"/>
      <c r="D47" s="48" t="s">
        <v>20</v>
      </c>
      <c r="E47" s="51">
        <v>20774520000</v>
      </c>
      <c r="G47" s="42"/>
      <c r="H47" s="43"/>
      <c r="J47" s="2"/>
    </row>
    <row r="48" spans="3:11" s="1" customFormat="1" ht="15.75" thickBot="1" x14ac:dyDescent="0.3">
      <c r="C48" s="2"/>
      <c r="D48" s="48" t="s">
        <v>21</v>
      </c>
      <c r="E48" s="51">
        <v>173700000000</v>
      </c>
      <c r="G48" s="42"/>
      <c r="H48" s="43"/>
      <c r="J48" s="2"/>
    </row>
    <row r="49" spans="3:11" s="1" customFormat="1" ht="15.75" thickBot="1" x14ac:dyDescent="0.3">
      <c r="C49" s="2"/>
      <c r="D49" s="48" t="s">
        <v>22</v>
      </c>
      <c r="E49" s="51">
        <v>173700000000</v>
      </c>
      <c r="G49" s="42"/>
      <c r="H49" s="43"/>
      <c r="J49" s="2"/>
    </row>
    <row r="50" spans="3:11" s="1" customFormat="1" ht="15.75" thickBot="1" x14ac:dyDescent="0.3">
      <c r="C50" s="2"/>
      <c r="D50" s="48" t="s">
        <v>23</v>
      </c>
      <c r="E50" s="51">
        <v>173700000000</v>
      </c>
      <c r="G50" s="42"/>
      <c r="H50" s="43"/>
      <c r="J50" s="2"/>
    </row>
    <row r="51" spans="3:11" ht="15.75" thickBot="1" x14ac:dyDescent="0.3">
      <c r="D51" s="48" t="s">
        <v>24</v>
      </c>
      <c r="E51" s="51">
        <v>173700000000</v>
      </c>
      <c r="F51" s="1"/>
      <c r="G51" s="42"/>
      <c r="H51" s="43"/>
      <c r="J51" s="2"/>
    </row>
    <row r="52" spans="3:11" ht="15.75" thickBot="1" x14ac:dyDescent="0.3">
      <c r="D52" s="48" t="s">
        <v>25</v>
      </c>
      <c r="E52" s="51">
        <v>173700000000</v>
      </c>
      <c r="F52" s="1"/>
      <c r="G52" s="42"/>
      <c r="H52" s="43"/>
      <c r="J52" s="2"/>
    </row>
    <row r="53" spans="3:11" ht="15.75" thickBot="1" x14ac:dyDescent="0.3">
      <c r="D53" s="48" t="s">
        <v>26</v>
      </c>
      <c r="E53" s="51">
        <v>173700000000</v>
      </c>
      <c r="F53" s="1"/>
      <c r="G53" s="42"/>
      <c r="H53" s="43"/>
      <c r="J53" s="2"/>
    </row>
    <row r="54" spans="3:11" ht="15.75" thickBot="1" x14ac:dyDescent="0.3">
      <c r="D54" s="48" t="s">
        <v>48</v>
      </c>
      <c r="E54" s="51">
        <v>173700000000</v>
      </c>
      <c r="F54" s="1"/>
      <c r="G54" s="42"/>
      <c r="H54" s="43"/>
      <c r="J54" s="2"/>
    </row>
    <row r="55" spans="3:11" ht="15.75" thickBot="1" x14ac:dyDescent="0.3">
      <c r="D55" s="48" t="s">
        <v>46</v>
      </c>
      <c r="E55" s="51">
        <v>173700000000</v>
      </c>
      <c r="F55" s="1"/>
      <c r="G55" s="42"/>
      <c r="H55" s="43"/>
      <c r="J55" s="2"/>
    </row>
    <row r="56" spans="3:11" ht="15.75" thickBot="1" x14ac:dyDescent="0.3">
      <c r="D56" s="48" t="s">
        <v>47</v>
      </c>
      <c r="E56" s="51">
        <v>173700000000</v>
      </c>
      <c r="F56" s="1"/>
      <c r="G56" s="42"/>
      <c r="H56" s="43"/>
      <c r="J56" s="2"/>
    </row>
    <row r="57" spans="3:11" ht="15.75" thickBot="1" x14ac:dyDescent="0.3">
      <c r="D57" s="49" t="s">
        <v>38</v>
      </c>
      <c r="E57" s="50">
        <f>(NPV((1+0.9576%)^6-1,E42:E56)/((1+0.9576%)^48))</f>
        <v>598120601307.63977</v>
      </c>
      <c r="F57" s="42"/>
      <c r="G57" s="17"/>
      <c r="I57" s="2"/>
      <c r="K57" s="1"/>
    </row>
    <row r="58" spans="3:11" x14ac:dyDescent="0.25">
      <c r="D58" s="17"/>
      <c r="E58" s="17"/>
      <c r="F58" s="17"/>
      <c r="G58" s="17" t="s">
        <v>56</v>
      </c>
      <c r="I58" s="2"/>
      <c r="K58" s="1"/>
    </row>
    <row r="59" spans="3:11" x14ac:dyDescent="0.25">
      <c r="D59" s="57" t="s">
        <v>34</v>
      </c>
      <c r="E59" s="57"/>
      <c r="F59" s="57"/>
      <c r="G59" s="57"/>
      <c r="I59" s="2"/>
      <c r="K59" s="1"/>
    </row>
    <row r="60" spans="3:11" ht="15.75" thickBot="1" x14ac:dyDescent="0.3">
      <c r="D60" s="25" t="s">
        <v>57</v>
      </c>
      <c r="E60" s="17"/>
      <c r="F60" s="17"/>
      <c r="G60" s="44"/>
      <c r="I60" s="2"/>
      <c r="K60" s="1"/>
    </row>
    <row r="61" spans="3:11" ht="57.75" thickBot="1" x14ac:dyDescent="0.3">
      <c r="D61" s="7" t="s">
        <v>12</v>
      </c>
      <c r="E61" s="7" t="s">
        <v>41</v>
      </c>
      <c r="F61" s="18" t="s">
        <v>43</v>
      </c>
      <c r="G61" s="17"/>
      <c r="I61" s="2"/>
      <c r="K61" s="1"/>
    </row>
    <row r="62" spans="3:11" ht="15.75" thickBot="1" x14ac:dyDescent="0.3">
      <c r="D62" s="28" t="s">
        <v>40</v>
      </c>
      <c r="E62" s="9">
        <v>20774520000</v>
      </c>
      <c r="F62" s="8"/>
      <c r="G62" s="17"/>
      <c r="I62" s="2"/>
      <c r="K62" s="1"/>
    </row>
    <row r="63" spans="3:11" ht="15.75" thickBot="1" x14ac:dyDescent="0.3">
      <c r="D63" s="28" t="s">
        <v>42</v>
      </c>
      <c r="E63" s="9">
        <v>173700000000</v>
      </c>
      <c r="F63" s="8"/>
      <c r="G63" s="17"/>
      <c r="I63" s="2"/>
      <c r="K63" s="1"/>
    </row>
    <row r="64" spans="3:11" ht="26.1" customHeight="1" x14ac:dyDescent="0.25">
      <c r="D64" s="52" t="s">
        <v>50</v>
      </c>
      <c r="E64" s="52"/>
      <c r="F64" s="52"/>
      <c r="I64" s="2"/>
      <c r="K64" s="1"/>
    </row>
    <row r="65" spans="3:11" ht="26.1" customHeight="1" thickBot="1" x14ac:dyDescent="0.3">
      <c r="D65" s="38"/>
      <c r="E65" s="38"/>
      <c r="F65" s="38"/>
      <c r="I65" s="2"/>
      <c r="K65" s="1"/>
    </row>
    <row r="66" spans="3:11" ht="26.1" customHeight="1" thickBot="1" x14ac:dyDescent="0.3">
      <c r="D66" s="36" t="s">
        <v>51</v>
      </c>
      <c r="E66" s="37"/>
      <c r="I66" s="2"/>
      <c r="K66" s="1"/>
    </row>
    <row r="67" spans="3:11" x14ac:dyDescent="0.25">
      <c r="D67" s="39" t="s">
        <v>55</v>
      </c>
      <c r="F67" s="38"/>
      <c r="I67" s="2"/>
      <c r="K67" s="1"/>
    </row>
    <row r="68" spans="3:11" x14ac:dyDescent="0.25">
      <c r="D68" s="39"/>
      <c r="F68" s="38"/>
      <c r="I68" s="2"/>
      <c r="K68" s="1"/>
    </row>
    <row r="69" spans="3:11" ht="27" customHeight="1" x14ac:dyDescent="0.25">
      <c r="C69" s="10">
        <v>3</v>
      </c>
      <c r="D69" s="11" t="s">
        <v>28</v>
      </c>
      <c r="E69" s="45"/>
      <c r="G69" s="45"/>
      <c r="I69" s="2"/>
      <c r="J69" s="2"/>
    </row>
    <row r="70" spans="3:11" ht="15.75" thickBot="1" x14ac:dyDescent="0.3">
      <c r="C70" s="4"/>
      <c r="D70" s="11"/>
    </row>
    <row r="71" spans="3:11" ht="57.75" thickBot="1" x14ac:dyDescent="0.3">
      <c r="C71" s="4"/>
      <c r="D71" s="15" t="s">
        <v>28</v>
      </c>
      <c r="E71" s="7" t="s">
        <v>31</v>
      </c>
      <c r="F71" s="19">
        <f>+E36+E66</f>
        <v>0</v>
      </c>
    </row>
    <row r="72" spans="3:11" x14ac:dyDescent="0.25">
      <c r="C72" s="4"/>
      <c r="D72" s="39" t="s">
        <v>35</v>
      </c>
    </row>
    <row r="73" spans="3:11" x14ac:dyDescent="0.25">
      <c r="C73" s="4"/>
    </row>
    <row r="74" spans="3:11" x14ac:dyDescent="0.25">
      <c r="C74" s="4"/>
    </row>
    <row r="75" spans="3:11" x14ac:dyDescent="0.25">
      <c r="C75" s="4"/>
    </row>
    <row r="76" spans="3:11" x14ac:dyDescent="0.25">
      <c r="I76" s="2"/>
      <c r="K76" s="1"/>
    </row>
    <row r="77" spans="3:11" x14ac:dyDescent="0.25">
      <c r="I77" s="2"/>
      <c r="K77" s="1"/>
    </row>
    <row r="78" spans="3:11" x14ac:dyDescent="0.25">
      <c r="D78" s="4" t="s">
        <v>7</v>
      </c>
      <c r="I78" s="2"/>
      <c r="K78" s="1"/>
    </row>
    <row r="79" spans="3:11" x14ac:dyDescent="0.25">
      <c r="D79" s="4" t="s">
        <v>8</v>
      </c>
      <c r="F79" s="6"/>
      <c r="I79" s="2"/>
      <c r="K79" s="1"/>
    </row>
    <row r="80" spans="3:11" x14ac:dyDescent="0.25">
      <c r="D80" s="4" t="s">
        <v>9</v>
      </c>
      <c r="I80" s="2"/>
      <c r="K80" s="1"/>
    </row>
    <row r="81" spans="4:4" x14ac:dyDescent="0.25">
      <c r="D81" s="4" t="s">
        <v>10</v>
      </c>
    </row>
  </sheetData>
  <mergeCells count="9">
    <mergeCell ref="D64:F64"/>
    <mergeCell ref="C15:G15"/>
    <mergeCell ref="C3:G3"/>
    <mergeCell ref="C4:G4"/>
    <mergeCell ref="C2:G2"/>
    <mergeCell ref="C17:G17"/>
    <mergeCell ref="D21:G21"/>
    <mergeCell ref="D34:G34"/>
    <mergeCell ref="D59:G59"/>
  </mergeCells>
  <pageMargins left="0.7" right="0.7" top="0.75" bottom="0.75" header="0.3" footer="0.3"/>
  <pageSetup scale="70"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F84D1C91F6A2644AFC6D8CCB319043A" ma:contentTypeVersion="13" ma:contentTypeDescription="Crear nuevo documento." ma:contentTypeScope="" ma:versionID="532d12ed1812d1169c3df86d72657e59">
  <xsd:schema xmlns:xsd="http://www.w3.org/2001/XMLSchema" xmlns:xs="http://www.w3.org/2001/XMLSchema" xmlns:p="http://schemas.microsoft.com/office/2006/metadata/properties" xmlns:ns2="c68494ea-2542-41b7-a882-a8afa59477cc" xmlns:ns3="4939ccc2-0032-464c-81ce-419ecc54f213" targetNamespace="http://schemas.microsoft.com/office/2006/metadata/properties" ma:root="true" ma:fieldsID="63a73250ea641c8e4e7ea9d55ddb14ed" ns2:_="" ns3:_="">
    <xsd:import namespace="c68494ea-2542-41b7-a882-a8afa59477cc"/>
    <xsd:import namespace="4939ccc2-0032-464c-81ce-419ecc54f21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8494ea-2542-41b7-a882-a8afa5947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39ccc2-0032-464c-81ce-419ecc54f21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cfa2159-0731-43a6-9ec6-0c604e61aae3}" ma:internalName="TaxCatchAll" ma:showField="CatchAllData" ma:web="4939ccc2-0032-464c-81ce-419ecc54f2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939ccc2-0032-464c-81ce-419ecc54f213" xsi:nil="true"/>
    <lcf76f155ced4ddcb4097134ff3c332f xmlns="c68494ea-2542-41b7-a882-a8afa59477c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9E5DD3-B9A7-4FB9-B1D4-17800BE236C5}">
  <ds:schemaRefs>
    <ds:schemaRef ds:uri="http://schemas.microsoft.com/sharepoint/v3/contenttype/forms"/>
  </ds:schemaRefs>
</ds:datastoreItem>
</file>

<file path=customXml/itemProps2.xml><?xml version="1.0" encoding="utf-8"?>
<ds:datastoreItem xmlns:ds="http://schemas.openxmlformats.org/officeDocument/2006/customXml" ds:itemID="{58B86D9F-2BD6-4C60-8326-EF736A492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8494ea-2542-41b7-a882-a8afa59477cc"/>
    <ds:schemaRef ds:uri="4939ccc2-0032-464c-81ce-419ecc54f2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ADE586-5099-4A87-A9E3-227C2602A4D1}">
  <ds:schemaRefs>
    <ds:schemaRef ds:uri="c68494ea-2542-41b7-a882-a8afa59477cc"/>
    <ds:schemaRef ds:uri="http://schemas.microsoft.com/office/infopath/2007/PartnerControls"/>
    <ds:schemaRef ds:uri="http://schemas.microsoft.com/office/2006/metadata/properties"/>
    <ds:schemaRef ds:uri="http://purl.org/dc/terms/"/>
    <ds:schemaRef ds:uri="4939ccc2-0032-464c-81ce-419ecc54f213"/>
    <ds:schemaRef ds:uri="http://schemas.microsoft.com/office/2006/documentManagement/types"/>
    <ds:schemaRef ds:uri="http://purl.org/dc/dcmitype/"/>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Oferta economica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  Vallejo Guzman</dc:creator>
  <cp:keywords/>
  <dc:description/>
  <cp:lastModifiedBy>Luz Elena Ruiz Castro</cp:lastModifiedBy>
  <cp:revision/>
  <dcterms:created xsi:type="dcterms:W3CDTF">2015-03-18T21:21:52Z</dcterms:created>
  <dcterms:modified xsi:type="dcterms:W3CDTF">2023-08-03T04:09:30Z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20200325132423029</vt:lpwstr>
  </property>
  <property fmtid="{D5CDD505-2E9C-101B-9397-08002B2CF9AE}" pid="3" name="ContentTypeId">
    <vt:lpwstr>0x0101005F84D1C91F6A2644AFC6D8CCB319043A</vt:lpwstr>
  </property>
  <property fmtid="{D5CDD505-2E9C-101B-9397-08002B2CF9AE}" pid="4" name="MediaServiceImageTags">
    <vt:lpwstr/>
  </property>
</Properties>
</file>