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rodriguez_ani_gov_co/Documents/LIDA/sinfad/Nueva carpeta/2023/marzo/PREINFORMES/"/>
    </mc:Choice>
  </mc:AlternateContent>
  <xr:revisionPtr revIDLastSave="0" documentId="8_{57A450EB-412C-4021-BF1B-BA7ED3EE6271}" xr6:coauthVersionLast="47" xr6:coauthVersionMax="47" xr10:uidLastSave="{00000000-0000-0000-0000-000000000000}"/>
  <bookViews>
    <workbookView xWindow="-120" yWindow="-120" windowWidth="20730" windowHeight="11160" xr2:uid="{55616651-7B49-4F55-8268-621967817BD9}"/>
  </bookViews>
  <sheets>
    <sheet name="Anexo (4) D" sheetId="1" r:id="rId1"/>
  </sheets>
  <externalReferences>
    <externalReference r:id="rId2"/>
    <externalReference r:id="rId3"/>
  </externalReferences>
  <definedNames>
    <definedName name="_xlnm.Print_Area" localSheetId="0">'Anexo (4) D'!$B$1:$H$78</definedName>
    <definedName name="_xlnm.Print_Titles" localSheetId="0">'Anexo (4) 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D67" i="1"/>
  <c r="F66" i="1"/>
  <c r="D66" i="1"/>
  <c r="F65" i="1"/>
  <c r="D65" i="1"/>
  <c r="F64" i="1"/>
  <c r="F63" i="1" s="1"/>
  <c r="D64" i="1"/>
  <c r="D63" i="1"/>
  <c r="F61" i="1"/>
  <c r="F60" i="1" s="1"/>
  <c r="D61" i="1"/>
  <c r="D60" i="1" s="1"/>
  <c r="F58" i="1"/>
  <c r="D58" i="1"/>
  <c r="F57" i="1"/>
  <c r="F56" i="1" s="1"/>
  <c r="D57" i="1"/>
  <c r="D56" i="1" s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F46" i="1" s="1"/>
  <c r="D47" i="1"/>
  <c r="D46" i="1" s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F35" i="1" s="1"/>
  <c r="D36" i="1"/>
  <c r="D35" i="1" s="1"/>
  <c r="F30" i="1"/>
  <c r="D30" i="1"/>
  <c r="F29" i="1"/>
  <c r="D29" i="1"/>
  <c r="F28" i="1"/>
  <c r="D28" i="1"/>
  <c r="F27" i="1"/>
  <c r="F26" i="1" s="1"/>
  <c r="F24" i="1" s="1"/>
  <c r="D27" i="1"/>
  <c r="D26" i="1" s="1"/>
  <c r="D24" i="1" s="1"/>
  <c r="F22" i="1"/>
  <c r="F21" i="1" s="1"/>
  <c r="D22" i="1"/>
  <c r="D21" i="1" s="1"/>
  <c r="F19" i="1"/>
  <c r="D19" i="1"/>
  <c r="D18" i="1" s="1"/>
  <c r="F18" i="1"/>
  <c r="F16" i="1"/>
  <c r="D16" i="1"/>
  <c r="F15" i="1"/>
  <c r="D15" i="1"/>
  <c r="F14" i="1"/>
  <c r="F13" i="1" s="1"/>
  <c r="F11" i="1" s="1"/>
  <c r="D14" i="1"/>
  <c r="D13" i="1" s="1"/>
  <c r="D11" i="1" s="1"/>
  <c r="D9" i="1" s="1"/>
  <c r="F9" i="1" l="1"/>
  <c r="D33" i="1"/>
  <c r="D69" i="1" s="1"/>
  <c r="F33" i="1"/>
  <c r="F69" i="1" l="1"/>
</calcChain>
</file>

<file path=xl/sharedStrings.xml><?xml version="1.0" encoding="utf-8"?>
<sst xmlns="http://schemas.openxmlformats.org/spreadsheetml/2006/main" count="108" uniqueCount="102">
  <si>
    <t>ANEXO No. 4</t>
  </si>
  <si>
    <t>AGENCIA NACIONAL DE INFRAESTRUCTURA</t>
  </si>
  <si>
    <t>ESTADO DE RESULTADOS</t>
  </si>
  <si>
    <t>DEL 1° DE ENERO AL 31 DE MARZO DE 2023</t>
  </si>
  <si>
    <t>(Expresados en pesos colombianos)</t>
  </si>
  <si>
    <t>CÓDIGO</t>
  </si>
  <si>
    <t>DESCRIPCIÓN</t>
  </si>
  <si>
    <t>MARZO DE 2023</t>
  </si>
  <si>
    <t>MARZO DE 2022</t>
  </si>
  <si>
    <t>NOTA</t>
  </si>
  <si>
    <t>INGRESOS (1)</t>
  </si>
  <si>
    <t>4.</t>
  </si>
  <si>
    <t xml:space="preserve"> </t>
  </si>
  <si>
    <t>INGRESOS DE TRANSACCIONES SIN CONTRAPRESTACIÓN</t>
  </si>
  <si>
    <t>4.7</t>
  </si>
  <si>
    <t>Operaciones Interinstitucionales</t>
  </si>
  <si>
    <t>4.7.05</t>
  </si>
  <si>
    <t>Fondos recibidos</t>
  </si>
  <si>
    <t>4.7.20</t>
  </si>
  <si>
    <t>Operaciones de enlace</t>
  </si>
  <si>
    <t>4.7.22</t>
  </si>
  <si>
    <t>Operaciones sin flujo de efectivo</t>
  </si>
  <si>
    <t>4.1</t>
  </si>
  <si>
    <t>Ingresos fiscales</t>
  </si>
  <si>
    <t>4.1.10</t>
  </si>
  <si>
    <t>Contribuciones, tasas e ingresos no tributarios</t>
  </si>
  <si>
    <t>4.4</t>
  </si>
  <si>
    <t>Transferencias y Subvenciones</t>
  </si>
  <si>
    <t>4.4.28</t>
  </si>
  <si>
    <t>Otras transferencias</t>
  </si>
  <si>
    <t>INGRESOS DE TRANSACCIONES CON CONTRAPRESTACIÓN</t>
  </si>
  <si>
    <t>4.8</t>
  </si>
  <si>
    <t>Otros Ingresos</t>
  </si>
  <si>
    <t>4.8.02</t>
  </si>
  <si>
    <t>Financieros</t>
  </si>
  <si>
    <t>4.8.06</t>
  </si>
  <si>
    <t>Ajuste por diferencia en cambio</t>
  </si>
  <si>
    <t>4.8.08</t>
  </si>
  <si>
    <t>Ingresos diversos</t>
  </si>
  <si>
    <t>4.8.30</t>
  </si>
  <si>
    <t>Reversión de las pérdidas por deterioro de valor</t>
  </si>
  <si>
    <t>GASTOS (2)</t>
  </si>
  <si>
    <t>5.</t>
  </si>
  <si>
    <t>5.1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</si>
  <si>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</si>
  <si>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</si>
  <si>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</si>
  <si>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</si>
  <si>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</si>
  <si>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</si>
  <si>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</si>
  <si>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</si>
  <si>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</si>
  <si>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</si>
  <si>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</si>
  <si>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</si>
  <si>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</si>
  <si>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</si>
  <si>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</si>
  <si>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</si>
  <si>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>Impuestos, contribuciones y tasas</t>
  </si>
  <si>
    <t>5.3</t>
  </si>
  <si>
    <t>Deterioro, depreciaciones, amortizaciones y provisiones</t>
  </si>
  <si>
    <t>5.3.47</t>
  </si>
  <si>
    <t>Deterioro de cuentas por cobrar</t>
  </si>
  <si>
    <t>5.3.60</t>
  </si>
  <si>
    <t>Depreciación de propiedades, planta y equipo</t>
  </si>
  <si>
    <t>5.3.64</t>
  </si>
  <si>
    <t>Depreciación de bienes de uso público</t>
  </si>
  <si>
    <t>5.3.66</t>
  </si>
  <si>
    <t>Amortización de activos intangibles</t>
  </si>
  <si>
    <t>5.3.68</t>
  </si>
  <si>
    <t>Provisión, litigios y demandas</t>
  </si>
  <si>
    <t>5.3.69</t>
  </si>
  <si>
    <t>Provisión por garantías</t>
  </si>
  <si>
    <t>5.3.75</t>
  </si>
  <si>
    <t>Depreciación de bienes de uso público en servicio - concesiones</t>
  </si>
  <si>
    <t>5.3.76</t>
  </si>
  <si>
    <t>Deterioro de bienes de uso público - concesiones</t>
  </si>
  <si>
    <t>5.4</t>
  </si>
  <si>
    <t>Transferencias y subvenciones</t>
  </si>
  <si>
    <t>5.4.23</t>
  </si>
  <si>
    <t>5.4.24</t>
  </si>
  <si>
    <t>Subvenciones</t>
  </si>
  <si>
    <t>5.7</t>
  </si>
  <si>
    <t>5.7.20</t>
  </si>
  <si>
    <t>5.8</t>
  </si>
  <si>
    <t>Otros Gastos</t>
  </si>
  <si>
    <t>5.8.02</t>
  </si>
  <si>
    <t>Comisiones</t>
  </si>
  <si>
    <t>5.8.03</t>
  </si>
  <si>
    <t>5.8.04</t>
  </si>
  <si>
    <t>5.8.90</t>
  </si>
  <si>
    <t>Gastos Diversos</t>
  </si>
  <si>
    <t>RESULTADO DEL EJERCICIO (3)</t>
  </si>
  <si>
    <t>WILLIAM FERNANDO CAMARGO TRIANA</t>
  </si>
  <si>
    <t>CARMEN ESTELA HERRERA GUERRA</t>
  </si>
  <si>
    <t>Representante Legal</t>
  </si>
  <si>
    <t>Experto G3 06 con funciones de Contador</t>
  </si>
  <si>
    <t>C.C. No. 7.224.599</t>
  </si>
  <si>
    <t>C.C. No. 64.696.912</t>
  </si>
  <si>
    <t>T.P. No.  104408 -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</si>
</sst>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64" fontId="1" fillId="0" borderId="0" xfId="2" applyNumberFormat="1" applyAlignment="1">
      <alignment horizontal="center" vertical="center" wrapText="1"/>
    </xf>
    <xf numFmtId="0" fontId="1" fillId="0" borderId="0" xfId="2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/>
    <xf numFmtId="3" fontId="2" fillId="0" borderId="1" xfId="2" applyNumberFormat="1" applyFont="1" applyBorder="1"/>
    <xf numFmtId="3" fontId="2" fillId="0" borderId="0" xfId="2" applyNumberFormat="1" applyFont="1"/>
    <xf numFmtId="0" fontId="3" fillId="0" borderId="0" xfId="2" applyFont="1" applyAlignment="1">
      <alignment horizontal="center"/>
    </xf>
    <xf numFmtId="164" fontId="1" fillId="0" borderId="0" xfId="2" applyNumberFormat="1"/>
    <xf numFmtId="3" fontId="1" fillId="0" borderId="0" xfId="2" applyNumberFormat="1"/>
    <xf numFmtId="0" fontId="1" fillId="0" borderId="0" xfId="0" applyFont="1"/>
    <xf numFmtId="3" fontId="3" fillId="0" borderId="0" xfId="2" applyNumberFormat="1" applyFont="1" applyAlignment="1">
      <alignment horizontal="center"/>
    </xf>
    <xf numFmtId="0" fontId="1" fillId="0" borderId="0" xfId="3"/>
    <xf numFmtId="3" fontId="4" fillId="0" borderId="0" xfId="2" applyNumberFormat="1" applyFont="1"/>
    <xf numFmtId="0" fontId="5" fillId="0" borderId="0" xfId="2" applyFont="1"/>
    <xf numFmtId="164" fontId="2" fillId="0" borderId="0" xfId="3" applyNumberFormat="1" applyFont="1"/>
    <xf numFmtId="164" fontId="2" fillId="0" borderId="0" xfId="3" applyNumberFormat="1" applyFont="1" applyAlignment="1">
      <alignment horizontal="left"/>
    </xf>
    <xf numFmtId="0" fontId="2" fillId="0" borderId="0" xfId="2" applyFont="1" applyAlignment="1">
      <alignment horizontal="left"/>
    </xf>
    <xf numFmtId="166" fontId="1" fillId="0" borderId="0" xfId="1" applyNumberFormat="1" applyFont="1" applyFill="1" applyBorder="1"/>
    <xf numFmtId="0" fontId="1" fillId="0" borderId="0" xfId="2" applyAlignment="1">
      <alignment horizontal="left"/>
    </xf>
    <xf numFmtId="0" fontId="6" fillId="0" borderId="0" xfId="2" applyFont="1"/>
  </cellXfs>
  <cellStyles count="4">
    <cellStyle name="Millares" xfId="1" builtinId="3"/>
    <cellStyle name="Normal" xfId="0" builtinId="0"/>
    <cellStyle name="Normal 2" xfId="2" xr:uid="{2D58B306-592D-49B8-BBCD-146C5DA82F3B}"/>
    <cellStyle name="Normal 2 3" xfId="3" xr:uid="{EFA8D669-C000-4B8A-9B13-D5655328B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mrodriguez\AppData\Local\Microsoft\Windows\INetCache\Content.Outlook\N141VBS4\Anexos%20marzo%202023.xlsx" TargetMode="External"/><Relationship Id="rId1" Type="http://schemas.openxmlformats.org/officeDocument/2006/relationships/externalLinkPath" Target="file:///C:\Users\lmrodriguez\AppData\Local\Microsoft\Windows\INetCache\Content.Outlook\N141VBS4\Anexos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3/MARZO%202023/Copia%20de%20Saldos%20y%20Movimientos%20marzo%20de%202022.xlsx" TargetMode="External"/><Relationship Id="rId1" Type="http://schemas.openxmlformats.org/officeDocument/2006/relationships/externalLinkPath" Target="/personal/amayorga_ani_gov_co/Documents/ADRIANA/NOTAS/2023/MARZO%202023/Copia%20de%20Saldos%20y%20Movimientos%20marzo%20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(1) Form"/>
      <sheetName val="Anexo (2) D"/>
      <sheetName val="Anexo (3) Form"/>
      <sheetName val="Anexo (4) D"/>
      <sheetName val="2023"/>
    </sheetNames>
    <sheetDataSet>
      <sheetData sheetId="0"/>
      <sheetData sheetId="1"/>
      <sheetData sheetId="2"/>
      <sheetData sheetId="3"/>
      <sheetData sheetId="4">
        <row r="2">
          <cell r="A2" t="str">
            <v>CODIGO</v>
          </cell>
          <cell r="B2" t="str">
            <v>SALDO FINAL(Miles)</v>
          </cell>
          <cell r="C2" t="str">
            <v>SALDO FINAL CORRIENTE(Miles)</v>
          </cell>
          <cell r="D2" t="str">
            <v>SALDO FINAL NO CORRIENTE(Miles)</v>
          </cell>
        </row>
        <row r="3">
          <cell r="A3" t="str">
            <v>1.1.05</v>
          </cell>
          <cell r="B3">
            <v>33400000</v>
          </cell>
          <cell r="C3">
            <v>33400000</v>
          </cell>
          <cell r="D3">
            <v>0</v>
          </cell>
        </row>
        <row r="4">
          <cell r="A4" t="str">
            <v>1.1.10</v>
          </cell>
          <cell r="B4">
            <v>514469498.11000001</v>
          </cell>
          <cell r="C4">
            <v>514469498.11000001</v>
          </cell>
          <cell r="D4">
            <v>0</v>
          </cell>
        </row>
        <row r="5">
          <cell r="A5" t="str">
            <v>1.1.32</v>
          </cell>
          <cell r="B5">
            <v>112560156</v>
          </cell>
          <cell r="C5">
            <v>0</v>
          </cell>
          <cell r="D5">
            <v>112560156</v>
          </cell>
        </row>
        <row r="6">
          <cell r="A6" t="str">
            <v>1.3.11</v>
          </cell>
          <cell r="B6">
            <v>96976650204.119995</v>
          </cell>
          <cell r="C6">
            <v>24293731224.940002</v>
          </cell>
          <cell r="D6">
            <v>72682918979.179993</v>
          </cell>
        </row>
        <row r="7">
          <cell r="A7" t="str">
            <v>1.3.38</v>
          </cell>
          <cell r="B7">
            <v>96503809</v>
          </cell>
          <cell r="C7">
            <v>96503809</v>
          </cell>
          <cell r="D7">
            <v>0</v>
          </cell>
        </row>
        <row r="8">
          <cell r="A8" t="str">
            <v>1.3.84</v>
          </cell>
          <cell r="B8">
            <v>9310718240.1000004</v>
          </cell>
          <cell r="C8">
            <v>32917180.280000001</v>
          </cell>
          <cell r="D8">
            <v>9277801059.8199997</v>
          </cell>
        </row>
        <row r="9">
          <cell r="A9" t="str">
            <v>1.3.85</v>
          </cell>
          <cell r="B9">
            <v>387305028593.59998</v>
          </cell>
          <cell r="C9">
            <v>0</v>
          </cell>
          <cell r="D9">
            <v>387305028593.59998</v>
          </cell>
        </row>
        <row r="10">
          <cell r="A10" t="str">
            <v>1.3.86</v>
          </cell>
          <cell r="B10">
            <v>-45059838587.07</v>
          </cell>
          <cell r="C10">
            <v>0</v>
          </cell>
          <cell r="D10">
            <v>-45059838587.07</v>
          </cell>
        </row>
        <row r="11">
          <cell r="A11" t="str">
            <v>1.6.35</v>
          </cell>
          <cell r="B11">
            <v>7990493</v>
          </cell>
          <cell r="C11">
            <v>0</v>
          </cell>
          <cell r="D11">
            <v>7990493</v>
          </cell>
        </row>
        <row r="12">
          <cell r="A12" t="str">
            <v>1.6.37</v>
          </cell>
          <cell r="B12">
            <v>116475338.17</v>
          </cell>
          <cell r="C12">
            <v>0</v>
          </cell>
          <cell r="D12">
            <v>116475338.17</v>
          </cell>
        </row>
        <row r="13">
          <cell r="A13" t="str">
            <v>1.6.50</v>
          </cell>
          <cell r="B13">
            <v>323732673</v>
          </cell>
          <cell r="C13">
            <v>0</v>
          </cell>
          <cell r="D13">
            <v>323732673</v>
          </cell>
        </row>
        <row r="14">
          <cell r="A14" t="str">
            <v>1.6.55</v>
          </cell>
          <cell r="B14">
            <v>831162034.44000006</v>
          </cell>
          <cell r="C14">
            <v>0</v>
          </cell>
          <cell r="D14">
            <v>831162034.44000006</v>
          </cell>
        </row>
        <row r="15">
          <cell r="A15" t="str">
            <v>1.6.60</v>
          </cell>
          <cell r="B15">
            <v>843400</v>
          </cell>
          <cell r="C15">
            <v>0</v>
          </cell>
          <cell r="D15">
            <v>843400</v>
          </cell>
        </row>
        <row r="16">
          <cell r="A16" t="str">
            <v>1.6.65</v>
          </cell>
          <cell r="B16">
            <v>7160232819.7700005</v>
          </cell>
          <cell r="C16">
            <v>0</v>
          </cell>
          <cell r="D16">
            <v>7160232819.7700005</v>
          </cell>
        </row>
        <row r="17">
          <cell r="A17" t="str">
            <v>1.6.70</v>
          </cell>
          <cell r="B17">
            <v>5843219394.5799999</v>
          </cell>
          <cell r="C17">
            <v>0</v>
          </cell>
          <cell r="D17">
            <v>5843219394.5799999</v>
          </cell>
        </row>
        <row r="18">
          <cell r="A18" t="str">
            <v>1.6.75</v>
          </cell>
          <cell r="B18">
            <v>1282929148.4000001</v>
          </cell>
          <cell r="C18">
            <v>0</v>
          </cell>
          <cell r="D18">
            <v>1282929148.4000001</v>
          </cell>
        </row>
        <row r="19">
          <cell r="A19" t="str">
            <v>1.6.80</v>
          </cell>
          <cell r="B19">
            <v>9576519.9000000004</v>
          </cell>
          <cell r="C19">
            <v>0</v>
          </cell>
          <cell r="D19">
            <v>9576519.9000000004</v>
          </cell>
        </row>
        <row r="20">
          <cell r="A20" t="str">
            <v>1.6.83</v>
          </cell>
          <cell r="B20">
            <v>2876190428129.4199</v>
          </cell>
          <cell r="C20">
            <v>0</v>
          </cell>
          <cell r="D20">
            <v>2876190428129.4199</v>
          </cell>
        </row>
        <row r="21">
          <cell r="A21" t="str">
            <v>1.6.85</v>
          </cell>
          <cell r="B21">
            <v>-19392356700.580002</v>
          </cell>
          <cell r="C21">
            <v>0</v>
          </cell>
          <cell r="D21">
            <v>-19392356700.580002</v>
          </cell>
        </row>
        <row r="22">
          <cell r="A22" t="str">
            <v>1.7.05</v>
          </cell>
          <cell r="C22">
            <v>0</v>
          </cell>
          <cell r="D22">
            <v>0</v>
          </cell>
        </row>
        <row r="23">
          <cell r="A23" t="str">
            <v>1.7.06</v>
          </cell>
          <cell r="B23">
            <v>28506698653872.301</v>
          </cell>
          <cell r="C23">
            <v>0</v>
          </cell>
          <cell r="D23">
            <v>28506698653872.301</v>
          </cell>
        </row>
        <row r="24">
          <cell r="A24" t="str">
            <v>1.7.10</v>
          </cell>
          <cell r="B24">
            <v>1794841284909.03</v>
          </cell>
          <cell r="C24">
            <v>0</v>
          </cell>
          <cell r="D24">
            <v>1794841284909.03</v>
          </cell>
        </row>
        <row r="25">
          <cell r="A25" t="str">
            <v>1.7.11</v>
          </cell>
          <cell r="B25">
            <v>28634523624248.301</v>
          </cell>
          <cell r="C25">
            <v>0</v>
          </cell>
          <cell r="D25">
            <v>28634523624248.301</v>
          </cell>
        </row>
        <row r="26">
          <cell r="A26" t="str">
            <v>1.7.85</v>
          </cell>
          <cell r="B26">
            <v>-722989459896.55005</v>
          </cell>
          <cell r="C26">
            <v>0</v>
          </cell>
          <cell r="D26">
            <v>-722989459896.55005</v>
          </cell>
        </row>
        <row r="27">
          <cell r="A27" t="str">
            <v>1.7.87</v>
          </cell>
          <cell r="B27">
            <v>-198736527473.70999</v>
          </cell>
          <cell r="C27">
            <v>0</v>
          </cell>
          <cell r="D27">
            <v>-198736527473.70999</v>
          </cell>
        </row>
        <row r="28">
          <cell r="A28" t="str">
            <v>1.7.91</v>
          </cell>
          <cell r="C28">
            <v>0</v>
          </cell>
          <cell r="D28">
            <v>0</v>
          </cell>
        </row>
        <row r="29">
          <cell r="A29" t="str">
            <v>1.9.05</v>
          </cell>
          <cell r="B29">
            <v>954905416</v>
          </cell>
          <cell r="C29">
            <v>954905416</v>
          </cell>
          <cell r="D29">
            <v>0</v>
          </cell>
        </row>
        <row r="30">
          <cell r="A30" t="str">
            <v>1.9.08</v>
          </cell>
          <cell r="B30">
            <v>5867043003817.8203</v>
          </cell>
          <cell r="C30">
            <v>136258468043.58</v>
          </cell>
          <cell r="D30">
            <v>5730784535774.2402</v>
          </cell>
        </row>
        <row r="31">
          <cell r="A31" t="str">
            <v>1.9.09</v>
          </cell>
          <cell r="B31">
            <v>2634009454</v>
          </cell>
          <cell r="C31">
            <v>0</v>
          </cell>
          <cell r="D31">
            <v>2634009454</v>
          </cell>
        </row>
        <row r="32">
          <cell r="A32" t="str">
            <v>1.9.70</v>
          </cell>
          <cell r="B32">
            <v>231232644767.51999</v>
          </cell>
          <cell r="C32">
            <v>0</v>
          </cell>
          <cell r="D32">
            <v>231232644767.51999</v>
          </cell>
        </row>
        <row r="33">
          <cell r="A33" t="str">
            <v>1.9.75</v>
          </cell>
          <cell r="B33">
            <v>-19547024883.740002</v>
          </cell>
          <cell r="C33">
            <v>0</v>
          </cell>
          <cell r="D33">
            <v>-19547024883.740002</v>
          </cell>
        </row>
        <row r="34">
          <cell r="A34" t="str">
            <v>1.9.89</v>
          </cell>
          <cell r="B34">
            <v>8940791062546.4492</v>
          </cell>
          <cell r="C34">
            <v>0</v>
          </cell>
          <cell r="D34">
            <v>8940791062546.4492</v>
          </cell>
        </row>
        <row r="35">
          <cell r="B35">
            <v>76359109901941.391</v>
          </cell>
          <cell r="C35">
            <v>162184395171.91</v>
          </cell>
          <cell r="D35">
            <v>76196925506769.484</v>
          </cell>
        </row>
        <row r="36">
          <cell r="A36" t="str">
            <v>2.3.14</v>
          </cell>
          <cell r="B36">
            <v>20341462966554.602</v>
          </cell>
          <cell r="C36">
            <v>142092023710.60999</v>
          </cell>
          <cell r="D36">
            <v>20199370942844.023</v>
          </cell>
        </row>
        <row r="37">
          <cell r="A37" t="str">
            <v>2.4.01</v>
          </cell>
          <cell r="B37">
            <v>93079894417.289993</v>
          </cell>
          <cell r="C37">
            <v>93079894417.289993</v>
          </cell>
          <cell r="D37">
            <v>0</v>
          </cell>
        </row>
        <row r="38">
          <cell r="A38" t="str">
            <v>2.4.02</v>
          </cell>
          <cell r="C38">
            <v>0</v>
          </cell>
          <cell r="D38">
            <v>0</v>
          </cell>
        </row>
        <row r="39">
          <cell r="A39" t="str">
            <v>2.4.07</v>
          </cell>
          <cell r="B39">
            <v>5290854322.7799997</v>
          </cell>
          <cell r="C39">
            <v>5290854322.7799997</v>
          </cell>
          <cell r="D39">
            <v>0</v>
          </cell>
        </row>
        <row r="40">
          <cell r="A40" t="str">
            <v>2.4.24</v>
          </cell>
          <cell r="B40">
            <v>232863300</v>
          </cell>
          <cell r="C40">
            <v>232863300</v>
          </cell>
          <cell r="D40">
            <v>0</v>
          </cell>
        </row>
        <row r="41">
          <cell r="A41" t="str">
            <v>2.4.36</v>
          </cell>
          <cell r="B41">
            <v>566587616.45000005</v>
          </cell>
          <cell r="C41">
            <v>566587616.45000005</v>
          </cell>
          <cell r="D41">
            <v>0</v>
          </cell>
        </row>
        <row r="42">
          <cell r="A42" t="str">
            <v>2.4.40</v>
          </cell>
          <cell r="B42">
            <v>204749000</v>
          </cell>
          <cell r="C42">
            <v>204749000</v>
          </cell>
          <cell r="D42">
            <v>0</v>
          </cell>
        </row>
        <row r="43">
          <cell r="A43" t="str">
            <v>2.4.60</v>
          </cell>
          <cell r="B43">
            <v>1166594872141</v>
          </cell>
          <cell r="C43">
            <v>1166594872141</v>
          </cell>
          <cell r="D43">
            <v>0</v>
          </cell>
        </row>
        <row r="44">
          <cell r="A44" t="str">
            <v>2.4.90</v>
          </cell>
          <cell r="B44">
            <v>183397862.41</v>
          </cell>
          <cell r="C44">
            <v>183397862.41</v>
          </cell>
          <cell r="D44">
            <v>0</v>
          </cell>
        </row>
        <row r="45">
          <cell r="A45" t="str">
            <v>2.5.11</v>
          </cell>
          <cell r="B45">
            <v>7594051135</v>
          </cell>
          <cell r="C45">
            <v>7594051135</v>
          </cell>
          <cell r="D45">
            <v>0</v>
          </cell>
        </row>
        <row r="46">
          <cell r="A46" t="str">
            <v>2.7.01</v>
          </cell>
          <cell r="B46">
            <v>752937312700.68994</v>
          </cell>
          <cell r="C46">
            <v>0</v>
          </cell>
          <cell r="D46">
            <v>752937312700.68994</v>
          </cell>
        </row>
        <row r="47">
          <cell r="A47" t="str">
            <v>2.7.07</v>
          </cell>
          <cell r="C47">
            <v>0</v>
          </cell>
          <cell r="D47">
            <v>0</v>
          </cell>
        </row>
        <row r="48">
          <cell r="A48" t="str">
            <v>2.7.90</v>
          </cell>
          <cell r="C48">
            <v>0</v>
          </cell>
          <cell r="D48">
            <v>0</v>
          </cell>
        </row>
        <row r="49">
          <cell r="A49" t="str">
            <v>2.9.02</v>
          </cell>
          <cell r="B49">
            <v>17892798628.98</v>
          </cell>
          <cell r="C49">
            <v>17892798628.98</v>
          </cell>
          <cell r="D49">
            <v>0</v>
          </cell>
        </row>
        <row r="50">
          <cell r="A50" t="str">
            <v>2.9.90</v>
          </cell>
          <cell r="B50">
            <v>23002391792745.5</v>
          </cell>
          <cell r="C50">
            <v>0</v>
          </cell>
          <cell r="D50">
            <v>23002391792745.5</v>
          </cell>
        </row>
        <row r="51">
          <cell r="B51">
            <v>45388432140424.703</v>
          </cell>
          <cell r="C51">
            <v>1433732092134.5198</v>
          </cell>
          <cell r="D51">
            <v>43954700048290.219</v>
          </cell>
        </row>
        <row r="52">
          <cell r="A52" t="str">
            <v>3.1.05</v>
          </cell>
          <cell r="B52">
            <v>13090486611978.699</v>
          </cell>
          <cell r="C52">
            <v>0</v>
          </cell>
          <cell r="D52">
            <v>13090486611978.699</v>
          </cell>
        </row>
        <row r="53">
          <cell r="A53" t="str">
            <v>3.1.09</v>
          </cell>
          <cell r="B53">
            <v>17787369066156.898</v>
          </cell>
          <cell r="C53">
            <v>0</v>
          </cell>
          <cell r="D53">
            <v>17787369066156.898</v>
          </cell>
        </row>
        <row r="54">
          <cell r="A54" t="str">
            <v>3.1.45</v>
          </cell>
          <cell r="C54">
            <v>0</v>
          </cell>
          <cell r="D54">
            <v>0</v>
          </cell>
        </row>
        <row r="55">
          <cell r="B55">
            <v>30877855678135.598</v>
          </cell>
          <cell r="C55">
            <v>0</v>
          </cell>
          <cell r="D55">
            <v>30877855678135.598</v>
          </cell>
        </row>
        <row r="56">
          <cell r="A56" t="str">
            <v>4.1.10</v>
          </cell>
          <cell r="B56">
            <v>57967435441.68</v>
          </cell>
          <cell r="C56">
            <v>0</v>
          </cell>
          <cell r="D56">
            <v>57967435441.68</v>
          </cell>
        </row>
        <row r="57">
          <cell r="A57" t="str">
            <v>4.7.05</v>
          </cell>
          <cell r="B57">
            <v>844484988406.56995</v>
          </cell>
          <cell r="C57">
            <v>0</v>
          </cell>
          <cell r="D57">
            <v>844484988406.56995</v>
          </cell>
        </row>
        <row r="58">
          <cell r="A58" t="str">
            <v>4.7.20</v>
          </cell>
          <cell r="C58">
            <v>0</v>
          </cell>
          <cell r="D58">
            <v>0</v>
          </cell>
        </row>
        <row r="59">
          <cell r="A59" t="str">
            <v>4.4.28</v>
          </cell>
          <cell r="C59">
            <v>0</v>
          </cell>
          <cell r="D59">
            <v>0</v>
          </cell>
        </row>
        <row r="60">
          <cell r="A60" t="str">
            <v>4.7.22</v>
          </cell>
          <cell r="B60">
            <v>739032481</v>
          </cell>
          <cell r="C60">
            <v>0</v>
          </cell>
          <cell r="D60">
            <v>739032481</v>
          </cell>
        </row>
        <row r="61">
          <cell r="A61" t="str">
            <v>4.8.02</v>
          </cell>
          <cell r="B61">
            <v>2433001704.8800001</v>
          </cell>
          <cell r="C61">
            <v>0</v>
          </cell>
          <cell r="D61">
            <v>2433001704.8800001</v>
          </cell>
        </row>
        <row r="62">
          <cell r="A62" t="str">
            <v>4.8.06</v>
          </cell>
          <cell r="C62">
            <v>0</v>
          </cell>
          <cell r="D62">
            <v>0</v>
          </cell>
        </row>
        <row r="63">
          <cell r="A63" t="str">
            <v>4.8.08</v>
          </cell>
          <cell r="B63">
            <v>57971257.229999997</v>
          </cell>
          <cell r="C63">
            <v>0</v>
          </cell>
          <cell r="D63">
            <v>57971257.229999997</v>
          </cell>
        </row>
        <row r="64">
          <cell r="A64" t="str">
            <v>4.8.30</v>
          </cell>
          <cell r="C64">
            <v>0</v>
          </cell>
          <cell r="D64">
            <v>0</v>
          </cell>
        </row>
        <row r="65">
          <cell r="B65">
            <v>905682429291.35999</v>
          </cell>
          <cell r="C65">
            <v>0</v>
          </cell>
          <cell r="D65">
            <v>905682429291.35999</v>
          </cell>
        </row>
        <row r="66">
          <cell r="A66" t="str">
            <v>5.1.01</v>
          </cell>
          <cell r="B66">
            <v>8196688995</v>
          </cell>
          <cell r="C66">
            <v>0</v>
          </cell>
          <cell r="D66">
            <v>8196688995</v>
          </cell>
        </row>
        <row r="67">
          <cell r="A67" t="str">
            <v>5.1.02</v>
          </cell>
          <cell r="C67">
            <v>0</v>
          </cell>
          <cell r="D67">
            <v>0</v>
          </cell>
        </row>
        <row r="68">
          <cell r="A68" t="str">
            <v>5.1.03</v>
          </cell>
          <cell r="B68">
            <v>1943135700</v>
          </cell>
          <cell r="C68">
            <v>0</v>
          </cell>
          <cell r="D68">
            <v>1943135700</v>
          </cell>
        </row>
        <row r="69">
          <cell r="A69" t="str">
            <v>5.1.04</v>
          </cell>
          <cell r="B69">
            <v>393870000</v>
          </cell>
          <cell r="C69">
            <v>0</v>
          </cell>
          <cell r="D69">
            <v>393870000</v>
          </cell>
        </row>
        <row r="70">
          <cell r="A70" t="str">
            <v>5.1.07</v>
          </cell>
          <cell r="B70">
            <v>2637106670</v>
          </cell>
          <cell r="C70">
            <v>0</v>
          </cell>
          <cell r="D70">
            <v>2637106670</v>
          </cell>
        </row>
        <row r="71">
          <cell r="A71" t="str">
            <v>5.1.08</v>
          </cell>
          <cell r="C71">
            <v>0</v>
          </cell>
          <cell r="D71">
            <v>0</v>
          </cell>
        </row>
        <row r="72">
          <cell r="A72" t="str">
            <v>5.1.11</v>
          </cell>
          <cell r="B72">
            <v>7324025746.21</v>
          </cell>
          <cell r="C72">
            <v>0</v>
          </cell>
          <cell r="D72">
            <v>7324025746.21</v>
          </cell>
        </row>
        <row r="73">
          <cell r="A73" t="str">
            <v>5.1.20</v>
          </cell>
          <cell r="B73">
            <v>30193790.16</v>
          </cell>
          <cell r="C73">
            <v>0</v>
          </cell>
          <cell r="D73">
            <v>30193790.16</v>
          </cell>
        </row>
        <row r="74">
          <cell r="A74" t="str">
            <v>5.3.47</v>
          </cell>
          <cell r="C74">
            <v>0</v>
          </cell>
          <cell r="D74">
            <v>0</v>
          </cell>
        </row>
        <row r="75">
          <cell r="A75" t="str">
            <v>5.3.60</v>
          </cell>
          <cell r="B75">
            <v>265868019.97999999</v>
          </cell>
          <cell r="C75">
            <v>0</v>
          </cell>
          <cell r="D75">
            <v>265868019.97999999</v>
          </cell>
        </row>
        <row r="76">
          <cell r="A76" t="str">
            <v>5.3.64</v>
          </cell>
          <cell r="B76">
            <v>6922250262.6599998</v>
          </cell>
          <cell r="C76">
            <v>0</v>
          </cell>
          <cell r="D76">
            <v>6922250262.6599998</v>
          </cell>
        </row>
        <row r="77">
          <cell r="A77" t="str">
            <v>5.3.66</v>
          </cell>
          <cell r="B77">
            <v>442281273.17000002</v>
          </cell>
          <cell r="C77">
            <v>0</v>
          </cell>
          <cell r="D77">
            <v>442281273.17000002</v>
          </cell>
        </row>
        <row r="78">
          <cell r="A78" t="str">
            <v>5.3.68</v>
          </cell>
          <cell r="C78">
            <v>0</v>
          </cell>
          <cell r="D78">
            <v>0</v>
          </cell>
        </row>
        <row r="79">
          <cell r="A79" t="str">
            <v>5.3.69</v>
          </cell>
          <cell r="C79">
            <v>0</v>
          </cell>
          <cell r="D79">
            <v>0</v>
          </cell>
        </row>
        <row r="80">
          <cell r="A80" t="str">
            <v>5.3.75</v>
          </cell>
          <cell r="C80">
            <v>0</v>
          </cell>
          <cell r="D80">
            <v>0</v>
          </cell>
        </row>
        <row r="81">
          <cell r="A81" t="str">
            <v>5.4.23</v>
          </cell>
          <cell r="C81">
            <v>0</v>
          </cell>
          <cell r="D81">
            <v>0</v>
          </cell>
        </row>
        <row r="82">
          <cell r="A82" t="str">
            <v>5.4.24</v>
          </cell>
          <cell r="C82">
            <v>0</v>
          </cell>
          <cell r="D82">
            <v>0</v>
          </cell>
        </row>
        <row r="83">
          <cell r="A83" t="str">
            <v>5.7.20</v>
          </cell>
          <cell r="B83">
            <v>429134164.25</v>
          </cell>
          <cell r="C83">
            <v>0</v>
          </cell>
          <cell r="D83">
            <v>429134164.25</v>
          </cell>
        </row>
        <row r="84">
          <cell r="A84" t="str">
            <v>5.8.02</v>
          </cell>
          <cell r="C84">
            <v>0</v>
          </cell>
          <cell r="D84">
            <v>0</v>
          </cell>
        </row>
        <row r="85">
          <cell r="A85" t="str">
            <v>5.8.03</v>
          </cell>
          <cell r="C85">
            <v>0</v>
          </cell>
          <cell r="D85">
            <v>0</v>
          </cell>
        </row>
        <row r="86">
          <cell r="A86" t="str">
            <v>5.8.04</v>
          </cell>
          <cell r="C86">
            <v>0</v>
          </cell>
          <cell r="D86">
            <v>0</v>
          </cell>
        </row>
        <row r="87">
          <cell r="A87" t="str">
            <v>5.8.90</v>
          </cell>
          <cell r="B87">
            <v>784275791288.92004</v>
          </cell>
          <cell r="C87">
            <v>0</v>
          </cell>
          <cell r="D87">
            <v>784275791288.92004</v>
          </cell>
        </row>
        <row r="88">
          <cell r="B88">
            <v>812860345910.3501</v>
          </cell>
          <cell r="C88">
            <v>0</v>
          </cell>
          <cell r="D88">
            <v>812860345910.3501</v>
          </cell>
        </row>
        <row r="89">
          <cell r="A89" t="str">
            <v>8.1.20</v>
          </cell>
          <cell r="B89">
            <v>633944796942.32996</v>
          </cell>
          <cell r="C89">
            <v>0</v>
          </cell>
          <cell r="D89">
            <v>633944796942.32996</v>
          </cell>
        </row>
        <row r="90">
          <cell r="A90" t="str">
            <v>8.1.90</v>
          </cell>
          <cell r="B90">
            <v>16592000000</v>
          </cell>
          <cell r="C90">
            <v>0</v>
          </cell>
          <cell r="D90">
            <v>16592000000</v>
          </cell>
        </row>
        <row r="91">
          <cell r="A91" t="str">
            <v>8.3.15</v>
          </cell>
          <cell r="C91">
            <v>0</v>
          </cell>
          <cell r="D91">
            <v>0</v>
          </cell>
        </row>
        <row r="92">
          <cell r="A92" t="str">
            <v>8.3.47</v>
          </cell>
          <cell r="B92">
            <v>7602739.6900000004</v>
          </cell>
          <cell r="C92">
            <v>0</v>
          </cell>
          <cell r="D92">
            <v>7602739.6900000004</v>
          </cell>
        </row>
        <row r="93">
          <cell r="A93" t="str">
            <v>8.3.61</v>
          </cell>
          <cell r="C93">
            <v>0</v>
          </cell>
          <cell r="D93">
            <v>0</v>
          </cell>
        </row>
        <row r="94">
          <cell r="A94" t="str">
            <v>8.3.90</v>
          </cell>
          <cell r="C94">
            <v>0</v>
          </cell>
          <cell r="D94">
            <v>0</v>
          </cell>
        </row>
        <row r="95">
          <cell r="A95" t="str">
            <v>8.9.05</v>
          </cell>
          <cell r="B95">
            <v>-650536796942.32996</v>
          </cell>
          <cell r="C95">
            <v>0</v>
          </cell>
          <cell r="D95">
            <v>-650536796942.32996</v>
          </cell>
        </row>
        <row r="96">
          <cell r="A96" t="str">
            <v>8.9.15</v>
          </cell>
          <cell r="B96">
            <v>-7602739.6900000004</v>
          </cell>
          <cell r="C96">
            <v>0</v>
          </cell>
          <cell r="D96">
            <v>-7602739.6900000004</v>
          </cell>
        </row>
        <row r="97">
          <cell r="B97">
            <v>-5.8594159781932831E-5</v>
          </cell>
          <cell r="C97">
            <v>0</v>
          </cell>
          <cell r="D97">
            <v>-5.8594159781932831E-5</v>
          </cell>
        </row>
        <row r="98">
          <cell r="A98" t="str">
            <v>9.1.20</v>
          </cell>
          <cell r="B98">
            <v>5139302557898.6904</v>
          </cell>
          <cell r="C98">
            <v>0</v>
          </cell>
          <cell r="D98">
            <v>5139302557898.6904</v>
          </cell>
        </row>
        <row r="99">
          <cell r="A99" t="str">
            <v>9.1.28</v>
          </cell>
          <cell r="B99">
            <v>2263416269515.1299</v>
          </cell>
          <cell r="C99">
            <v>0</v>
          </cell>
          <cell r="D99">
            <v>2263416269515.1299</v>
          </cell>
        </row>
        <row r="100">
          <cell r="A100" t="str">
            <v>9.3.08</v>
          </cell>
          <cell r="C100">
            <v>0</v>
          </cell>
          <cell r="D100">
            <v>0</v>
          </cell>
        </row>
        <row r="101">
          <cell r="A101" t="str">
            <v>9.3.90</v>
          </cell>
          <cell r="C101">
            <v>0</v>
          </cell>
          <cell r="D101">
            <v>0</v>
          </cell>
        </row>
        <row r="102">
          <cell r="A102" t="str">
            <v>9.9.05</v>
          </cell>
          <cell r="B102">
            <v>-7402718827413.8203</v>
          </cell>
          <cell r="C102">
            <v>0</v>
          </cell>
          <cell r="D102">
            <v>-7402718827413.8203</v>
          </cell>
        </row>
        <row r="103">
          <cell r="A103" t="str">
            <v>9.9.15</v>
          </cell>
          <cell r="C103">
            <v>0</v>
          </cell>
          <cell r="D10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ar (15)"/>
    </sheetNames>
    <sheetDataSet>
      <sheetData sheetId="0">
        <row r="10">
          <cell r="A10">
            <v>1</v>
          </cell>
          <cell r="B10" t="str">
            <v>ACTIVOS</v>
          </cell>
          <cell r="C10">
            <v>67954657015355</v>
          </cell>
          <cell r="D10">
            <v>629442097170.58997</v>
          </cell>
          <cell r="E10">
            <v>1075610718866.9301</v>
          </cell>
          <cell r="F10">
            <v>67508488393658.602</v>
          </cell>
          <cell r="G10">
            <v>67508488394</v>
          </cell>
        </row>
        <row r="11">
          <cell r="A11" t="str">
            <v>1.1</v>
          </cell>
          <cell r="B11" t="str">
            <v>EFECTIVO Y EQUIVALENTES AL EFECTIVO</v>
          </cell>
          <cell r="C11">
            <v>1024967615.6900001</v>
          </cell>
          <cell r="D11">
            <v>15487450965.809999</v>
          </cell>
          <cell r="E11">
            <v>15744195502.790001</v>
          </cell>
          <cell r="F11">
            <v>768223078.71000004</v>
          </cell>
          <cell r="G11">
            <v>768223</v>
          </cell>
        </row>
        <row r="12">
          <cell r="A12" t="str">
            <v>1.1.05</v>
          </cell>
          <cell r="B12" t="str">
            <v>CAJA</v>
          </cell>
          <cell r="C12">
            <v>0</v>
          </cell>
          <cell r="D12">
            <v>26900000</v>
          </cell>
          <cell r="E12">
            <v>0</v>
          </cell>
          <cell r="F12">
            <v>26900000</v>
          </cell>
          <cell r="G12">
            <v>26900</v>
          </cell>
        </row>
        <row r="13">
          <cell r="A13" t="str">
            <v>1.1.05.02</v>
          </cell>
          <cell r="B13" t="str">
            <v>Caja menor</v>
          </cell>
          <cell r="C13">
            <v>0</v>
          </cell>
          <cell r="D13">
            <v>26900000</v>
          </cell>
          <cell r="E13">
            <v>0</v>
          </cell>
          <cell r="F13">
            <v>26900000</v>
          </cell>
          <cell r="G13">
            <v>26900</v>
          </cell>
        </row>
        <row r="14">
          <cell r="A14" t="str">
            <v>1.1.05.02.002</v>
          </cell>
          <cell r="B14" t="str">
            <v>Cuenta corriente</v>
          </cell>
          <cell r="C14">
            <v>0</v>
          </cell>
          <cell r="D14">
            <v>26900000</v>
          </cell>
          <cell r="E14">
            <v>0</v>
          </cell>
          <cell r="F14">
            <v>26900000</v>
          </cell>
          <cell r="G14">
            <v>26900</v>
          </cell>
        </row>
        <row r="15">
          <cell r="A15" t="str">
            <v>1.1.10</v>
          </cell>
          <cell r="B15" t="str">
            <v>DEPÓSITOS EN INSTITUCIONES FINANCIERAS</v>
          </cell>
          <cell r="C15">
            <v>912407459.69000006</v>
          </cell>
          <cell r="D15">
            <v>15460550965.809999</v>
          </cell>
          <cell r="E15">
            <v>15744195502.790001</v>
          </cell>
          <cell r="F15">
            <v>628762922.71000004</v>
          </cell>
          <cell r="G15">
            <v>628763</v>
          </cell>
        </row>
        <row r="16">
          <cell r="A16" t="str">
            <v>1.1.10.05</v>
          </cell>
          <cell r="B16" t="str">
            <v>Cuenta corriente</v>
          </cell>
          <cell r="C16">
            <v>311996726.39999998</v>
          </cell>
          <cell r="D16">
            <v>1744195502.79</v>
          </cell>
          <cell r="E16">
            <v>1744195502.79</v>
          </cell>
          <cell r="F16">
            <v>311996726.39999998</v>
          </cell>
          <cell r="G16">
            <v>311997</v>
          </cell>
        </row>
        <row r="17">
          <cell r="A17" t="str">
            <v>1.1.10.05.001</v>
          </cell>
          <cell r="B17" t="str">
            <v>Cuenta corriente</v>
          </cell>
          <cell r="C17">
            <v>311996726.39999998</v>
          </cell>
          <cell r="D17">
            <v>1744195502.79</v>
          </cell>
          <cell r="E17">
            <v>1744195502.79</v>
          </cell>
          <cell r="F17">
            <v>311996726.39999998</v>
          </cell>
          <cell r="G17">
            <v>311997</v>
          </cell>
        </row>
        <row r="18">
          <cell r="A18" t="str">
            <v>1.1.10.06</v>
          </cell>
          <cell r="B18" t="str">
            <v>Cuenta de ahorro</v>
          </cell>
          <cell r="C18">
            <v>600410733.28999996</v>
          </cell>
          <cell r="D18">
            <v>13716355463.02</v>
          </cell>
          <cell r="E18">
            <v>14000000000</v>
          </cell>
          <cell r="F18">
            <v>316766196.31</v>
          </cell>
          <cell r="G18">
            <v>316766</v>
          </cell>
        </row>
        <row r="19">
          <cell r="A19" t="str">
            <v>1.1.10.06.001</v>
          </cell>
          <cell r="B19" t="str">
            <v>Cuenta de ahorro</v>
          </cell>
          <cell r="C19">
            <v>600410733.28999996</v>
          </cell>
          <cell r="D19">
            <v>13716355463.02</v>
          </cell>
          <cell r="E19">
            <v>14000000000</v>
          </cell>
          <cell r="F19">
            <v>316766196.31</v>
          </cell>
          <cell r="G19">
            <v>316766</v>
          </cell>
        </row>
        <row r="20">
          <cell r="A20" t="str">
            <v>1.1.32</v>
          </cell>
          <cell r="B20" t="str">
            <v>EFECTIVO DE USO RESTRINGIDO</v>
          </cell>
          <cell r="C20">
            <v>112560156</v>
          </cell>
          <cell r="D20">
            <v>0</v>
          </cell>
          <cell r="E20">
            <v>0</v>
          </cell>
          <cell r="F20">
            <v>112560156</v>
          </cell>
          <cell r="G20">
            <v>112560</v>
          </cell>
        </row>
        <row r="21">
          <cell r="A21" t="str">
            <v>1.1.32.10</v>
          </cell>
          <cell r="B21" t="str">
            <v>Depósitos en instituciones financieras</v>
          </cell>
          <cell r="C21">
            <v>112560156</v>
          </cell>
          <cell r="D21">
            <v>0</v>
          </cell>
          <cell r="E21">
            <v>0</v>
          </cell>
          <cell r="F21">
            <v>112560156</v>
          </cell>
          <cell r="G21">
            <v>112560</v>
          </cell>
        </row>
        <row r="22">
          <cell r="A22" t="str">
            <v>1.1.32.10.001</v>
          </cell>
          <cell r="B22" t="str">
            <v>Cuenta corriente</v>
          </cell>
          <cell r="C22">
            <v>13059593</v>
          </cell>
          <cell r="D22">
            <v>0</v>
          </cell>
          <cell r="E22">
            <v>0</v>
          </cell>
          <cell r="F22">
            <v>13059593</v>
          </cell>
          <cell r="G22">
            <v>13060</v>
          </cell>
        </row>
        <row r="23">
          <cell r="A23" t="str">
            <v>1.1.32.10.002</v>
          </cell>
          <cell r="B23" t="str">
            <v>Cuenta de ahorro</v>
          </cell>
          <cell r="C23">
            <v>99500563</v>
          </cell>
          <cell r="D23">
            <v>0</v>
          </cell>
          <cell r="E23">
            <v>0</v>
          </cell>
          <cell r="F23">
            <v>99500563</v>
          </cell>
          <cell r="G23">
            <v>99501</v>
          </cell>
        </row>
        <row r="24">
          <cell r="A24" t="str">
            <v>1.3</v>
          </cell>
          <cell r="B24" t="str">
            <v>CUENTAS POR COBRAR</v>
          </cell>
          <cell r="C24">
            <v>838656702461.60999</v>
          </cell>
          <cell r="D24">
            <v>401171549396.90997</v>
          </cell>
          <cell r="E24">
            <v>402259397457.90997</v>
          </cell>
          <cell r="F24">
            <v>837568854400.60999</v>
          </cell>
          <cell r="G24">
            <v>837568854</v>
          </cell>
        </row>
        <row r="25">
          <cell r="A25" t="str">
            <v>1.3.11</v>
          </cell>
          <cell r="B25" t="str">
            <v>CONTRIBUCIONES TASAS E INGRESOS NO TRIBUTARIOS</v>
          </cell>
          <cell r="C25">
            <v>39798018353.099998</v>
          </cell>
          <cell r="D25">
            <v>12542626564</v>
          </cell>
          <cell r="E25">
            <v>13639645317</v>
          </cell>
          <cell r="F25">
            <v>38700999600.099998</v>
          </cell>
          <cell r="G25">
            <v>38701000</v>
          </cell>
        </row>
        <row r="26">
          <cell r="A26" t="str">
            <v>1.3.11.01</v>
          </cell>
          <cell r="B26" t="str">
            <v>Tasas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1.3.11.01.001</v>
          </cell>
          <cell r="B27" t="str">
            <v>Tasas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1.3.11.02</v>
          </cell>
          <cell r="B28" t="str">
            <v>Multas y sanciones</v>
          </cell>
          <cell r="C28">
            <v>26211334481.599998</v>
          </cell>
          <cell r="D28">
            <v>4756316</v>
          </cell>
          <cell r="E28">
            <v>46756455</v>
          </cell>
          <cell r="F28">
            <v>26169334342.599998</v>
          </cell>
          <cell r="G28">
            <v>26169334</v>
          </cell>
        </row>
        <row r="29">
          <cell r="A29" t="str">
            <v>1.3.11.02.001</v>
          </cell>
          <cell r="B29" t="str">
            <v>Multas superintendencias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1.3.11.02.003</v>
          </cell>
          <cell r="B30" t="str">
            <v>Sanciones disciplinarias</v>
          </cell>
          <cell r="C30">
            <v>89813886</v>
          </cell>
          <cell r="D30">
            <v>0</v>
          </cell>
          <cell r="E30">
            <v>0</v>
          </cell>
          <cell r="F30">
            <v>89813886</v>
          </cell>
          <cell r="G30">
            <v>89814</v>
          </cell>
        </row>
        <row r="31">
          <cell r="A31" t="str">
            <v>1.3.11.02.004</v>
          </cell>
          <cell r="B31" t="str">
            <v>Sanciones contractuales</v>
          </cell>
          <cell r="C31">
            <v>26121520595.599998</v>
          </cell>
          <cell r="D31">
            <v>4756316</v>
          </cell>
          <cell r="E31">
            <v>46756455</v>
          </cell>
          <cell r="F31">
            <v>26079520456.599998</v>
          </cell>
          <cell r="G31">
            <v>26079520</v>
          </cell>
        </row>
        <row r="32">
          <cell r="A32" t="str">
            <v>1.3.11.04</v>
          </cell>
          <cell r="B32" t="str">
            <v>Sanciones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1.3.11.04.005</v>
          </cell>
          <cell r="B33" t="str">
            <v>Contractuales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1.3.11.05</v>
          </cell>
          <cell r="B34" t="str">
            <v>Peajes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1.3.11.05.001</v>
          </cell>
          <cell r="B35" t="str">
            <v>Peajes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1.3.11.16</v>
          </cell>
          <cell r="B36" t="str">
            <v>Derechos de tránsito</v>
          </cell>
          <cell r="C36">
            <v>13586683871.5</v>
          </cell>
          <cell r="D36">
            <v>12537870248</v>
          </cell>
          <cell r="E36">
            <v>13592888862</v>
          </cell>
          <cell r="F36">
            <v>12531665257.5</v>
          </cell>
          <cell r="G36">
            <v>12531665</v>
          </cell>
        </row>
        <row r="37">
          <cell r="A37" t="str">
            <v>1.3.11.16.001</v>
          </cell>
          <cell r="B37" t="str">
            <v>Derechos de tránsito</v>
          </cell>
          <cell r="C37">
            <v>13586683871.5</v>
          </cell>
          <cell r="D37">
            <v>12537870248</v>
          </cell>
          <cell r="E37">
            <v>13592888862</v>
          </cell>
          <cell r="F37">
            <v>12531665257.5</v>
          </cell>
          <cell r="G37">
            <v>12531665</v>
          </cell>
        </row>
        <row r="38">
          <cell r="A38" t="str">
            <v>1.3.37</v>
          </cell>
          <cell r="B38" t="str">
            <v>TRANSFERENCIAS POR COBRAR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1.3.37.12</v>
          </cell>
          <cell r="B39" t="str">
            <v>Otras transferencias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1.3.37.12.001</v>
          </cell>
          <cell r="B40" t="str">
            <v>Otras transferencias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1.3.38</v>
          </cell>
          <cell r="B41" t="str">
            <v>SENTENCIAS, LAUDOS ARBITRALES Y CONCILIACIONES EXTRAJUDICIALES A FAVOR DE LA ENTIDAD</v>
          </cell>
          <cell r="C41">
            <v>108750487</v>
          </cell>
          <cell r="D41">
            <v>384584018416</v>
          </cell>
          <cell r="E41">
            <v>0</v>
          </cell>
          <cell r="F41">
            <v>384692768903</v>
          </cell>
          <cell r="G41">
            <v>384692769</v>
          </cell>
        </row>
        <row r="42">
          <cell r="A42" t="str">
            <v>1.3.38.02</v>
          </cell>
          <cell r="B42" t="str">
            <v>Laudos arbitrales y conciliaciones extrajudiciales</v>
          </cell>
          <cell r="C42">
            <v>0</v>
          </cell>
          <cell r="D42">
            <v>384584018416</v>
          </cell>
          <cell r="E42">
            <v>0</v>
          </cell>
          <cell r="F42">
            <v>384584018416</v>
          </cell>
          <cell r="G42">
            <v>384584018</v>
          </cell>
        </row>
        <row r="43">
          <cell r="A43" t="str">
            <v>1.3.38.02.001</v>
          </cell>
          <cell r="B43" t="str">
            <v>Laudos arbitrales y conciliaciones extrajudiciales</v>
          </cell>
          <cell r="C43">
            <v>0</v>
          </cell>
          <cell r="D43">
            <v>384584018416</v>
          </cell>
          <cell r="E43">
            <v>0</v>
          </cell>
          <cell r="F43">
            <v>384584018416</v>
          </cell>
          <cell r="G43">
            <v>384584018</v>
          </cell>
        </row>
        <row r="44">
          <cell r="A44" t="str">
            <v>1.3.38.05</v>
          </cell>
          <cell r="B44" t="str">
            <v>Costas procesales</v>
          </cell>
          <cell r="C44">
            <v>108750487</v>
          </cell>
          <cell r="D44">
            <v>0</v>
          </cell>
          <cell r="E44">
            <v>0</v>
          </cell>
          <cell r="F44">
            <v>108750487</v>
          </cell>
          <cell r="G44">
            <v>108750</v>
          </cell>
        </row>
        <row r="45">
          <cell r="A45" t="str">
            <v>1.3.38.05.001</v>
          </cell>
          <cell r="B45" t="str">
            <v>Costas procesales</v>
          </cell>
          <cell r="C45">
            <v>108750487</v>
          </cell>
          <cell r="D45">
            <v>0</v>
          </cell>
          <cell r="E45">
            <v>0</v>
          </cell>
          <cell r="F45">
            <v>108750487</v>
          </cell>
          <cell r="G45">
            <v>108750</v>
          </cell>
        </row>
        <row r="46">
          <cell r="A46" t="str">
            <v>1.3.84</v>
          </cell>
          <cell r="B46" t="str">
            <v>OTRAS CUENTAS POR COBRAR</v>
          </cell>
          <cell r="C46">
            <v>801421516362.05005</v>
          </cell>
          <cell r="D46">
            <v>4044904416.9099998</v>
          </cell>
          <cell r="E46">
            <v>388619752140.90997</v>
          </cell>
          <cell r="F46">
            <v>416846668638.04999</v>
          </cell>
          <cell r="G46">
            <v>416846669</v>
          </cell>
        </row>
        <row r="47">
          <cell r="A47" t="str">
            <v>1.3.84.05</v>
          </cell>
          <cell r="B47" t="str">
            <v>Comisiones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1.3.84.05.001</v>
          </cell>
          <cell r="B48" t="str">
            <v>Comisiones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1.3.84.10</v>
          </cell>
          <cell r="B49" t="str">
            <v>Derechos cobrados por terceros</v>
          </cell>
          <cell r="C49">
            <v>3148460.77</v>
          </cell>
          <cell r="D49">
            <v>86458215</v>
          </cell>
          <cell r="E49">
            <v>77287523</v>
          </cell>
          <cell r="F49">
            <v>12319152.77</v>
          </cell>
          <cell r="G49">
            <v>12319</v>
          </cell>
        </row>
        <row r="50">
          <cell r="A50" t="str">
            <v>1.3.84.10.001</v>
          </cell>
          <cell r="B50" t="str">
            <v>Derechos cobrados por terceros</v>
          </cell>
          <cell r="C50">
            <v>3148460.77</v>
          </cell>
          <cell r="D50">
            <v>86458215</v>
          </cell>
          <cell r="E50">
            <v>77287523</v>
          </cell>
          <cell r="F50">
            <v>12319152.77</v>
          </cell>
          <cell r="G50">
            <v>12319</v>
          </cell>
        </row>
        <row r="51">
          <cell r="A51" t="str">
            <v>1.3.84.21</v>
          </cell>
          <cell r="B51" t="str">
            <v>Indemnizaciones</v>
          </cell>
          <cell r="C51">
            <v>4485319360</v>
          </cell>
          <cell r="D51">
            <v>0</v>
          </cell>
          <cell r="E51">
            <v>0</v>
          </cell>
          <cell r="F51">
            <v>4485319360</v>
          </cell>
          <cell r="G51">
            <v>4485319</v>
          </cell>
        </row>
        <row r="52">
          <cell r="A52" t="str">
            <v>1.3.84.21.001</v>
          </cell>
          <cell r="B52" t="str">
            <v>Indemnizaciones</v>
          </cell>
          <cell r="C52">
            <v>4485319360</v>
          </cell>
          <cell r="D52">
            <v>0</v>
          </cell>
          <cell r="E52">
            <v>0</v>
          </cell>
          <cell r="F52">
            <v>4485319360</v>
          </cell>
          <cell r="G52">
            <v>4485319</v>
          </cell>
        </row>
        <row r="53">
          <cell r="A53" t="str">
            <v>1.3.84.26</v>
          </cell>
          <cell r="B53" t="str">
            <v>Pago por cuenta de terceros</v>
          </cell>
          <cell r="C53">
            <v>55443939</v>
          </cell>
          <cell r="D53">
            <v>5378340</v>
          </cell>
          <cell r="E53">
            <v>5378340</v>
          </cell>
          <cell r="F53">
            <v>55443939</v>
          </cell>
          <cell r="G53">
            <v>55444</v>
          </cell>
        </row>
        <row r="54">
          <cell r="A54" t="str">
            <v>1.3.84.26.001</v>
          </cell>
          <cell r="B54" t="str">
            <v>Pago por cuenta de terceros</v>
          </cell>
          <cell r="C54">
            <v>55443939</v>
          </cell>
          <cell r="D54">
            <v>5378340</v>
          </cell>
          <cell r="E54">
            <v>5378340</v>
          </cell>
          <cell r="F54">
            <v>55443939</v>
          </cell>
          <cell r="G54">
            <v>55444</v>
          </cell>
        </row>
        <row r="55">
          <cell r="A55" t="str">
            <v>1.3.84.27</v>
          </cell>
          <cell r="B55" t="str">
            <v>Recursos de acreedores reintegrados a tesorerías</v>
          </cell>
          <cell r="C55">
            <v>370407201479.89001</v>
          </cell>
          <cell r="D55">
            <v>0</v>
          </cell>
          <cell r="E55">
            <v>0</v>
          </cell>
          <cell r="F55">
            <v>370407201479.89001</v>
          </cell>
          <cell r="G55">
            <v>370407201</v>
          </cell>
        </row>
        <row r="56">
          <cell r="A56" t="str">
            <v>1.3.84.27.001</v>
          </cell>
          <cell r="B56" t="str">
            <v>Recursos de acreedores reintegrados a tesorerías</v>
          </cell>
          <cell r="C56">
            <v>370407201479.89001</v>
          </cell>
          <cell r="D56">
            <v>0</v>
          </cell>
          <cell r="E56">
            <v>0</v>
          </cell>
          <cell r="F56">
            <v>370407201479.89001</v>
          </cell>
          <cell r="G56">
            <v>370407201</v>
          </cell>
        </row>
        <row r="57">
          <cell r="A57" t="str">
            <v>1.3.84.36</v>
          </cell>
          <cell r="B57" t="str">
            <v>Otros intereses por cobrar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1.3.84.36.001</v>
          </cell>
          <cell r="B58" t="str">
            <v>Otros intereses por cobrar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1.3.84.39</v>
          </cell>
          <cell r="B59" t="str">
            <v>Arrendamiento operativo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1.3.84.39.001</v>
          </cell>
          <cell r="B60" t="str">
            <v>Arrendamiento operativo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1.3.84.90</v>
          </cell>
          <cell r="B61" t="str">
            <v>Otras cuentas por cobrar</v>
          </cell>
          <cell r="C61">
            <v>426470403122.39001</v>
          </cell>
          <cell r="D61">
            <v>3953067861.9099998</v>
          </cell>
          <cell r="E61">
            <v>388537086277.90997</v>
          </cell>
          <cell r="F61">
            <v>41886384706.389999</v>
          </cell>
          <cell r="G61">
            <v>41886385</v>
          </cell>
        </row>
        <row r="62">
          <cell r="A62" t="str">
            <v>1.3.84.90.001</v>
          </cell>
          <cell r="B62" t="str">
            <v>Otras cuentas por cobrar</v>
          </cell>
          <cell r="C62">
            <v>426470403122.39001</v>
          </cell>
          <cell r="D62">
            <v>3953067861.9099998</v>
          </cell>
          <cell r="E62">
            <v>388537086277.90997</v>
          </cell>
          <cell r="F62">
            <v>41886384706.389999</v>
          </cell>
          <cell r="G62">
            <v>41886385</v>
          </cell>
        </row>
        <row r="63">
          <cell r="A63" t="str">
            <v>1.3.84.90.002</v>
          </cell>
          <cell r="B63" t="str">
            <v>Mayores valores pagados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1.3.86</v>
          </cell>
          <cell r="B64" t="str">
            <v>DETERIORO ACUMULADO DE CUENTAS POR COBRAR (CR)</v>
          </cell>
          <cell r="C64">
            <v>-2671582740.54</v>
          </cell>
          <cell r="D64">
            <v>0</v>
          </cell>
          <cell r="E64">
            <v>0</v>
          </cell>
          <cell r="F64">
            <v>-2671582740.54</v>
          </cell>
          <cell r="G64">
            <v>-2671583</v>
          </cell>
        </row>
        <row r="65">
          <cell r="A65" t="str">
            <v>1.3.86.14</v>
          </cell>
          <cell r="B65" t="str">
            <v>Contribuciones, tasas e ingresos no tributarios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1.3.86.14.001</v>
          </cell>
          <cell r="B66" t="str">
            <v>Contribuciones, tasas e ingresos no tributarios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1.3.86.90</v>
          </cell>
          <cell r="B67" t="str">
            <v>Otras cuentas por cobrar</v>
          </cell>
          <cell r="C67">
            <v>-2671582740.54</v>
          </cell>
          <cell r="D67">
            <v>0</v>
          </cell>
          <cell r="E67">
            <v>0</v>
          </cell>
          <cell r="F67">
            <v>-2671582740.54</v>
          </cell>
          <cell r="G67">
            <v>-2671583</v>
          </cell>
        </row>
        <row r="68">
          <cell r="A68" t="str">
            <v>1.3.86.90.001</v>
          </cell>
          <cell r="B68" t="str">
            <v>Otras cuentas por cobrar</v>
          </cell>
          <cell r="C68">
            <v>-2671582740.54</v>
          </cell>
          <cell r="D68">
            <v>0</v>
          </cell>
          <cell r="E68">
            <v>0</v>
          </cell>
          <cell r="F68">
            <v>-2671582740.54</v>
          </cell>
          <cell r="G68">
            <v>-2671583</v>
          </cell>
        </row>
        <row r="69">
          <cell r="A69" t="str">
            <v>1.6</v>
          </cell>
          <cell r="B69" t="str">
            <v>PROPIEDADES, PLANTA Y EQUIPO</v>
          </cell>
          <cell r="C69">
            <v>2812572984845.3398</v>
          </cell>
          <cell r="D69">
            <v>137200</v>
          </cell>
          <cell r="E69">
            <v>122023918.98</v>
          </cell>
          <cell r="F69">
            <v>2812451098126.3599</v>
          </cell>
          <cell r="G69">
            <v>2812451098</v>
          </cell>
        </row>
        <row r="70">
          <cell r="A70" t="str">
            <v>1.6.35</v>
          </cell>
          <cell r="B70" t="str">
            <v>BIENES MUEBLES EN BODEGA</v>
          </cell>
          <cell r="C70">
            <v>0</v>
          </cell>
          <cell r="D70">
            <v>137200</v>
          </cell>
          <cell r="E70">
            <v>137200</v>
          </cell>
          <cell r="F70">
            <v>0</v>
          </cell>
          <cell r="G70">
            <v>0</v>
          </cell>
        </row>
        <row r="71">
          <cell r="A71" t="str">
            <v>1.6.35.01</v>
          </cell>
          <cell r="B71" t="str">
            <v>Maquinaria y equipo</v>
          </cell>
          <cell r="C71">
            <v>0</v>
          </cell>
          <cell r="D71">
            <v>136800</v>
          </cell>
          <cell r="E71">
            <v>136800</v>
          </cell>
          <cell r="F71">
            <v>0</v>
          </cell>
          <cell r="G71">
            <v>0</v>
          </cell>
        </row>
        <row r="72">
          <cell r="A72" t="str">
            <v>1.6.35.01.004</v>
          </cell>
          <cell r="B72" t="str">
            <v>Maquinaria industrial</v>
          </cell>
          <cell r="C72">
            <v>0</v>
          </cell>
          <cell r="D72">
            <v>136800</v>
          </cell>
          <cell r="E72">
            <v>136800</v>
          </cell>
          <cell r="F72">
            <v>0</v>
          </cell>
          <cell r="G72">
            <v>0</v>
          </cell>
        </row>
        <row r="73">
          <cell r="A73" t="str">
            <v>1.6.35.01.016</v>
          </cell>
          <cell r="B73" t="str">
            <v>Otra maquinaria y equipo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1.6.35.03</v>
          </cell>
          <cell r="B74" t="str">
            <v>Muebles, enseres y equipo de oficina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1.6.35.03.001</v>
          </cell>
          <cell r="B75" t="str">
            <v>Muebles y enseres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1.6.35.03.002</v>
          </cell>
          <cell r="B76" t="str">
            <v>Equipo y máquina de oficina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1.6.35.04</v>
          </cell>
          <cell r="B77" t="str">
            <v>Equipos de comunicación y computación</v>
          </cell>
          <cell r="C77">
            <v>0</v>
          </cell>
          <cell r="D77">
            <v>400</v>
          </cell>
          <cell r="E77">
            <v>400</v>
          </cell>
          <cell r="F77">
            <v>0</v>
          </cell>
          <cell r="G77">
            <v>0</v>
          </cell>
        </row>
        <row r="78">
          <cell r="A78" t="str">
            <v>1.6.35.04.001</v>
          </cell>
          <cell r="B78" t="str">
            <v>Equipo de comunicación</v>
          </cell>
          <cell r="C78">
            <v>0</v>
          </cell>
          <cell r="D78">
            <v>400</v>
          </cell>
          <cell r="E78">
            <v>400</v>
          </cell>
          <cell r="F78">
            <v>0</v>
          </cell>
          <cell r="G78">
            <v>0</v>
          </cell>
        </row>
        <row r="79">
          <cell r="A79" t="str">
            <v>1.6.35.04.002</v>
          </cell>
          <cell r="B79" t="str">
            <v>Equipo de computación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1.6.35.11</v>
          </cell>
          <cell r="B80" t="str">
            <v>Equipos de comedor, cocina, despensa y hotelería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1.6.35.11.002</v>
          </cell>
          <cell r="B81" t="str">
            <v>Equipo de restaurante y cafetería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1.6.37</v>
          </cell>
          <cell r="B82" t="str">
            <v>PROPIEDADES, PLANTA Y EQUIPO NO EXPLOTADOS</v>
          </cell>
          <cell r="C82">
            <v>536893157.40999997</v>
          </cell>
          <cell r="D82">
            <v>0</v>
          </cell>
          <cell r="E82">
            <v>0</v>
          </cell>
          <cell r="F82">
            <v>536893157.40999997</v>
          </cell>
          <cell r="G82">
            <v>536893</v>
          </cell>
        </row>
        <row r="83">
          <cell r="A83" t="str">
            <v>1.6.37.07</v>
          </cell>
          <cell r="B83" t="str">
            <v>Maquinaria y equipo</v>
          </cell>
          <cell r="C83">
            <v>10000</v>
          </cell>
          <cell r="D83">
            <v>0</v>
          </cell>
          <cell r="E83">
            <v>0</v>
          </cell>
          <cell r="F83">
            <v>10000</v>
          </cell>
          <cell r="G83">
            <v>10</v>
          </cell>
        </row>
        <row r="84">
          <cell r="A84" t="str">
            <v>1.6.37.07.011</v>
          </cell>
          <cell r="B84" t="str">
            <v>Equipo de centros de control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  <cell r="G84">
            <v>10</v>
          </cell>
        </row>
        <row r="85">
          <cell r="A85" t="str">
            <v>1.6.37.09</v>
          </cell>
          <cell r="B85" t="str">
            <v>Muebles, enseres y equipo de oficina</v>
          </cell>
          <cell r="C85">
            <v>164993690.47999999</v>
          </cell>
          <cell r="D85">
            <v>0</v>
          </cell>
          <cell r="E85">
            <v>0</v>
          </cell>
          <cell r="F85">
            <v>164993690.47999999</v>
          </cell>
          <cell r="G85">
            <v>164994</v>
          </cell>
        </row>
        <row r="86">
          <cell r="A86" t="str">
            <v>1.6.37.09.001</v>
          </cell>
          <cell r="B86" t="str">
            <v>Muebles y enseres</v>
          </cell>
          <cell r="C86">
            <v>58200090.479999997</v>
          </cell>
          <cell r="D86">
            <v>0</v>
          </cell>
          <cell r="E86">
            <v>0</v>
          </cell>
          <cell r="F86">
            <v>58200090.479999997</v>
          </cell>
          <cell r="G86">
            <v>58200</v>
          </cell>
        </row>
        <row r="87">
          <cell r="A87" t="str">
            <v>1.6.37.09.002</v>
          </cell>
          <cell r="B87" t="str">
            <v>Equipo y máquina de oficina</v>
          </cell>
          <cell r="C87">
            <v>106793600</v>
          </cell>
          <cell r="D87">
            <v>0</v>
          </cell>
          <cell r="E87">
            <v>0</v>
          </cell>
          <cell r="F87">
            <v>106793600</v>
          </cell>
          <cell r="G87">
            <v>106794</v>
          </cell>
        </row>
        <row r="88">
          <cell r="A88" t="str">
            <v>1.6.37.10</v>
          </cell>
          <cell r="B88" t="str">
            <v>Equipos de comunicación y computación</v>
          </cell>
          <cell r="C88">
            <v>369729466.93000001</v>
          </cell>
          <cell r="D88">
            <v>0</v>
          </cell>
          <cell r="E88">
            <v>0</v>
          </cell>
          <cell r="F88">
            <v>369729466.93000001</v>
          </cell>
          <cell r="G88">
            <v>369729</v>
          </cell>
        </row>
        <row r="89">
          <cell r="A89" t="str">
            <v>1.6.37.10.001</v>
          </cell>
          <cell r="B89" t="str">
            <v>Equipo de comunicación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1.6.37.10.002</v>
          </cell>
          <cell r="B90" t="str">
            <v>Equipo de computación</v>
          </cell>
          <cell r="C90">
            <v>369729466.93000001</v>
          </cell>
          <cell r="D90">
            <v>0</v>
          </cell>
          <cell r="E90">
            <v>0</v>
          </cell>
          <cell r="F90">
            <v>369729466.93000001</v>
          </cell>
          <cell r="G90">
            <v>369729</v>
          </cell>
        </row>
        <row r="91">
          <cell r="A91" t="str">
            <v>1.6.37.11</v>
          </cell>
          <cell r="B91" t="str">
            <v>Equipos de transporte, tracción y elevación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1.6.37.11.002</v>
          </cell>
          <cell r="B92" t="str">
            <v>Terrestre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>1.6.37.12</v>
          </cell>
          <cell r="B93" t="str">
            <v>Equipos de comedor, cocina, despensa y hotelería</v>
          </cell>
          <cell r="C93">
            <v>2160000</v>
          </cell>
          <cell r="D93">
            <v>0</v>
          </cell>
          <cell r="E93">
            <v>0</v>
          </cell>
          <cell r="F93">
            <v>2160000</v>
          </cell>
          <cell r="G93">
            <v>2160</v>
          </cell>
        </row>
        <row r="94">
          <cell r="A94" t="str">
            <v>1.6.37.12.002</v>
          </cell>
          <cell r="B94" t="str">
            <v>Equipo de restaurante y cafetería</v>
          </cell>
          <cell r="C94">
            <v>2160000</v>
          </cell>
          <cell r="D94">
            <v>0</v>
          </cell>
          <cell r="E94">
            <v>0</v>
          </cell>
          <cell r="F94">
            <v>2160000</v>
          </cell>
          <cell r="G94">
            <v>2160</v>
          </cell>
        </row>
        <row r="95">
          <cell r="A95" t="str">
            <v>1.6.50</v>
          </cell>
          <cell r="B95" t="str">
            <v>REDES, LÍNEAS Y CABLES</v>
          </cell>
          <cell r="C95">
            <v>323732673</v>
          </cell>
          <cell r="D95">
            <v>0</v>
          </cell>
          <cell r="E95">
            <v>0</v>
          </cell>
          <cell r="F95">
            <v>323732673</v>
          </cell>
          <cell r="G95">
            <v>323733</v>
          </cell>
        </row>
        <row r="96">
          <cell r="A96" t="str">
            <v>1.6.50.10</v>
          </cell>
          <cell r="B96" t="str">
            <v>Líneas y cables de telecomunicaciones</v>
          </cell>
          <cell r="C96">
            <v>323732673</v>
          </cell>
          <cell r="D96">
            <v>0</v>
          </cell>
          <cell r="E96">
            <v>0</v>
          </cell>
          <cell r="F96">
            <v>323732673</v>
          </cell>
          <cell r="G96">
            <v>323733</v>
          </cell>
        </row>
        <row r="97">
          <cell r="A97" t="str">
            <v>1.6.50.10.001</v>
          </cell>
          <cell r="B97" t="str">
            <v>Líneas y cables de telecomunicaciones</v>
          </cell>
          <cell r="C97">
            <v>323732673</v>
          </cell>
          <cell r="D97">
            <v>0</v>
          </cell>
          <cell r="E97">
            <v>0</v>
          </cell>
          <cell r="F97">
            <v>323732673</v>
          </cell>
          <cell r="G97">
            <v>323733</v>
          </cell>
        </row>
        <row r="98">
          <cell r="A98" t="str">
            <v>1.6.55</v>
          </cell>
          <cell r="B98" t="str">
            <v>MAQUINARIA Y EQUIPO</v>
          </cell>
          <cell r="C98">
            <v>870359697.44000006</v>
          </cell>
          <cell r="D98">
            <v>0</v>
          </cell>
          <cell r="E98">
            <v>0</v>
          </cell>
          <cell r="F98">
            <v>870359697.44000006</v>
          </cell>
          <cell r="G98">
            <v>870360</v>
          </cell>
        </row>
        <row r="99">
          <cell r="A99" t="str">
            <v>1.6.55.20</v>
          </cell>
          <cell r="B99" t="str">
            <v>Equipo de centros de control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1.6.55.20.001</v>
          </cell>
          <cell r="B100" t="str">
            <v>Equipo de centros de control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1.6.55.90</v>
          </cell>
          <cell r="B101" t="str">
            <v>Otra maquinaria y equipo</v>
          </cell>
          <cell r="C101">
            <v>870359697.44000006</v>
          </cell>
          <cell r="D101">
            <v>0</v>
          </cell>
          <cell r="E101">
            <v>0</v>
          </cell>
          <cell r="F101">
            <v>870359697.44000006</v>
          </cell>
          <cell r="G101">
            <v>870360</v>
          </cell>
        </row>
        <row r="102">
          <cell r="A102" t="str">
            <v>1.6.55.90.001</v>
          </cell>
          <cell r="B102" t="str">
            <v>Otra maquinaria y equipo</v>
          </cell>
          <cell r="C102">
            <v>870359697.44000006</v>
          </cell>
          <cell r="D102">
            <v>0</v>
          </cell>
          <cell r="E102">
            <v>0</v>
          </cell>
          <cell r="F102">
            <v>870359697.44000006</v>
          </cell>
          <cell r="G102">
            <v>870360</v>
          </cell>
        </row>
        <row r="103">
          <cell r="A103" t="str">
            <v>1.6.60</v>
          </cell>
          <cell r="B103" t="str">
            <v>EQUIPO MÉDICO Y CIENTÍFICO</v>
          </cell>
          <cell r="C103">
            <v>843400</v>
          </cell>
          <cell r="D103">
            <v>0</v>
          </cell>
          <cell r="E103">
            <v>0</v>
          </cell>
          <cell r="F103">
            <v>843400</v>
          </cell>
          <cell r="G103">
            <v>843</v>
          </cell>
        </row>
        <row r="104">
          <cell r="A104" t="str">
            <v>1.6.60.90</v>
          </cell>
          <cell r="B104" t="str">
            <v>Otro equipo médico y científico</v>
          </cell>
          <cell r="C104">
            <v>843400</v>
          </cell>
          <cell r="D104">
            <v>0</v>
          </cell>
          <cell r="E104">
            <v>0</v>
          </cell>
          <cell r="F104">
            <v>843400</v>
          </cell>
          <cell r="G104">
            <v>843</v>
          </cell>
        </row>
        <row r="105">
          <cell r="A105" t="str">
            <v>1.6.60.90.001</v>
          </cell>
          <cell r="B105" t="str">
            <v>Otro equipo médico y científico</v>
          </cell>
          <cell r="C105">
            <v>843400</v>
          </cell>
          <cell r="D105">
            <v>0</v>
          </cell>
          <cell r="E105">
            <v>0</v>
          </cell>
          <cell r="F105">
            <v>843400</v>
          </cell>
          <cell r="G105">
            <v>843</v>
          </cell>
        </row>
        <row r="106">
          <cell r="A106" t="str">
            <v>1.6.65</v>
          </cell>
          <cell r="B106" t="str">
            <v>MUEBLES, ENSERES Y EQUIPO DE OFICINA</v>
          </cell>
          <cell r="C106">
            <v>6815489129.29</v>
          </cell>
          <cell r="D106">
            <v>0</v>
          </cell>
          <cell r="E106">
            <v>0</v>
          </cell>
          <cell r="F106">
            <v>6815489129.29</v>
          </cell>
          <cell r="G106">
            <v>6815489</v>
          </cell>
        </row>
        <row r="107">
          <cell r="A107" t="str">
            <v>1.6.65.01</v>
          </cell>
          <cell r="B107" t="str">
            <v>Muebles y enseres</v>
          </cell>
          <cell r="C107">
            <v>6020500548.29</v>
          </cell>
          <cell r="D107">
            <v>0</v>
          </cell>
          <cell r="E107">
            <v>0</v>
          </cell>
          <cell r="F107">
            <v>6020500548.29</v>
          </cell>
          <cell r="G107">
            <v>6020501</v>
          </cell>
        </row>
        <row r="108">
          <cell r="A108" t="str">
            <v>1.6.65.01.001</v>
          </cell>
          <cell r="B108" t="str">
            <v>Muebles y enseres</v>
          </cell>
          <cell r="C108">
            <v>6020500548.29</v>
          </cell>
          <cell r="D108">
            <v>0</v>
          </cell>
          <cell r="E108">
            <v>0</v>
          </cell>
          <cell r="F108">
            <v>6020500548.29</v>
          </cell>
          <cell r="G108">
            <v>6020501</v>
          </cell>
        </row>
        <row r="109">
          <cell r="A109" t="str">
            <v>1.6.65.02</v>
          </cell>
          <cell r="B109" t="str">
            <v>Equipo y máquina de oficina</v>
          </cell>
          <cell r="C109">
            <v>794988581</v>
          </cell>
          <cell r="D109">
            <v>0</v>
          </cell>
          <cell r="E109">
            <v>0</v>
          </cell>
          <cell r="F109">
            <v>794988581</v>
          </cell>
          <cell r="G109">
            <v>794989</v>
          </cell>
        </row>
        <row r="110">
          <cell r="A110" t="str">
            <v>1.6.65.02.001</v>
          </cell>
          <cell r="B110" t="str">
            <v>Equipo y máquina de oficina</v>
          </cell>
          <cell r="C110">
            <v>794988581</v>
          </cell>
          <cell r="D110">
            <v>0</v>
          </cell>
          <cell r="E110">
            <v>0</v>
          </cell>
          <cell r="F110">
            <v>794988581</v>
          </cell>
          <cell r="G110">
            <v>794989</v>
          </cell>
        </row>
        <row r="111">
          <cell r="A111" t="str">
            <v>1.6.70</v>
          </cell>
          <cell r="B111" t="str">
            <v>EQUIPOS DE COMUNICACIÓN Y COMPUTACIÓN</v>
          </cell>
          <cell r="C111">
            <v>5944716988.6099997</v>
          </cell>
          <cell r="D111">
            <v>0</v>
          </cell>
          <cell r="E111">
            <v>0</v>
          </cell>
          <cell r="F111">
            <v>5944716988.6099997</v>
          </cell>
          <cell r="G111">
            <v>5944717</v>
          </cell>
        </row>
        <row r="112">
          <cell r="A112" t="str">
            <v>1.6.70.01</v>
          </cell>
          <cell r="B112" t="str">
            <v>Equipo de comunicación</v>
          </cell>
          <cell r="C112">
            <v>656205751.33000004</v>
          </cell>
          <cell r="D112">
            <v>0</v>
          </cell>
          <cell r="E112">
            <v>0</v>
          </cell>
          <cell r="F112">
            <v>656205751.33000004</v>
          </cell>
          <cell r="G112">
            <v>656206</v>
          </cell>
        </row>
        <row r="113">
          <cell r="A113" t="str">
            <v>1.6.70.01.001</v>
          </cell>
          <cell r="B113" t="str">
            <v>Equipo de comunicación</v>
          </cell>
          <cell r="C113">
            <v>656205751.33000004</v>
          </cell>
          <cell r="D113">
            <v>0</v>
          </cell>
          <cell r="E113">
            <v>0</v>
          </cell>
          <cell r="F113">
            <v>656205751.33000004</v>
          </cell>
          <cell r="G113">
            <v>656206</v>
          </cell>
        </row>
        <row r="114">
          <cell r="A114" t="str">
            <v>1.6.70.02</v>
          </cell>
          <cell r="B114" t="str">
            <v>Equipo de computación</v>
          </cell>
          <cell r="C114">
            <v>5288511237.2799997</v>
          </cell>
          <cell r="D114">
            <v>0</v>
          </cell>
          <cell r="E114">
            <v>0</v>
          </cell>
          <cell r="F114">
            <v>5288511237.2799997</v>
          </cell>
          <cell r="G114">
            <v>5288511</v>
          </cell>
        </row>
        <row r="115">
          <cell r="A115" t="str">
            <v>1.6.70.02.001</v>
          </cell>
          <cell r="B115" t="str">
            <v>Equipo de computación</v>
          </cell>
          <cell r="C115">
            <v>5288511237.2799997</v>
          </cell>
          <cell r="D115">
            <v>0</v>
          </cell>
          <cell r="E115">
            <v>0</v>
          </cell>
          <cell r="F115">
            <v>5288511237.2799997</v>
          </cell>
          <cell r="G115">
            <v>5288511</v>
          </cell>
        </row>
        <row r="116">
          <cell r="A116" t="str">
            <v>1.6.75</v>
          </cell>
          <cell r="B116" t="str">
            <v>EQUIPOS DE TRANSPORTE, TRACCIÓN Y ELEVACIÓN</v>
          </cell>
          <cell r="C116">
            <v>1587795424.21</v>
          </cell>
          <cell r="D116">
            <v>0</v>
          </cell>
          <cell r="E116">
            <v>131041.47</v>
          </cell>
          <cell r="F116">
            <v>1587664382.74</v>
          </cell>
          <cell r="G116">
            <v>1587664</v>
          </cell>
        </row>
        <row r="117">
          <cell r="A117" t="str">
            <v>1.6.75.02</v>
          </cell>
          <cell r="B117" t="str">
            <v>Terrestre</v>
          </cell>
          <cell r="C117">
            <v>1587795424.21</v>
          </cell>
          <cell r="D117">
            <v>0</v>
          </cell>
          <cell r="E117">
            <v>131041.47</v>
          </cell>
          <cell r="F117">
            <v>1587664382.74</v>
          </cell>
          <cell r="G117">
            <v>1587664</v>
          </cell>
        </row>
        <row r="118">
          <cell r="A118" t="str">
            <v>1.6.75.02.001</v>
          </cell>
          <cell r="B118" t="str">
            <v>Terrestre</v>
          </cell>
          <cell r="C118">
            <v>1587795424.21</v>
          </cell>
          <cell r="D118">
            <v>0</v>
          </cell>
          <cell r="E118">
            <v>131041.47</v>
          </cell>
          <cell r="F118">
            <v>1587664382.74</v>
          </cell>
          <cell r="G118">
            <v>1587664</v>
          </cell>
        </row>
        <row r="119">
          <cell r="A119" t="str">
            <v>1.6.80</v>
          </cell>
          <cell r="B119" t="str">
            <v>EQUIPOS DE COMEDOR, COCINA, DESPENSA Y HOTELERÍA</v>
          </cell>
          <cell r="C119">
            <v>7416519.9000000004</v>
          </cell>
          <cell r="D119">
            <v>0</v>
          </cell>
          <cell r="E119">
            <v>0</v>
          </cell>
          <cell r="F119">
            <v>7416519.9000000004</v>
          </cell>
          <cell r="G119">
            <v>7417</v>
          </cell>
        </row>
        <row r="120">
          <cell r="A120" t="str">
            <v>1.6.80.02</v>
          </cell>
          <cell r="B120" t="str">
            <v>Equipo de restaurante y cafetería</v>
          </cell>
          <cell r="C120">
            <v>7416519.9000000004</v>
          </cell>
          <cell r="D120">
            <v>0</v>
          </cell>
          <cell r="E120">
            <v>0</v>
          </cell>
          <cell r="F120">
            <v>7416519.9000000004</v>
          </cell>
          <cell r="G120">
            <v>7417</v>
          </cell>
        </row>
        <row r="121">
          <cell r="A121" t="str">
            <v>1.6.80.02.001</v>
          </cell>
          <cell r="B121" t="str">
            <v>Equipo de restaurante y cafetería</v>
          </cell>
          <cell r="C121">
            <v>7416519.9000000004</v>
          </cell>
          <cell r="D121">
            <v>0</v>
          </cell>
          <cell r="E121">
            <v>0</v>
          </cell>
          <cell r="F121">
            <v>7416519.9000000004</v>
          </cell>
          <cell r="G121">
            <v>7417</v>
          </cell>
        </row>
        <row r="122">
          <cell r="A122" t="str">
            <v>1.6.83</v>
          </cell>
          <cell r="B122" t="str">
            <v>PROPIEDADES, PLANTA Y EQUIPO EN CONCESIÓN</v>
          </cell>
          <cell r="C122">
            <v>2813682342061.4702</v>
          </cell>
          <cell r="D122">
            <v>0</v>
          </cell>
          <cell r="E122">
            <v>0</v>
          </cell>
          <cell r="F122">
            <v>2813682342061.4702</v>
          </cell>
          <cell r="G122">
            <v>2813682342</v>
          </cell>
        </row>
        <row r="123">
          <cell r="A123" t="str">
            <v>1.6.83.02</v>
          </cell>
          <cell r="B123" t="str">
            <v>Edificaciones</v>
          </cell>
          <cell r="C123">
            <v>67276687755.339996</v>
          </cell>
          <cell r="D123">
            <v>0</v>
          </cell>
          <cell r="E123">
            <v>0</v>
          </cell>
          <cell r="F123">
            <v>67276687755.339996</v>
          </cell>
          <cell r="G123">
            <v>67276688</v>
          </cell>
        </row>
        <row r="124">
          <cell r="A124" t="str">
            <v>1.6.83.02.014</v>
          </cell>
          <cell r="B124" t="str">
            <v>Casetas y campamentos</v>
          </cell>
          <cell r="C124">
            <v>19148085543.07</v>
          </cell>
          <cell r="D124">
            <v>0</v>
          </cell>
          <cell r="E124">
            <v>0</v>
          </cell>
          <cell r="F124">
            <v>19148085543.07</v>
          </cell>
          <cell r="G124">
            <v>19148086</v>
          </cell>
        </row>
        <row r="125">
          <cell r="A125" t="str">
            <v>1.6.83.02.016</v>
          </cell>
          <cell r="B125" t="str">
            <v>Bodegas</v>
          </cell>
          <cell r="C125">
            <v>48128602212.269997</v>
          </cell>
          <cell r="D125">
            <v>0</v>
          </cell>
          <cell r="E125">
            <v>0</v>
          </cell>
          <cell r="F125">
            <v>48128602212.269997</v>
          </cell>
          <cell r="G125">
            <v>48128602</v>
          </cell>
        </row>
        <row r="126">
          <cell r="A126" t="str">
            <v>1.6.83.03</v>
          </cell>
          <cell r="B126" t="str">
            <v>Plantas, ductos y túneles</v>
          </cell>
          <cell r="C126">
            <v>2411186180.9400001</v>
          </cell>
          <cell r="D126">
            <v>0</v>
          </cell>
          <cell r="E126">
            <v>0</v>
          </cell>
          <cell r="F126">
            <v>2411186180.9400001</v>
          </cell>
          <cell r="G126">
            <v>2411186</v>
          </cell>
        </row>
        <row r="127">
          <cell r="A127" t="str">
            <v>1.6.83.03.001</v>
          </cell>
          <cell r="B127" t="str">
            <v>Plantas de generación</v>
          </cell>
          <cell r="C127">
            <v>2411186180.9400001</v>
          </cell>
          <cell r="D127">
            <v>0</v>
          </cell>
          <cell r="E127">
            <v>0</v>
          </cell>
          <cell r="F127">
            <v>2411186180.9400001</v>
          </cell>
          <cell r="G127">
            <v>2411186</v>
          </cell>
        </row>
        <row r="128">
          <cell r="A128" t="str">
            <v>1.6.83.04</v>
          </cell>
          <cell r="B128" t="str">
            <v>Redes, líneas y cables</v>
          </cell>
          <cell r="C128">
            <v>4747356176.6800003</v>
          </cell>
          <cell r="D128">
            <v>0</v>
          </cell>
          <cell r="E128">
            <v>0</v>
          </cell>
          <cell r="F128">
            <v>4747356176.6800003</v>
          </cell>
          <cell r="G128">
            <v>4747356</v>
          </cell>
        </row>
        <row r="129">
          <cell r="A129" t="str">
            <v>1.6.83.04.007</v>
          </cell>
          <cell r="B129" t="str">
            <v>Líneas y cables de transmisión</v>
          </cell>
          <cell r="C129">
            <v>1142056465.48</v>
          </cell>
          <cell r="D129">
            <v>0</v>
          </cell>
          <cell r="E129">
            <v>0</v>
          </cell>
          <cell r="F129">
            <v>1142056465.48</v>
          </cell>
          <cell r="G129">
            <v>1142056</v>
          </cell>
        </row>
        <row r="130">
          <cell r="A130" t="str">
            <v>1.6.83.04.009</v>
          </cell>
          <cell r="B130" t="str">
            <v>Líneas y cables de telecomunicaciones</v>
          </cell>
          <cell r="C130">
            <v>1695793072.3499999</v>
          </cell>
          <cell r="D130">
            <v>0</v>
          </cell>
          <cell r="E130">
            <v>0</v>
          </cell>
          <cell r="F130">
            <v>1695793072.3499999</v>
          </cell>
          <cell r="G130">
            <v>1695793</v>
          </cell>
        </row>
        <row r="131">
          <cell r="A131" t="str">
            <v>1.6.83.04.011</v>
          </cell>
          <cell r="B131" t="str">
            <v>Otras redes, líneas y cables</v>
          </cell>
          <cell r="C131">
            <v>1909506638.8499999</v>
          </cell>
          <cell r="D131">
            <v>0</v>
          </cell>
          <cell r="E131">
            <v>0</v>
          </cell>
          <cell r="F131">
            <v>1909506638.8499999</v>
          </cell>
          <cell r="G131">
            <v>1909507</v>
          </cell>
        </row>
        <row r="132">
          <cell r="A132" t="str">
            <v>1.6.83.05</v>
          </cell>
          <cell r="B132" t="str">
            <v>Maquinaria y equipo</v>
          </cell>
          <cell r="C132">
            <v>978682504566.77002</v>
          </cell>
          <cell r="D132">
            <v>0</v>
          </cell>
          <cell r="E132">
            <v>0</v>
          </cell>
          <cell r="F132">
            <v>978682504566.77002</v>
          </cell>
          <cell r="G132">
            <v>978682505</v>
          </cell>
        </row>
        <row r="133">
          <cell r="A133" t="str">
            <v>1.6.83.05.001</v>
          </cell>
          <cell r="B133" t="str">
            <v>Equipo de construcción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1.6.83.05.004</v>
          </cell>
          <cell r="B134" t="str">
            <v>Maquinaria industrial</v>
          </cell>
          <cell r="C134">
            <v>220725944174.57001</v>
          </cell>
          <cell r="D134">
            <v>0</v>
          </cell>
          <cell r="E134">
            <v>0</v>
          </cell>
          <cell r="F134">
            <v>220725944174.57001</v>
          </cell>
          <cell r="G134">
            <v>220725944</v>
          </cell>
        </row>
        <row r="135">
          <cell r="A135" t="str">
            <v>1.6.83.05.009</v>
          </cell>
          <cell r="B135" t="str">
            <v>Herramientas y accesorios</v>
          </cell>
          <cell r="C135">
            <v>8990260</v>
          </cell>
          <cell r="D135">
            <v>0</v>
          </cell>
          <cell r="E135">
            <v>0</v>
          </cell>
          <cell r="F135">
            <v>8990260</v>
          </cell>
          <cell r="G135">
            <v>8990</v>
          </cell>
        </row>
        <row r="136">
          <cell r="A136" t="str">
            <v>1.6.83.05.010</v>
          </cell>
          <cell r="B136" t="str">
            <v>Equipo para estaciones de bombeo</v>
          </cell>
          <cell r="C136">
            <v>3668366075</v>
          </cell>
          <cell r="D136">
            <v>0</v>
          </cell>
          <cell r="E136">
            <v>0</v>
          </cell>
          <cell r="F136">
            <v>3668366075</v>
          </cell>
          <cell r="G136">
            <v>3668366</v>
          </cell>
        </row>
        <row r="137">
          <cell r="A137" t="str">
            <v>1.6.83.05.011</v>
          </cell>
          <cell r="B137" t="str">
            <v>Equipo de centros de control</v>
          </cell>
          <cell r="C137">
            <v>30959184006.880001</v>
          </cell>
          <cell r="D137">
            <v>0</v>
          </cell>
          <cell r="E137">
            <v>0</v>
          </cell>
          <cell r="F137">
            <v>30959184006.880001</v>
          </cell>
          <cell r="G137">
            <v>30959184</v>
          </cell>
        </row>
        <row r="138">
          <cell r="A138" t="str">
            <v>1.6.83.05.012</v>
          </cell>
          <cell r="B138" t="str">
            <v>Equipo de ayuda audiovisual</v>
          </cell>
          <cell r="C138">
            <v>139454567.05000001</v>
          </cell>
          <cell r="D138">
            <v>0</v>
          </cell>
          <cell r="E138">
            <v>0</v>
          </cell>
          <cell r="F138">
            <v>139454567.05000001</v>
          </cell>
          <cell r="G138">
            <v>139455</v>
          </cell>
        </row>
        <row r="139">
          <cell r="A139" t="str">
            <v>1.6.83.05.014</v>
          </cell>
          <cell r="B139" t="str">
            <v>Maquinaria y equipo de propiedad de terceros</v>
          </cell>
          <cell r="C139">
            <v>181442781218.67999</v>
          </cell>
          <cell r="D139">
            <v>0</v>
          </cell>
          <cell r="E139">
            <v>0</v>
          </cell>
          <cell r="F139">
            <v>181442781218.67999</v>
          </cell>
          <cell r="G139">
            <v>181442781</v>
          </cell>
        </row>
        <row r="140">
          <cell r="A140" t="str">
            <v>1.6.83.05.015</v>
          </cell>
          <cell r="B140" t="str">
            <v>Equipo de seguridad y rescate</v>
          </cell>
          <cell r="C140">
            <v>7062557254.75</v>
          </cell>
          <cell r="D140">
            <v>0</v>
          </cell>
          <cell r="E140">
            <v>0</v>
          </cell>
          <cell r="F140">
            <v>7062557254.75</v>
          </cell>
          <cell r="G140">
            <v>7062557</v>
          </cell>
        </row>
        <row r="141">
          <cell r="A141" t="str">
            <v>1.6.83.05.016</v>
          </cell>
          <cell r="B141" t="str">
            <v>Otra maquinaria y equipo</v>
          </cell>
          <cell r="C141">
            <v>534675227009.84003</v>
          </cell>
          <cell r="D141">
            <v>0</v>
          </cell>
          <cell r="E141">
            <v>0</v>
          </cell>
          <cell r="F141">
            <v>534675227009.84003</v>
          </cell>
          <cell r="G141">
            <v>534675227</v>
          </cell>
        </row>
        <row r="142">
          <cell r="A142" t="str">
            <v>1.6.83.06</v>
          </cell>
          <cell r="B142" t="str">
            <v>Equipo médico y científico</v>
          </cell>
          <cell r="C142">
            <v>420334329</v>
          </cell>
          <cell r="D142">
            <v>0</v>
          </cell>
          <cell r="E142">
            <v>0</v>
          </cell>
          <cell r="F142">
            <v>420334329</v>
          </cell>
          <cell r="G142">
            <v>420334</v>
          </cell>
        </row>
        <row r="143">
          <cell r="A143" t="str">
            <v>1.6.83.06.008</v>
          </cell>
          <cell r="B143" t="str">
            <v>Equipo de servicio ambulatorio</v>
          </cell>
          <cell r="C143">
            <v>93520000</v>
          </cell>
          <cell r="D143">
            <v>0</v>
          </cell>
          <cell r="E143">
            <v>0</v>
          </cell>
          <cell r="F143">
            <v>93520000</v>
          </cell>
          <cell r="G143">
            <v>93520</v>
          </cell>
        </row>
        <row r="144">
          <cell r="A144" t="str">
            <v>1.6.83.06.009</v>
          </cell>
          <cell r="B144" t="str">
            <v>Equipo médico y científico de propiedad de terceros</v>
          </cell>
          <cell r="C144">
            <v>326814329</v>
          </cell>
          <cell r="D144">
            <v>0</v>
          </cell>
          <cell r="E144">
            <v>0</v>
          </cell>
          <cell r="F144">
            <v>326814329</v>
          </cell>
          <cell r="G144">
            <v>326814</v>
          </cell>
        </row>
        <row r="145">
          <cell r="A145" t="str">
            <v>1.6.83.07</v>
          </cell>
          <cell r="B145" t="str">
            <v>Muebles, enseres y equipo de oficina</v>
          </cell>
          <cell r="C145">
            <v>24751869941.07</v>
          </cell>
          <cell r="D145">
            <v>0</v>
          </cell>
          <cell r="E145">
            <v>0</v>
          </cell>
          <cell r="F145">
            <v>24751869941.07</v>
          </cell>
          <cell r="G145">
            <v>24751870</v>
          </cell>
        </row>
        <row r="146">
          <cell r="A146" t="str">
            <v>1.6.83.07.001</v>
          </cell>
          <cell r="B146" t="str">
            <v>Muebles y enseres</v>
          </cell>
          <cell r="C146">
            <v>11012983721.34</v>
          </cell>
          <cell r="D146">
            <v>0</v>
          </cell>
          <cell r="E146">
            <v>0</v>
          </cell>
          <cell r="F146">
            <v>11012983721.34</v>
          </cell>
          <cell r="G146">
            <v>11012984</v>
          </cell>
        </row>
        <row r="147">
          <cell r="A147" t="str">
            <v>1.6.83.07.002</v>
          </cell>
          <cell r="B147" t="str">
            <v>Equipo y máquina de oficina</v>
          </cell>
          <cell r="C147">
            <v>5770746.7300000004</v>
          </cell>
          <cell r="D147">
            <v>0</v>
          </cell>
          <cell r="E147">
            <v>0</v>
          </cell>
          <cell r="F147">
            <v>5770746.7300000004</v>
          </cell>
          <cell r="G147">
            <v>5771</v>
          </cell>
        </row>
        <row r="148">
          <cell r="A148" t="str">
            <v>1.6.83.07.004</v>
          </cell>
          <cell r="B148" t="str">
            <v>Muebles, enseres y equipo de oficina de propiedad de terceros</v>
          </cell>
          <cell r="C148">
            <v>13672247845</v>
          </cell>
          <cell r="D148">
            <v>0</v>
          </cell>
          <cell r="E148">
            <v>0</v>
          </cell>
          <cell r="F148">
            <v>13672247845</v>
          </cell>
          <cell r="G148">
            <v>13672248</v>
          </cell>
        </row>
        <row r="149">
          <cell r="A149" t="str">
            <v>1.6.83.07.005</v>
          </cell>
          <cell r="B149" t="str">
            <v>Otros muebles, enseres y equipo de oficina</v>
          </cell>
          <cell r="C149">
            <v>60867628</v>
          </cell>
          <cell r="D149">
            <v>0</v>
          </cell>
          <cell r="E149">
            <v>0</v>
          </cell>
          <cell r="F149">
            <v>60867628</v>
          </cell>
          <cell r="G149">
            <v>60868</v>
          </cell>
        </row>
        <row r="150">
          <cell r="A150" t="str">
            <v>1.6.83.08</v>
          </cell>
          <cell r="B150" t="str">
            <v>Equipos de comunicación y computación</v>
          </cell>
          <cell r="C150">
            <v>103036884236.08</v>
          </cell>
          <cell r="D150">
            <v>0</v>
          </cell>
          <cell r="E150">
            <v>0</v>
          </cell>
          <cell r="F150">
            <v>103036884236.08</v>
          </cell>
          <cell r="G150">
            <v>103036884</v>
          </cell>
        </row>
        <row r="151">
          <cell r="A151" t="str">
            <v>1.6.83.08.001</v>
          </cell>
          <cell r="B151" t="str">
            <v>Equipo de comunicación</v>
          </cell>
          <cell r="C151">
            <v>27879237274.099998</v>
          </cell>
          <cell r="D151">
            <v>0</v>
          </cell>
          <cell r="E151">
            <v>0</v>
          </cell>
          <cell r="F151">
            <v>27879237274.099998</v>
          </cell>
          <cell r="G151">
            <v>27879237</v>
          </cell>
        </row>
        <row r="152">
          <cell r="A152" t="str">
            <v>1.6.83.08.002</v>
          </cell>
          <cell r="B152" t="str">
            <v>Equipo de computación</v>
          </cell>
          <cell r="C152">
            <v>16041915737.92</v>
          </cell>
          <cell r="D152">
            <v>0</v>
          </cell>
          <cell r="E152">
            <v>0</v>
          </cell>
          <cell r="F152">
            <v>16041915737.92</v>
          </cell>
          <cell r="G152">
            <v>16041916</v>
          </cell>
        </row>
        <row r="153">
          <cell r="A153" t="str">
            <v>1.6.83.08.003</v>
          </cell>
          <cell r="B153" t="str">
            <v>Satélites y antenas</v>
          </cell>
          <cell r="C153">
            <v>53235707</v>
          </cell>
          <cell r="D153">
            <v>0</v>
          </cell>
          <cell r="E153">
            <v>0</v>
          </cell>
          <cell r="F153">
            <v>53235707</v>
          </cell>
          <cell r="G153">
            <v>53236</v>
          </cell>
        </row>
        <row r="154">
          <cell r="A154" t="str">
            <v>1.6.83.08.004</v>
          </cell>
          <cell r="B154" t="str">
            <v>Equipos de radares</v>
          </cell>
          <cell r="C154">
            <v>6529243350.1000004</v>
          </cell>
          <cell r="D154">
            <v>0</v>
          </cell>
          <cell r="E154">
            <v>0</v>
          </cell>
          <cell r="F154">
            <v>6529243350.1000004</v>
          </cell>
          <cell r="G154">
            <v>6529243</v>
          </cell>
        </row>
        <row r="155">
          <cell r="A155" t="str">
            <v>1.6.83.08.006</v>
          </cell>
          <cell r="B155" t="str">
            <v>Equipos de comunicación y computación de propiedad de terceros</v>
          </cell>
          <cell r="C155">
            <v>44165978144</v>
          </cell>
          <cell r="D155">
            <v>0</v>
          </cell>
          <cell r="E155">
            <v>0</v>
          </cell>
          <cell r="F155">
            <v>44165978144</v>
          </cell>
          <cell r="G155">
            <v>44165978</v>
          </cell>
        </row>
        <row r="156">
          <cell r="A156" t="str">
            <v>1.6.83.08.007</v>
          </cell>
          <cell r="B156" t="str">
            <v>Otros equipos de comunicación y computación</v>
          </cell>
          <cell r="C156">
            <v>8367274022.96</v>
          </cell>
          <cell r="D156">
            <v>0</v>
          </cell>
          <cell r="E156">
            <v>0</v>
          </cell>
          <cell r="F156">
            <v>8367274022.96</v>
          </cell>
          <cell r="G156">
            <v>8367274</v>
          </cell>
        </row>
        <row r="157">
          <cell r="A157" t="str">
            <v>1.6.83.09</v>
          </cell>
          <cell r="B157" t="str">
            <v>Equipos de transporte, tracción y elevación</v>
          </cell>
          <cell r="C157">
            <v>1623344311570.5901</v>
          </cell>
          <cell r="D157">
            <v>0</v>
          </cell>
          <cell r="E157">
            <v>0</v>
          </cell>
          <cell r="F157">
            <v>1623344311570.5901</v>
          </cell>
          <cell r="G157">
            <v>1623344312</v>
          </cell>
        </row>
        <row r="158">
          <cell r="A158" t="str">
            <v>1.6.83.09.002</v>
          </cell>
          <cell r="B158" t="str">
            <v>Terrestre</v>
          </cell>
          <cell r="C158">
            <v>120102526418.55</v>
          </cell>
          <cell r="D158">
            <v>0</v>
          </cell>
          <cell r="E158">
            <v>0</v>
          </cell>
          <cell r="F158">
            <v>120102526418.55</v>
          </cell>
          <cell r="G158">
            <v>120102526</v>
          </cell>
        </row>
        <row r="159">
          <cell r="A159" t="str">
            <v>1.6.83.09.003</v>
          </cell>
          <cell r="B159" t="str">
            <v>Marítimo y fluvial</v>
          </cell>
          <cell r="C159">
            <v>166147712347.89001</v>
          </cell>
          <cell r="D159">
            <v>0</v>
          </cell>
          <cell r="E159">
            <v>0</v>
          </cell>
          <cell r="F159">
            <v>166147712347.89001</v>
          </cell>
          <cell r="G159">
            <v>166147712</v>
          </cell>
        </row>
        <row r="160">
          <cell r="A160" t="str">
            <v>1.6.83.09.004</v>
          </cell>
          <cell r="B160" t="str">
            <v>De tracción</v>
          </cell>
          <cell r="C160">
            <v>12164268848.389999</v>
          </cell>
          <cell r="D160">
            <v>0</v>
          </cell>
          <cell r="E160">
            <v>0</v>
          </cell>
          <cell r="F160">
            <v>12164268848.389999</v>
          </cell>
          <cell r="G160">
            <v>12164269</v>
          </cell>
        </row>
        <row r="161">
          <cell r="A161" t="str">
            <v>1.6.83.09.005</v>
          </cell>
          <cell r="B161" t="str">
            <v>De elevación</v>
          </cell>
          <cell r="C161">
            <v>1293659535364.76</v>
          </cell>
          <cell r="D161">
            <v>0</v>
          </cell>
          <cell r="E161">
            <v>0</v>
          </cell>
          <cell r="F161">
            <v>1293659535364.76</v>
          </cell>
          <cell r="G161">
            <v>1293659535</v>
          </cell>
        </row>
        <row r="162">
          <cell r="A162" t="str">
            <v>1.6.83.09.007</v>
          </cell>
          <cell r="B162" t="str">
            <v>Equipos de transporte, tracción y elevación de propiedad de terceros</v>
          </cell>
          <cell r="C162">
            <v>31270268591</v>
          </cell>
          <cell r="D162">
            <v>0</v>
          </cell>
          <cell r="E162">
            <v>0</v>
          </cell>
          <cell r="F162">
            <v>31270268591</v>
          </cell>
          <cell r="G162">
            <v>31270269</v>
          </cell>
        </row>
        <row r="163">
          <cell r="A163" t="str">
            <v>1.6.83.10</v>
          </cell>
          <cell r="B163" t="str">
            <v>Construcciones en curso</v>
          </cell>
          <cell r="C163">
            <v>9011207305</v>
          </cell>
          <cell r="D163">
            <v>0</v>
          </cell>
          <cell r="E163">
            <v>0</v>
          </cell>
          <cell r="F163">
            <v>9011207305</v>
          </cell>
          <cell r="G163">
            <v>9011207</v>
          </cell>
        </row>
        <row r="164">
          <cell r="A164" t="str">
            <v>1.6.83.10.004</v>
          </cell>
          <cell r="B164" t="str">
            <v>Construcciones en curso - otras construcciones en curso</v>
          </cell>
          <cell r="C164">
            <v>9011207305</v>
          </cell>
          <cell r="D164">
            <v>0</v>
          </cell>
          <cell r="E164">
            <v>0</v>
          </cell>
          <cell r="F164">
            <v>9011207305</v>
          </cell>
          <cell r="G164">
            <v>9011207</v>
          </cell>
        </row>
        <row r="165">
          <cell r="A165" t="str">
            <v>1.6.85</v>
          </cell>
          <cell r="B165" t="str">
            <v>DEPRECIACIÓN ACUMULADA DE PROPIEDADES, PLANTA Y EQUIPO (CR)</v>
          </cell>
          <cell r="C165">
            <v>-17196604205.990002</v>
          </cell>
          <cell r="D165">
            <v>0</v>
          </cell>
          <cell r="E165">
            <v>121755677.51000001</v>
          </cell>
          <cell r="F165">
            <v>-17318359883.5</v>
          </cell>
          <cell r="G165">
            <v>-17318360</v>
          </cell>
        </row>
        <row r="166">
          <cell r="A166" t="str">
            <v>1.6.85.03</v>
          </cell>
          <cell r="B166" t="str">
            <v>Redes, líneas y cables</v>
          </cell>
          <cell r="C166">
            <v>-323732673</v>
          </cell>
          <cell r="D166">
            <v>0</v>
          </cell>
          <cell r="E166">
            <v>0</v>
          </cell>
          <cell r="F166">
            <v>-323732673</v>
          </cell>
          <cell r="G166">
            <v>-323733</v>
          </cell>
        </row>
        <row r="167">
          <cell r="A167" t="str">
            <v>1.6.85.03.009</v>
          </cell>
          <cell r="B167" t="str">
            <v>Líneas y cables de telecomunicaciones</v>
          </cell>
          <cell r="C167">
            <v>-323732673</v>
          </cell>
          <cell r="D167">
            <v>0</v>
          </cell>
          <cell r="E167">
            <v>0</v>
          </cell>
          <cell r="F167">
            <v>-323732673</v>
          </cell>
          <cell r="G167">
            <v>-323733</v>
          </cell>
        </row>
        <row r="168">
          <cell r="A168" t="str">
            <v>1.6.85.04</v>
          </cell>
          <cell r="B168" t="str">
            <v>Maquinaria y equipo</v>
          </cell>
          <cell r="C168">
            <v>-716533330.99000001</v>
          </cell>
          <cell r="D168">
            <v>0</v>
          </cell>
          <cell r="E168">
            <v>5060342.9800000004</v>
          </cell>
          <cell r="F168">
            <v>-721593673.97000003</v>
          </cell>
          <cell r="G168">
            <v>-721594</v>
          </cell>
        </row>
        <row r="169">
          <cell r="A169" t="str">
            <v>1.6.85.04.016</v>
          </cell>
          <cell r="B169" t="str">
            <v>Otra maquinaria y equipo</v>
          </cell>
          <cell r="C169">
            <v>-716533330.99000001</v>
          </cell>
          <cell r="D169">
            <v>0</v>
          </cell>
          <cell r="E169">
            <v>5060342.9800000004</v>
          </cell>
          <cell r="F169">
            <v>-721593673.97000003</v>
          </cell>
          <cell r="G169">
            <v>-721594</v>
          </cell>
        </row>
        <row r="170">
          <cell r="A170" t="str">
            <v>1.6.85.05</v>
          </cell>
          <cell r="B170" t="str">
            <v>Equipo médico y científico</v>
          </cell>
          <cell r="C170">
            <v>-804900</v>
          </cell>
          <cell r="D170">
            <v>0</v>
          </cell>
          <cell r="E170">
            <v>3500</v>
          </cell>
          <cell r="F170">
            <v>-808400</v>
          </cell>
          <cell r="G170">
            <v>-808</v>
          </cell>
        </row>
        <row r="171">
          <cell r="A171" t="str">
            <v>1.6.85.05.001</v>
          </cell>
          <cell r="B171" t="str">
            <v>Equipo de investigación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1.6.85.05.002</v>
          </cell>
          <cell r="B172" t="str">
            <v>Equipo de laboratorio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1.6.85.05.010</v>
          </cell>
          <cell r="B173" t="str">
            <v>Otro equipo médico y científico</v>
          </cell>
          <cell r="C173">
            <v>-804900</v>
          </cell>
          <cell r="D173">
            <v>0</v>
          </cell>
          <cell r="E173">
            <v>3500</v>
          </cell>
          <cell r="F173">
            <v>-808400</v>
          </cell>
          <cell r="G173">
            <v>-808</v>
          </cell>
        </row>
        <row r="174">
          <cell r="A174" t="str">
            <v>1.6.85.06</v>
          </cell>
          <cell r="B174" t="str">
            <v>Muebles, enseres y equipo de oficina</v>
          </cell>
          <cell r="C174">
            <v>-5635197888.7700005</v>
          </cell>
          <cell r="D174">
            <v>0</v>
          </cell>
          <cell r="E174">
            <v>44292962.009999998</v>
          </cell>
          <cell r="F174">
            <v>-5679490850.7799997</v>
          </cell>
          <cell r="G174">
            <v>-5679491</v>
          </cell>
        </row>
        <row r="175">
          <cell r="A175" t="str">
            <v>1.6.85.06.001</v>
          </cell>
          <cell r="B175" t="str">
            <v>Muebles y enseres</v>
          </cell>
          <cell r="C175">
            <v>-5144736676.4700003</v>
          </cell>
          <cell r="D175">
            <v>0</v>
          </cell>
          <cell r="E175">
            <v>37689575.829999998</v>
          </cell>
          <cell r="F175">
            <v>-5182426252.3000002</v>
          </cell>
          <cell r="G175">
            <v>-5182426</v>
          </cell>
        </row>
        <row r="176">
          <cell r="A176" t="str">
            <v>1.6.85.06.002</v>
          </cell>
          <cell r="B176" t="str">
            <v>Equipo y máquina de oficina</v>
          </cell>
          <cell r="C176">
            <v>-490461212.30000001</v>
          </cell>
          <cell r="D176">
            <v>0</v>
          </cell>
          <cell r="E176">
            <v>6603386.1799999997</v>
          </cell>
          <cell r="F176">
            <v>-497064598.48000002</v>
          </cell>
          <cell r="G176">
            <v>-497065</v>
          </cell>
        </row>
        <row r="177">
          <cell r="A177" t="str">
            <v>1.6.85.07</v>
          </cell>
          <cell r="B177" t="str">
            <v>Equipos de comunicación y computación</v>
          </cell>
          <cell r="C177">
            <v>-3720477829.5999999</v>
          </cell>
          <cell r="D177">
            <v>0</v>
          </cell>
          <cell r="E177">
            <v>63734569.700000003</v>
          </cell>
          <cell r="F177">
            <v>-3784212399.3000002</v>
          </cell>
          <cell r="G177">
            <v>-3784212</v>
          </cell>
        </row>
        <row r="178">
          <cell r="A178" t="str">
            <v>1.6.85.07.001</v>
          </cell>
          <cell r="B178" t="str">
            <v>Equipo de comunicación</v>
          </cell>
          <cell r="C178">
            <v>-365030750.76999998</v>
          </cell>
          <cell r="D178">
            <v>0</v>
          </cell>
          <cell r="E178">
            <v>6914999.8799999999</v>
          </cell>
          <cell r="F178">
            <v>-371945750.64999998</v>
          </cell>
          <cell r="G178">
            <v>-371946</v>
          </cell>
        </row>
        <row r="179">
          <cell r="A179" t="str">
            <v>1.6.85.07.002</v>
          </cell>
          <cell r="B179" t="str">
            <v>Equipo de computación</v>
          </cell>
          <cell r="C179">
            <v>-3355447078.8299999</v>
          </cell>
          <cell r="D179">
            <v>0</v>
          </cell>
          <cell r="E179">
            <v>56819569.82</v>
          </cell>
          <cell r="F179">
            <v>-3412266648.6500001</v>
          </cell>
          <cell r="G179">
            <v>-3412267</v>
          </cell>
        </row>
        <row r="180">
          <cell r="A180" t="str">
            <v>1.6.85.08</v>
          </cell>
          <cell r="B180" t="str">
            <v>Equipos de transporte, tracción y elevación</v>
          </cell>
          <cell r="C180">
            <v>-1531211692.96</v>
          </cell>
          <cell r="D180">
            <v>0</v>
          </cell>
          <cell r="E180">
            <v>2455415.7599999998</v>
          </cell>
          <cell r="F180">
            <v>-1533667108.72</v>
          </cell>
          <cell r="G180">
            <v>-1533667</v>
          </cell>
        </row>
        <row r="181">
          <cell r="A181" t="str">
            <v>1.6.85.08.002</v>
          </cell>
          <cell r="B181" t="str">
            <v>Terrestre</v>
          </cell>
          <cell r="C181">
            <v>-1531211692.96</v>
          </cell>
          <cell r="D181">
            <v>0</v>
          </cell>
          <cell r="E181">
            <v>2455415.7599999998</v>
          </cell>
          <cell r="F181">
            <v>-1533667108.72</v>
          </cell>
          <cell r="G181">
            <v>-1533667</v>
          </cell>
        </row>
        <row r="182">
          <cell r="A182" t="str">
            <v>1.6.85.09</v>
          </cell>
          <cell r="B182" t="str">
            <v>Equipos de comedor, cocina, despensa y hotelería</v>
          </cell>
          <cell r="C182">
            <v>-5768642.8300000001</v>
          </cell>
          <cell r="D182">
            <v>0</v>
          </cell>
          <cell r="E182">
            <v>36734.33</v>
          </cell>
          <cell r="F182">
            <v>-5805377.1600000001</v>
          </cell>
          <cell r="G182">
            <v>-5805</v>
          </cell>
        </row>
        <row r="183">
          <cell r="A183" t="str">
            <v>1.6.85.09.002</v>
          </cell>
          <cell r="B183" t="str">
            <v>Equipo de restaurante y cafetería</v>
          </cell>
          <cell r="C183">
            <v>-5768642.8300000001</v>
          </cell>
          <cell r="D183">
            <v>0</v>
          </cell>
          <cell r="E183">
            <v>36734.33</v>
          </cell>
          <cell r="F183">
            <v>-5805377.1600000001</v>
          </cell>
          <cell r="G183">
            <v>-5805</v>
          </cell>
        </row>
        <row r="184">
          <cell r="A184" t="str">
            <v>1.6.85.13</v>
          </cell>
          <cell r="B184" t="str">
            <v>Bienes muebles en bodega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1.6.85.13.033</v>
          </cell>
          <cell r="B185" t="str">
            <v>Equipos de comunicación y computación - equipo de comunicación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1.6.85.13.034</v>
          </cell>
          <cell r="B186" t="str">
            <v>Equipos de comunicación y computación - equipo de computación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1.6.85.15</v>
          </cell>
          <cell r="B187" t="str">
            <v>Propiedades, planta y equipo no explotados</v>
          </cell>
          <cell r="C187">
            <v>-521782414.64999998</v>
          </cell>
          <cell r="D187">
            <v>0</v>
          </cell>
          <cell r="E187">
            <v>1300987.21</v>
          </cell>
          <cell r="F187">
            <v>-523083401.86000001</v>
          </cell>
          <cell r="G187">
            <v>-523083</v>
          </cell>
        </row>
        <row r="188">
          <cell r="A188" t="str">
            <v>1.6.85.15.074</v>
          </cell>
          <cell r="B188" t="str">
            <v>Maquinaria y equipo - equipo de centros de control</v>
          </cell>
          <cell r="C188">
            <v>-10000</v>
          </cell>
          <cell r="D188">
            <v>0</v>
          </cell>
          <cell r="E188">
            <v>0</v>
          </cell>
          <cell r="F188">
            <v>-10000</v>
          </cell>
          <cell r="G188">
            <v>-10</v>
          </cell>
        </row>
        <row r="189">
          <cell r="A189" t="str">
            <v>1.6.85.15.090</v>
          </cell>
          <cell r="B189" t="str">
            <v>Muebles, enseres y equipo de oficina - muebles y enseres</v>
          </cell>
          <cell r="C189">
            <v>-52959229.82</v>
          </cell>
          <cell r="D189">
            <v>0</v>
          </cell>
          <cell r="E189">
            <v>399474</v>
          </cell>
          <cell r="F189">
            <v>-53358703.82</v>
          </cell>
          <cell r="G189">
            <v>-53359</v>
          </cell>
        </row>
        <row r="190">
          <cell r="A190" t="str">
            <v>1.6.85.15.091</v>
          </cell>
          <cell r="B190" t="str">
            <v>Muebles, enseres y equipo de oficina - equipo y máquina de oficina</v>
          </cell>
          <cell r="C190">
            <v>-97126884.560000002</v>
          </cell>
          <cell r="D190">
            <v>0</v>
          </cell>
          <cell r="E190">
            <v>878346.55</v>
          </cell>
          <cell r="F190">
            <v>-98005231.109999999</v>
          </cell>
          <cell r="G190">
            <v>-98005</v>
          </cell>
        </row>
        <row r="191">
          <cell r="A191" t="str">
            <v>1.6.85.15.096</v>
          </cell>
          <cell r="B191" t="str">
            <v>Equipos de comunicación y computación - equipo de comunicación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1.6.85.15.097</v>
          </cell>
          <cell r="B192" t="str">
            <v>Equipos de comunicación y computación - equipo de computación</v>
          </cell>
          <cell r="C192">
            <v>-369724300.26999998</v>
          </cell>
          <cell r="D192">
            <v>0</v>
          </cell>
          <cell r="E192">
            <v>5166.66</v>
          </cell>
          <cell r="F192">
            <v>-369729466.93000001</v>
          </cell>
          <cell r="G192">
            <v>-369729</v>
          </cell>
        </row>
        <row r="193">
          <cell r="A193" t="str">
            <v>1.6.85.15.104</v>
          </cell>
          <cell r="B193" t="str">
            <v>Equipo de transporte, tracción y elevación - terrestre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1.6.85.15.112</v>
          </cell>
          <cell r="B194" t="str">
            <v>Equipos de comedor, cocina, despensa y hotelería - equipo de restaurante y cafetería</v>
          </cell>
          <cell r="C194">
            <v>-1962000</v>
          </cell>
          <cell r="D194">
            <v>0</v>
          </cell>
          <cell r="E194">
            <v>18000</v>
          </cell>
          <cell r="F194">
            <v>-1980000</v>
          </cell>
          <cell r="G194">
            <v>-1980</v>
          </cell>
        </row>
        <row r="195">
          <cell r="A195" t="str">
            <v>1.6.85.16</v>
          </cell>
          <cell r="B195" t="str">
            <v>Propiedades, planta y equipo en concesión</v>
          </cell>
          <cell r="C195">
            <v>-4741094833.1899996</v>
          </cell>
          <cell r="D195">
            <v>0</v>
          </cell>
          <cell r="E195">
            <v>4871165.5199999996</v>
          </cell>
          <cell r="F195">
            <v>-4745965998.71</v>
          </cell>
          <cell r="G195">
            <v>-4745966</v>
          </cell>
        </row>
        <row r="196">
          <cell r="A196" t="str">
            <v>1.6.85.16.022</v>
          </cell>
          <cell r="B196" t="str">
            <v>Edificaciones - bodegas</v>
          </cell>
          <cell r="C196">
            <v>-453779159.41000003</v>
          </cell>
          <cell r="D196">
            <v>0</v>
          </cell>
          <cell r="E196">
            <v>0</v>
          </cell>
          <cell r="F196">
            <v>-453779159.41000003</v>
          </cell>
          <cell r="G196">
            <v>-453779</v>
          </cell>
        </row>
        <row r="197">
          <cell r="A197" t="str">
            <v>1.6.85.16.063</v>
          </cell>
          <cell r="B197" t="str">
            <v>Maquinaria y equipo - maquinaria industrial</v>
          </cell>
          <cell r="C197">
            <v>-4287315673.7800002</v>
          </cell>
          <cell r="D197">
            <v>0</v>
          </cell>
          <cell r="E197">
            <v>4871165.5199999996</v>
          </cell>
          <cell r="F197">
            <v>-4292186839.3000002</v>
          </cell>
          <cell r="G197">
            <v>-4292187</v>
          </cell>
        </row>
        <row r="198">
          <cell r="A198" t="str">
            <v>1.7</v>
          </cell>
          <cell r="B198" t="str">
            <v>BIENES DE USO PÚBLICO E HISTÓRICOS Y CULTURALES</v>
          </cell>
          <cell r="C198">
            <v>50438347107182.297</v>
          </cell>
          <cell r="D198">
            <v>114820898816.38</v>
          </cell>
          <cell r="E198">
            <v>110488809543</v>
          </cell>
          <cell r="F198">
            <v>50442679196455.703</v>
          </cell>
          <cell r="G198">
            <v>50442679196</v>
          </cell>
        </row>
        <row r="199">
          <cell r="A199" t="str">
            <v>1.7.05</v>
          </cell>
          <cell r="B199" t="str">
            <v>BIENES DE USO PÚBLICO EN CONSTRUCCIÓN</v>
          </cell>
          <cell r="C199">
            <v>0</v>
          </cell>
          <cell r="D199">
            <v>6040069274.9499998</v>
          </cell>
          <cell r="E199">
            <v>6040069274.9499998</v>
          </cell>
          <cell r="F199">
            <v>0</v>
          </cell>
          <cell r="G199">
            <v>0</v>
          </cell>
        </row>
        <row r="200">
          <cell r="A200" t="str">
            <v>1.7.05.01</v>
          </cell>
          <cell r="B200" t="str">
            <v>Red carretera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1.7.05.01.001</v>
          </cell>
          <cell r="B201" t="str">
            <v>Red carretera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1.7.05.12</v>
          </cell>
          <cell r="B202" t="str">
            <v>Red férrea</v>
          </cell>
          <cell r="C202">
            <v>0</v>
          </cell>
          <cell r="D202">
            <v>6040069274.9499998</v>
          </cell>
          <cell r="E202">
            <v>6040069274.9499998</v>
          </cell>
          <cell r="F202">
            <v>0</v>
          </cell>
          <cell r="G202">
            <v>0</v>
          </cell>
        </row>
        <row r="203">
          <cell r="A203" t="str">
            <v>1.7.05.12.001</v>
          </cell>
          <cell r="B203" t="str">
            <v>Red férrea</v>
          </cell>
          <cell r="C203">
            <v>0</v>
          </cell>
          <cell r="D203">
            <v>6040069274.9499998</v>
          </cell>
          <cell r="E203">
            <v>6040069274.9499998</v>
          </cell>
          <cell r="F203">
            <v>0</v>
          </cell>
          <cell r="G203">
            <v>0</v>
          </cell>
        </row>
        <row r="204">
          <cell r="A204" t="str">
            <v>1.7.06</v>
          </cell>
          <cell r="B204" t="str">
            <v>BIENES DE USO PÚBLICO EN CONSTRUCCIÓN - CONCESIONES</v>
          </cell>
          <cell r="C204">
            <v>24009708686355.898</v>
          </cell>
          <cell r="D204">
            <v>27445799021.459999</v>
          </cell>
          <cell r="E204">
            <v>27077961121.459999</v>
          </cell>
          <cell r="F204">
            <v>24010076524255.898</v>
          </cell>
          <cell r="G204">
            <v>24010076524</v>
          </cell>
        </row>
        <row r="205">
          <cell r="A205" t="str">
            <v>1.7.06.01</v>
          </cell>
          <cell r="B205" t="str">
            <v>Red carretera</v>
          </cell>
          <cell r="C205">
            <v>22728877761640.301</v>
          </cell>
          <cell r="D205">
            <v>0</v>
          </cell>
          <cell r="E205">
            <v>27077961121.459999</v>
          </cell>
          <cell r="F205">
            <v>22701799800518.898</v>
          </cell>
          <cell r="G205">
            <v>22701799801</v>
          </cell>
        </row>
        <row r="206">
          <cell r="A206" t="str">
            <v>1.7.06.01.001</v>
          </cell>
          <cell r="B206" t="str">
            <v>Red carretera</v>
          </cell>
          <cell r="C206">
            <v>22728877761640.301</v>
          </cell>
          <cell r="D206">
            <v>0</v>
          </cell>
          <cell r="E206">
            <v>27077961121.459999</v>
          </cell>
          <cell r="F206">
            <v>22701799800518.898</v>
          </cell>
          <cell r="G206">
            <v>22701799801</v>
          </cell>
        </row>
        <row r="207">
          <cell r="A207" t="str">
            <v>1.7.06.02</v>
          </cell>
          <cell r="B207" t="str">
            <v>Red férrea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1.7.06.02.001</v>
          </cell>
          <cell r="B208" t="str">
            <v>Red férrea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1.7.06.04</v>
          </cell>
          <cell r="B209" t="str">
            <v>Red marítima</v>
          </cell>
          <cell r="C209">
            <v>155799574183.97</v>
          </cell>
          <cell r="D209">
            <v>0</v>
          </cell>
          <cell r="E209">
            <v>0</v>
          </cell>
          <cell r="F209">
            <v>155799574183.97</v>
          </cell>
          <cell r="G209">
            <v>155799574</v>
          </cell>
        </row>
        <row r="210">
          <cell r="A210" t="str">
            <v>1.7.06.04.001</v>
          </cell>
          <cell r="B210" t="str">
            <v>Red marítima</v>
          </cell>
          <cell r="C210">
            <v>155799574183.97</v>
          </cell>
          <cell r="D210">
            <v>0</v>
          </cell>
          <cell r="E210">
            <v>0</v>
          </cell>
          <cell r="F210">
            <v>155799574183.97</v>
          </cell>
          <cell r="G210">
            <v>155799574</v>
          </cell>
        </row>
        <row r="211">
          <cell r="A211" t="str">
            <v>1.7.06.05</v>
          </cell>
          <cell r="B211" t="str">
            <v>Red aeroportuaria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1.7.06.05.001</v>
          </cell>
          <cell r="B212" t="str">
            <v>Red aeroportuaria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1.7.06.06</v>
          </cell>
          <cell r="B213" t="str">
            <v>Terrenos</v>
          </cell>
          <cell r="C213">
            <v>1125031350531.5701</v>
          </cell>
          <cell r="D213">
            <v>27445799021.459999</v>
          </cell>
          <cell r="E213">
            <v>0</v>
          </cell>
          <cell r="F213">
            <v>1152477149553.03</v>
          </cell>
          <cell r="G213">
            <v>1152477150</v>
          </cell>
        </row>
        <row r="214">
          <cell r="A214" t="str">
            <v>1.7.06.06.001</v>
          </cell>
          <cell r="B214" t="str">
            <v>Terrenos</v>
          </cell>
          <cell r="C214">
            <v>1125031350531.5701</v>
          </cell>
          <cell r="D214">
            <v>27445799021.459999</v>
          </cell>
          <cell r="E214">
            <v>0</v>
          </cell>
          <cell r="F214">
            <v>1152477149553.03</v>
          </cell>
          <cell r="G214">
            <v>1152477150</v>
          </cell>
        </row>
        <row r="215">
          <cell r="A215" t="str">
            <v>1.7.10</v>
          </cell>
          <cell r="B215" t="str">
            <v>BIENES DE USO PÚBLICO EN SERVICIO</v>
          </cell>
          <cell r="C215">
            <v>1754616639275.8301</v>
          </cell>
          <cell r="D215">
            <v>6040069274.9499998</v>
          </cell>
          <cell r="E215">
            <v>0</v>
          </cell>
          <cell r="F215">
            <v>1760656708550.78</v>
          </cell>
          <cell r="G215">
            <v>1760656709</v>
          </cell>
        </row>
        <row r="216">
          <cell r="A216" t="str">
            <v>1.7.10.06</v>
          </cell>
          <cell r="B216" t="str">
            <v>Red férrea</v>
          </cell>
          <cell r="C216">
            <v>1754616639275.8301</v>
          </cell>
          <cell r="D216">
            <v>6040069274.9499998</v>
          </cell>
          <cell r="E216">
            <v>0</v>
          </cell>
          <cell r="F216">
            <v>1760656708550.78</v>
          </cell>
          <cell r="G216">
            <v>1760656709</v>
          </cell>
        </row>
        <row r="217">
          <cell r="A217" t="str">
            <v>1.7.10.06.001</v>
          </cell>
          <cell r="B217" t="str">
            <v>Red férrea</v>
          </cell>
          <cell r="C217">
            <v>1754616639275.8301</v>
          </cell>
          <cell r="D217">
            <v>6040069274.9499998</v>
          </cell>
          <cell r="E217">
            <v>0</v>
          </cell>
          <cell r="F217">
            <v>1760656708550.78</v>
          </cell>
          <cell r="G217">
            <v>1760656709</v>
          </cell>
        </row>
        <row r="218">
          <cell r="A218" t="str">
            <v>1.7.11</v>
          </cell>
          <cell r="B218" t="str">
            <v>BIENES DE USO PÚBLICO EN SERVICIO - CONCESIONES</v>
          </cell>
          <cell r="C218">
            <v>25485932743848.602</v>
          </cell>
          <cell r="D218">
            <v>75294961245.020004</v>
          </cell>
          <cell r="E218">
            <v>75294961245.020004</v>
          </cell>
          <cell r="F218">
            <v>25485932743848.602</v>
          </cell>
          <cell r="G218">
            <v>25485932744</v>
          </cell>
        </row>
        <row r="219">
          <cell r="A219" t="str">
            <v>1.7.11.01</v>
          </cell>
          <cell r="B219" t="str">
            <v>Red carretera</v>
          </cell>
          <cell r="C219">
            <v>16300392999520.301</v>
          </cell>
          <cell r="D219">
            <v>0</v>
          </cell>
          <cell r="E219">
            <v>75294961245.020004</v>
          </cell>
          <cell r="F219">
            <v>16225098038275.301</v>
          </cell>
          <cell r="G219">
            <v>16225098038</v>
          </cell>
        </row>
        <row r="220">
          <cell r="A220" t="str">
            <v>1.7.11.01.001</v>
          </cell>
          <cell r="B220" t="str">
            <v>Red carretera</v>
          </cell>
          <cell r="C220">
            <v>16300392999520.301</v>
          </cell>
          <cell r="D220">
            <v>0</v>
          </cell>
          <cell r="E220">
            <v>75294961245.020004</v>
          </cell>
          <cell r="F220">
            <v>16225098038275.301</v>
          </cell>
          <cell r="G220">
            <v>16225098038</v>
          </cell>
        </row>
        <row r="221">
          <cell r="A221" t="str">
            <v>1.7.11.02</v>
          </cell>
          <cell r="B221" t="str">
            <v>Red férrea</v>
          </cell>
          <cell r="C221">
            <v>2216580011467</v>
          </cell>
          <cell r="D221">
            <v>0</v>
          </cell>
          <cell r="E221">
            <v>0</v>
          </cell>
          <cell r="F221">
            <v>2216580011467</v>
          </cell>
          <cell r="G221">
            <v>2216580011</v>
          </cell>
        </row>
        <row r="222">
          <cell r="A222" t="str">
            <v>1.7.11.02.001</v>
          </cell>
          <cell r="B222" t="str">
            <v>Red férrea</v>
          </cell>
          <cell r="C222">
            <v>2216580011467</v>
          </cell>
          <cell r="D222">
            <v>0</v>
          </cell>
          <cell r="E222">
            <v>0</v>
          </cell>
          <cell r="F222">
            <v>2216580011467</v>
          </cell>
          <cell r="G222">
            <v>2216580011</v>
          </cell>
        </row>
        <row r="223">
          <cell r="A223" t="str">
            <v>1.7.11.04</v>
          </cell>
          <cell r="B223" t="str">
            <v>Red marítima</v>
          </cell>
          <cell r="C223">
            <v>4932107111461.9102</v>
          </cell>
          <cell r="D223">
            <v>0</v>
          </cell>
          <cell r="E223">
            <v>0</v>
          </cell>
          <cell r="F223">
            <v>4932107111461.9102</v>
          </cell>
          <cell r="G223">
            <v>4932107111</v>
          </cell>
        </row>
        <row r="224">
          <cell r="A224" t="str">
            <v>1.7.11.04.001</v>
          </cell>
          <cell r="B224" t="str">
            <v>Red marítima</v>
          </cell>
          <cell r="C224">
            <v>4932107111461.9102</v>
          </cell>
          <cell r="D224">
            <v>0</v>
          </cell>
          <cell r="E224">
            <v>0</v>
          </cell>
          <cell r="F224">
            <v>4932107111461.9102</v>
          </cell>
          <cell r="G224">
            <v>4932107111</v>
          </cell>
        </row>
        <row r="225">
          <cell r="A225" t="str">
            <v>1.7.11.05</v>
          </cell>
          <cell r="B225" t="str">
            <v>Red aeroportuaria</v>
          </cell>
          <cell r="C225">
            <v>1781526217422.5901</v>
          </cell>
          <cell r="D225">
            <v>0</v>
          </cell>
          <cell r="E225">
            <v>0</v>
          </cell>
          <cell r="F225">
            <v>1781526217422.5901</v>
          </cell>
          <cell r="G225">
            <v>1781526217</v>
          </cell>
        </row>
        <row r="226">
          <cell r="A226" t="str">
            <v>1.7.11.05.001</v>
          </cell>
          <cell r="B226" t="str">
            <v>Red aeroportuaria</v>
          </cell>
          <cell r="C226">
            <v>1781526217422.5901</v>
          </cell>
          <cell r="D226">
            <v>0</v>
          </cell>
          <cell r="E226">
            <v>0</v>
          </cell>
          <cell r="F226">
            <v>1781526217422.5901</v>
          </cell>
          <cell r="G226">
            <v>1781526217</v>
          </cell>
        </row>
        <row r="227">
          <cell r="A227" t="str">
            <v>1.7.11.06</v>
          </cell>
          <cell r="B227" t="str">
            <v>Terrenos</v>
          </cell>
          <cell r="C227">
            <v>255326403976.84</v>
          </cell>
          <cell r="D227">
            <v>75294961245.020004</v>
          </cell>
          <cell r="E227">
            <v>0</v>
          </cell>
          <cell r="F227">
            <v>330621365221.85999</v>
          </cell>
          <cell r="G227">
            <v>330621365</v>
          </cell>
        </row>
        <row r="228">
          <cell r="A228" t="str">
            <v>1.7.11.06.001</v>
          </cell>
          <cell r="B228" t="str">
            <v>Terrenos</v>
          </cell>
          <cell r="C228">
            <v>255326403976.84</v>
          </cell>
          <cell r="D228">
            <v>75294961245.020004</v>
          </cell>
          <cell r="E228">
            <v>0</v>
          </cell>
          <cell r="F228">
            <v>330621365221.85999</v>
          </cell>
          <cell r="G228">
            <v>330621365</v>
          </cell>
        </row>
        <row r="229">
          <cell r="A229" t="str">
            <v>1.7.85</v>
          </cell>
          <cell r="B229" t="str">
            <v>DEPRECIACIÓN ACUMULADA DE BIENES DE USO PÚBLICO EN SERVICIO (CR)</v>
          </cell>
          <cell r="C229">
            <v>-694151677148.09998</v>
          </cell>
          <cell r="D229">
            <v>0</v>
          </cell>
          <cell r="E229">
            <v>2075817901.5699999</v>
          </cell>
          <cell r="F229">
            <v>-696227495049.67004</v>
          </cell>
          <cell r="G229">
            <v>-696227495</v>
          </cell>
        </row>
        <row r="230">
          <cell r="A230" t="str">
            <v>1.7.85.06</v>
          </cell>
          <cell r="B230" t="str">
            <v>Red férrea</v>
          </cell>
          <cell r="C230">
            <v>-694151677148.09998</v>
          </cell>
          <cell r="D230">
            <v>0</v>
          </cell>
          <cell r="E230">
            <v>2075817901.5699999</v>
          </cell>
          <cell r="F230">
            <v>-696227495049.67004</v>
          </cell>
          <cell r="G230">
            <v>-696227495</v>
          </cell>
        </row>
        <row r="231">
          <cell r="A231" t="str">
            <v>1.7.85.06.001</v>
          </cell>
          <cell r="B231" t="str">
            <v>Red férrea en servicio</v>
          </cell>
          <cell r="C231">
            <v>-694151677148.09998</v>
          </cell>
          <cell r="D231">
            <v>0</v>
          </cell>
          <cell r="E231">
            <v>2075817901.5699999</v>
          </cell>
          <cell r="F231">
            <v>-696227495049.67004</v>
          </cell>
          <cell r="G231">
            <v>-696227495</v>
          </cell>
        </row>
        <row r="232">
          <cell r="A232" t="str">
            <v>1.7.85.06.003</v>
          </cell>
          <cell r="B232" t="str">
            <v>Red férrea entregados a terceros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1.7.87</v>
          </cell>
          <cell r="B233" t="str">
            <v>DEPRECIACIÓN ACUMULADA DE BIENES DE USO PÚBLICO EN SERVICIO - CONCESIONES (CR)</v>
          </cell>
          <cell r="C233">
            <v>-117759285149.92999</v>
          </cell>
          <cell r="D233">
            <v>0</v>
          </cell>
          <cell r="E233">
            <v>0</v>
          </cell>
          <cell r="F233">
            <v>-117759285149.92999</v>
          </cell>
          <cell r="G233">
            <v>-117759285</v>
          </cell>
        </row>
        <row r="234">
          <cell r="A234" t="str">
            <v>1.7.87.02</v>
          </cell>
          <cell r="B234" t="str">
            <v>Red férrea</v>
          </cell>
          <cell r="C234">
            <v>-117759285149.92999</v>
          </cell>
          <cell r="D234">
            <v>0</v>
          </cell>
          <cell r="E234">
            <v>0</v>
          </cell>
          <cell r="F234">
            <v>-117759285149.92999</v>
          </cell>
          <cell r="G234">
            <v>-117759285</v>
          </cell>
        </row>
        <row r="235">
          <cell r="A235" t="str">
            <v>1.7.87.02.001</v>
          </cell>
          <cell r="B235" t="str">
            <v>Red férrea</v>
          </cell>
          <cell r="C235">
            <v>-117759285149.92999</v>
          </cell>
          <cell r="D235">
            <v>0</v>
          </cell>
          <cell r="E235">
            <v>0</v>
          </cell>
          <cell r="F235">
            <v>-117759285149.92999</v>
          </cell>
          <cell r="G235">
            <v>-117759285</v>
          </cell>
        </row>
        <row r="236">
          <cell r="A236" t="str">
            <v>1.7.91</v>
          </cell>
          <cell r="B236" t="str">
            <v>DETERIORO ACUMULADO DE BIENES DE USO PÚBLICO - CONCESIONES (CR)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1.7.91.01</v>
          </cell>
          <cell r="B237" t="str">
            <v>Red carretera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1.7.91.01.001</v>
          </cell>
          <cell r="B238" t="str">
            <v>Red carretera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1.9</v>
          </cell>
          <cell r="B239" t="str">
            <v>OTROS ACTIVOS</v>
          </cell>
          <cell r="C239">
            <v>13864055253250</v>
          </cell>
          <cell r="D239">
            <v>97962060791.490005</v>
          </cell>
          <cell r="E239">
            <v>546996292444.25</v>
          </cell>
          <cell r="F239">
            <v>13415021021597.199</v>
          </cell>
          <cell r="G239">
            <v>13415021022</v>
          </cell>
        </row>
        <row r="240">
          <cell r="A240" t="str">
            <v>1.9.05</v>
          </cell>
          <cell r="B240" t="str">
            <v>BIENES Y SERVICIOS PAGADOS POR ANTICIPADO</v>
          </cell>
          <cell r="C240">
            <v>1879444829</v>
          </cell>
          <cell r="D240">
            <v>0</v>
          </cell>
          <cell r="E240">
            <v>150986066</v>
          </cell>
          <cell r="F240">
            <v>1728458763</v>
          </cell>
          <cell r="G240">
            <v>1728459</v>
          </cell>
        </row>
        <row r="241">
          <cell r="A241" t="str">
            <v>1.9.05.01</v>
          </cell>
          <cell r="B241" t="str">
            <v>Seguros</v>
          </cell>
          <cell r="C241">
            <v>1879444829</v>
          </cell>
          <cell r="D241">
            <v>0</v>
          </cell>
          <cell r="E241">
            <v>150986066</v>
          </cell>
          <cell r="F241">
            <v>1728458763</v>
          </cell>
          <cell r="G241">
            <v>1728459</v>
          </cell>
        </row>
        <row r="242">
          <cell r="A242" t="str">
            <v>1.9.05.01.001</v>
          </cell>
          <cell r="B242" t="str">
            <v>Seguros</v>
          </cell>
          <cell r="C242">
            <v>1879444829</v>
          </cell>
          <cell r="D242">
            <v>0</v>
          </cell>
          <cell r="E242">
            <v>150986066</v>
          </cell>
          <cell r="F242">
            <v>1728458763</v>
          </cell>
          <cell r="G242">
            <v>1728459</v>
          </cell>
        </row>
        <row r="243">
          <cell r="A243" t="str">
            <v>1.9.05.05</v>
          </cell>
          <cell r="B243" t="str">
            <v>Impresos, publicaciones, suscripciones y afiliaciones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1.9.05.05.001</v>
          </cell>
          <cell r="B244" t="str">
            <v>Impresos, publicaciones, suscripciones y afiliaciones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1.9.05.14</v>
          </cell>
          <cell r="B245" t="str">
            <v>Bienes y servicios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1.9.05.14.001</v>
          </cell>
          <cell r="B246" t="str">
            <v>Bienes y servicios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1.9.06</v>
          </cell>
          <cell r="B247" t="str">
            <v>AVANCES Y ANTICIPOS ENTREGADOS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1.9.06.03</v>
          </cell>
          <cell r="B248" t="str">
            <v>Avances para viáticos y gastos de viaje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1.9.06.03.001</v>
          </cell>
          <cell r="B249" t="str">
            <v>Avances para viáticos y gastos de viaje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1.9.06.04</v>
          </cell>
          <cell r="B250" t="str">
            <v>Anticipo para adquisición de bienes y servicios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1.9.06.04.001</v>
          </cell>
          <cell r="B251" t="str">
            <v>Adquisición de bienes y servicios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1.9.08</v>
          </cell>
          <cell r="B252" t="str">
            <v>RECURSOS ENTREGADOS EN ADMINISTRACIÓN</v>
          </cell>
          <cell r="C252">
            <v>4828064890706.21</v>
          </cell>
          <cell r="D252">
            <v>96796953740.710007</v>
          </cell>
          <cell r="E252">
            <v>14322777724.459999</v>
          </cell>
          <cell r="F252">
            <v>4910539066722.46</v>
          </cell>
          <cell r="G252">
            <v>4910539067</v>
          </cell>
        </row>
        <row r="253">
          <cell r="A253" t="str">
            <v>1.9.08.01</v>
          </cell>
          <cell r="B253" t="str">
            <v>En administración</v>
          </cell>
          <cell r="C253">
            <v>187517934506.51001</v>
          </cell>
          <cell r="D253">
            <v>14009618830.709999</v>
          </cell>
          <cell r="E253">
            <v>14322777724.459999</v>
          </cell>
          <cell r="F253">
            <v>187204775612.76001</v>
          </cell>
          <cell r="G253">
            <v>187204776</v>
          </cell>
        </row>
        <row r="254">
          <cell r="A254" t="str">
            <v>1.9.08.01.001</v>
          </cell>
          <cell r="B254" t="str">
            <v>En administración</v>
          </cell>
          <cell r="C254">
            <v>19157767673.849998</v>
          </cell>
          <cell r="D254">
            <v>9618830.7100000009</v>
          </cell>
          <cell r="E254">
            <v>9618830.7100000009</v>
          </cell>
          <cell r="F254">
            <v>19157767673.849998</v>
          </cell>
          <cell r="G254">
            <v>19157768</v>
          </cell>
        </row>
        <row r="255">
          <cell r="A255" t="str">
            <v>1.9.08.01.002</v>
          </cell>
          <cell r="B255" t="str">
            <v>En administración dtn - scun</v>
          </cell>
          <cell r="C255">
            <v>168360166832.66</v>
          </cell>
          <cell r="D255">
            <v>14000000000</v>
          </cell>
          <cell r="E255">
            <v>14313158893.75</v>
          </cell>
          <cell r="F255">
            <v>168047007938.91</v>
          </cell>
          <cell r="G255">
            <v>168047008</v>
          </cell>
        </row>
        <row r="256">
          <cell r="A256" t="str">
            <v>1.9.08.02</v>
          </cell>
          <cell r="B256" t="str">
            <v>Encargo fiduciario - fiducia de inversión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1.9.08.02.001</v>
          </cell>
          <cell r="B257" t="str">
            <v>Encargo fiduciario - fiducia de inversión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1.9.08.03</v>
          </cell>
          <cell r="B258" t="str">
            <v>Encargo fiduciario - fiducia de administración y pagos</v>
          </cell>
          <cell r="C258">
            <v>4640546956199.7002</v>
          </cell>
          <cell r="D258">
            <v>82787334910</v>
          </cell>
          <cell r="E258">
            <v>0</v>
          </cell>
          <cell r="F258">
            <v>4723334291109.7002</v>
          </cell>
          <cell r="G258">
            <v>4723334291</v>
          </cell>
        </row>
        <row r="259">
          <cell r="A259" t="str">
            <v>1.9.08.03.001</v>
          </cell>
          <cell r="B259" t="str">
            <v>Encargo fiduciario - fiducia de administración y pagos</v>
          </cell>
          <cell r="C259">
            <v>4640546956199.7002</v>
          </cell>
          <cell r="D259">
            <v>82787334910</v>
          </cell>
          <cell r="E259">
            <v>0</v>
          </cell>
          <cell r="F259">
            <v>4723334291109.7002</v>
          </cell>
          <cell r="G259">
            <v>4723334291</v>
          </cell>
        </row>
        <row r="260">
          <cell r="A260" t="str">
            <v>1.9.09</v>
          </cell>
          <cell r="B260" t="str">
            <v>DEPÓSITOS ENTREGADOS EN GARANTÍA</v>
          </cell>
          <cell r="C260">
            <v>9543278426</v>
          </cell>
          <cell r="D260">
            <v>0</v>
          </cell>
          <cell r="E260">
            <v>0</v>
          </cell>
          <cell r="F260">
            <v>9543278426</v>
          </cell>
          <cell r="G260">
            <v>9543278</v>
          </cell>
        </row>
        <row r="261">
          <cell r="A261" t="str">
            <v>1.9.09.02</v>
          </cell>
          <cell r="B261" t="str">
            <v>Para bienes</v>
          </cell>
          <cell r="C261">
            <v>9543278426</v>
          </cell>
          <cell r="D261">
            <v>0</v>
          </cell>
          <cell r="E261">
            <v>0</v>
          </cell>
          <cell r="F261">
            <v>9543278426</v>
          </cell>
          <cell r="G261">
            <v>9543278</v>
          </cell>
        </row>
        <row r="262">
          <cell r="A262" t="str">
            <v>1.9.09.02.001</v>
          </cell>
          <cell r="B262" t="str">
            <v>Para bienes</v>
          </cell>
          <cell r="C262">
            <v>9543278426</v>
          </cell>
          <cell r="D262">
            <v>0</v>
          </cell>
          <cell r="E262">
            <v>0</v>
          </cell>
          <cell r="F262">
            <v>9543278426</v>
          </cell>
          <cell r="G262">
            <v>9543278</v>
          </cell>
        </row>
        <row r="263">
          <cell r="A263" t="str">
            <v>1.9.09.03</v>
          </cell>
          <cell r="B263" t="str">
            <v>Depósitos judiciales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1.9.09.03.001</v>
          </cell>
          <cell r="B264" t="str">
            <v>Depósitos judiciales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1.9.09.10</v>
          </cell>
          <cell r="B265" t="str">
            <v>Fondo de contingencias de las entidades estatales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1.9.09.10.001</v>
          </cell>
          <cell r="B266" t="str">
            <v>Fondo de contingencias de las entidades estatales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1.9.70</v>
          </cell>
          <cell r="B267" t="str">
            <v>ACTIVOS INTANGIBLES</v>
          </cell>
          <cell r="C267">
            <v>239051688057.29001</v>
          </cell>
          <cell r="D267">
            <v>1110618028.1800001</v>
          </cell>
          <cell r="E267">
            <v>26172473</v>
          </cell>
          <cell r="F267">
            <v>240136133612.47</v>
          </cell>
          <cell r="G267">
            <v>240136134</v>
          </cell>
        </row>
        <row r="268">
          <cell r="A268" t="str">
            <v>1.9.70.07</v>
          </cell>
          <cell r="B268" t="str">
            <v>Licencias</v>
          </cell>
          <cell r="C268">
            <v>1044109811.2</v>
          </cell>
          <cell r="D268">
            <v>1059179132.1799999</v>
          </cell>
          <cell r="E268">
            <v>453025</v>
          </cell>
          <cell r="F268">
            <v>2102835918.3800001</v>
          </cell>
          <cell r="G268">
            <v>2102836</v>
          </cell>
        </row>
        <row r="269">
          <cell r="A269" t="str">
            <v>1.9.70.07.001</v>
          </cell>
          <cell r="B269" t="str">
            <v>Licencias</v>
          </cell>
          <cell r="C269">
            <v>1044109811.2</v>
          </cell>
          <cell r="D269">
            <v>1059179132.1799999</v>
          </cell>
          <cell r="E269">
            <v>453025</v>
          </cell>
          <cell r="F269">
            <v>2102835918.3800001</v>
          </cell>
          <cell r="G269">
            <v>2102836</v>
          </cell>
        </row>
        <row r="270">
          <cell r="A270" t="str">
            <v>1.9.70.08</v>
          </cell>
          <cell r="B270" t="str">
            <v>Softwares</v>
          </cell>
          <cell r="C270">
            <v>469758386.07999998</v>
          </cell>
          <cell r="D270">
            <v>51438896</v>
          </cell>
          <cell r="E270">
            <v>25719448</v>
          </cell>
          <cell r="F270">
            <v>495477834.07999998</v>
          </cell>
          <cell r="G270">
            <v>495478</v>
          </cell>
        </row>
        <row r="271">
          <cell r="A271" t="str">
            <v>1.9.70.08.001</v>
          </cell>
          <cell r="B271" t="str">
            <v>Softwares</v>
          </cell>
          <cell r="C271">
            <v>469758386.07999998</v>
          </cell>
          <cell r="D271">
            <v>51438896</v>
          </cell>
          <cell r="E271">
            <v>25719448</v>
          </cell>
          <cell r="F271">
            <v>495477834.07999998</v>
          </cell>
          <cell r="G271">
            <v>495478</v>
          </cell>
        </row>
        <row r="272">
          <cell r="A272" t="str">
            <v>1.9.70.08.002</v>
          </cell>
          <cell r="B272" t="str">
            <v>Softwares - concesiones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1.9.70.12</v>
          </cell>
          <cell r="B273" t="str">
            <v>Activos intangibles en concesión</v>
          </cell>
          <cell r="C273">
            <v>237537819860.01001</v>
          </cell>
          <cell r="D273">
            <v>0</v>
          </cell>
          <cell r="E273">
            <v>0</v>
          </cell>
          <cell r="F273">
            <v>237537819860.01001</v>
          </cell>
          <cell r="G273">
            <v>237537820</v>
          </cell>
        </row>
        <row r="274">
          <cell r="A274" t="str">
            <v>1.9.70.12.001</v>
          </cell>
          <cell r="B274" t="str">
            <v>Activos intangibles en concesión</v>
          </cell>
          <cell r="C274">
            <v>237537819860.01001</v>
          </cell>
          <cell r="D274">
            <v>0</v>
          </cell>
          <cell r="E274">
            <v>0</v>
          </cell>
          <cell r="F274">
            <v>237537819860.01001</v>
          </cell>
          <cell r="G274">
            <v>237537820</v>
          </cell>
        </row>
        <row r="275">
          <cell r="A275" t="str">
            <v>1.9.75</v>
          </cell>
          <cell r="B275" t="str">
            <v>AMORTIZACIÓN ACUMULADA DE ACTIVOS INTANGIBLES (CR)</v>
          </cell>
          <cell r="C275">
            <v>-10057173880.700001</v>
          </cell>
          <cell r="D275">
            <v>0</v>
          </cell>
          <cell r="E275">
            <v>120677316.64</v>
          </cell>
          <cell r="F275">
            <v>-10177851197.34</v>
          </cell>
          <cell r="G275">
            <v>-10177851</v>
          </cell>
        </row>
        <row r="276">
          <cell r="A276" t="str">
            <v>1.9.75.07</v>
          </cell>
          <cell r="B276" t="str">
            <v>Licencias</v>
          </cell>
          <cell r="C276">
            <v>-847344860.88999999</v>
          </cell>
          <cell r="D276">
            <v>0</v>
          </cell>
          <cell r="E276">
            <v>114626572.92</v>
          </cell>
          <cell r="F276">
            <v>-961971433.80999994</v>
          </cell>
          <cell r="G276">
            <v>-961971</v>
          </cell>
        </row>
        <row r="277">
          <cell r="A277" t="str">
            <v>1.9.75.07.001</v>
          </cell>
          <cell r="B277" t="str">
            <v>Licencias</v>
          </cell>
          <cell r="C277">
            <v>-847344860.88999999</v>
          </cell>
          <cell r="D277">
            <v>0</v>
          </cell>
          <cell r="E277">
            <v>114626572.92</v>
          </cell>
          <cell r="F277">
            <v>-961971433.80999994</v>
          </cell>
          <cell r="G277">
            <v>-961971</v>
          </cell>
        </row>
        <row r="278">
          <cell r="A278" t="str">
            <v>1.9.75.08</v>
          </cell>
          <cell r="B278" t="str">
            <v>Softwares</v>
          </cell>
          <cell r="C278">
            <v>-450403019.81</v>
          </cell>
          <cell r="D278">
            <v>0</v>
          </cell>
          <cell r="E278">
            <v>6050743.7199999997</v>
          </cell>
          <cell r="F278">
            <v>-456453763.52999997</v>
          </cell>
          <cell r="G278">
            <v>-456454</v>
          </cell>
        </row>
        <row r="279">
          <cell r="A279" t="str">
            <v>1.9.75.08.001</v>
          </cell>
          <cell r="B279" t="str">
            <v>Softwares</v>
          </cell>
          <cell r="C279">
            <v>-450403019.81</v>
          </cell>
          <cell r="D279">
            <v>0</v>
          </cell>
          <cell r="E279">
            <v>6050743.7199999997</v>
          </cell>
          <cell r="F279">
            <v>-456453763.52999997</v>
          </cell>
          <cell r="G279">
            <v>-456454</v>
          </cell>
        </row>
        <row r="280">
          <cell r="A280" t="str">
            <v>1.9.75.11</v>
          </cell>
          <cell r="B280" t="str">
            <v>Activos intangibles en concesión</v>
          </cell>
          <cell r="C280">
            <v>-8759426000</v>
          </cell>
          <cell r="D280">
            <v>0</v>
          </cell>
          <cell r="E280">
            <v>0</v>
          </cell>
          <cell r="F280">
            <v>-8759426000</v>
          </cell>
          <cell r="G280">
            <v>-8759426</v>
          </cell>
        </row>
        <row r="281">
          <cell r="A281" t="str">
            <v>1.9.75.11.001</v>
          </cell>
          <cell r="B281" t="str">
            <v>Activos intangibles en concesión</v>
          </cell>
          <cell r="C281">
            <v>-8759426000</v>
          </cell>
          <cell r="D281">
            <v>0</v>
          </cell>
          <cell r="E281">
            <v>0</v>
          </cell>
          <cell r="F281">
            <v>-8759426000</v>
          </cell>
          <cell r="G281">
            <v>-8759426</v>
          </cell>
        </row>
        <row r="282">
          <cell r="A282" t="str">
            <v>1.9.89</v>
          </cell>
          <cell r="B282" t="str">
            <v>RECURSOS DE LA ENTIDAD CONCEDENTE EN PATRIMONIOS AUTÓNOMOS CONSTITUIDOS POR CONCESIONARIOS PRIVADOS</v>
          </cell>
          <cell r="C282">
            <v>8795573125112.2002</v>
          </cell>
          <cell r="D282">
            <v>54489022.600000001</v>
          </cell>
          <cell r="E282">
            <v>532375678864.15002</v>
          </cell>
          <cell r="F282">
            <v>8263251935270.6504</v>
          </cell>
          <cell r="G282">
            <v>8263251935</v>
          </cell>
        </row>
        <row r="283">
          <cell r="A283" t="str">
            <v>1.9.89.01</v>
          </cell>
          <cell r="B283" t="str">
            <v>Recursos de la entidad concedente en patrimonios autónomos constituidos por concesionarios privados</v>
          </cell>
          <cell r="C283">
            <v>8795573125112.2002</v>
          </cell>
          <cell r="D283">
            <v>54489022.600000001</v>
          </cell>
          <cell r="E283">
            <v>532375678864.15002</v>
          </cell>
          <cell r="F283">
            <v>8263251935270.6504</v>
          </cell>
          <cell r="G283">
            <v>8263251935</v>
          </cell>
        </row>
        <row r="284">
          <cell r="A284" t="str">
            <v>1.9.89.01.001</v>
          </cell>
          <cell r="B284" t="str">
            <v>Recursos de la entidad concedente en patrimonios autónomos constituidos por concesionarios privados</v>
          </cell>
          <cell r="C284">
            <v>8795573125112.2002</v>
          </cell>
          <cell r="D284">
            <v>54489022.600000001</v>
          </cell>
          <cell r="E284">
            <v>532375678864.15002</v>
          </cell>
          <cell r="F284">
            <v>8263251935270.6504</v>
          </cell>
          <cell r="G284">
            <v>8263251935</v>
          </cell>
        </row>
        <row r="285">
          <cell r="A285">
            <v>2</v>
          </cell>
          <cell r="B285" t="str">
            <v>PASIVOS</v>
          </cell>
          <cell r="C285">
            <v>36193068763741.398</v>
          </cell>
          <cell r="D285">
            <v>569204012592.71997</v>
          </cell>
          <cell r="E285">
            <v>39229309596.68</v>
          </cell>
          <cell r="F285">
            <v>35663094060745.297</v>
          </cell>
          <cell r="G285">
            <v>35663094061</v>
          </cell>
        </row>
        <row r="286">
          <cell r="A286" t="str">
            <v>2.3</v>
          </cell>
          <cell r="B286" t="str">
            <v>PRÉSTAMOS POR PAGAR</v>
          </cell>
          <cell r="C286">
            <v>12319812948855.6</v>
          </cell>
          <cell r="D286">
            <v>532367999242.54999</v>
          </cell>
          <cell r="E286">
            <v>0</v>
          </cell>
          <cell r="F286">
            <v>11787444949613.1</v>
          </cell>
          <cell r="G286">
            <v>11787444950</v>
          </cell>
        </row>
        <row r="287">
          <cell r="A287" t="str">
            <v>2.3.13</v>
          </cell>
          <cell r="B287" t="str">
            <v>FINANCIAMIENTO INTERNO DE CORTO PLAZO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2.3.13.01</v>
          </cell>
          <cell r="B288" t="str">
            <v>Préstamos banca comercial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2.3.13.01.001</v>
          </cell>
          <cell r="B289" t="str">
            <v>Préstamos banca comercial - capital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2.3.14</v>
          </cell>
          <cell r="B290" t="str">
            <v>FINANCIAMIENTO INTERNO DE LARGO PLAZO</v>
          </cell>
          <cell r="C290">
            <v>12319812948855.6</v>
          </cell>
          <cell r="D290">
            <v>532367999242.54999</v>
          </cell>
          <cell r="E290">
            <v>0</v>
          </cell>
          <cell r="F290">
            <v>11787444949613.1</v>
          </cell>
          <cell r="G290">
            <v>11787444950</v>
          </cell>
        </row>
        <row r="291">
          <cell r="A291" t="str">
            <v>2.3.14.01</v>
          </cell>
          <cell r="B291" t="str">
            <v>Préstamos banca comercial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2.3.14.01.001</v>
          </cell>
          <cell r="B292" t="str">
            <v>Préstamos banca comercial - capital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2.3.14.04</v>
          </cell>
          <cell r="B293" t="str">
            <v>Créditos presupuestarios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2.3.14.04.001</v>
          </cell>
          <cell r="B294" t="str">
            <v>Créditos presupuestarios - capital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2.3.14.07</v>
          </cell>
          <cell r="B295" t="str">
            <v>Préstamos del gobierno general</v>
          </cell>
          <cell r="C295">
            <v>618188179604.53003</v>
          </cell>
          <cell r="D295">
            <v>0</v>
          </cell>
          <cell r="E295">
            <v>0</v>
          </cell>
          <cell r="F295">
            <v>618188179604.53003</v>
          </cell>
          <cell r="G295">
            <v>618188180</v>
          </cell>
        </row>
        <row r="296">
          <cell r="A296" t="str">
            <v>2.3.14.07.001</v>
          </cell>
          <cell r="B296" t="str">
            <v>Préstamos del gobierno general - capital</v>
          </cell>
          <cell r="C296">
            <v>618188179604.53003</v>
          </cell>
          <cell r="D296">
            <v>0</v>
          </cell>
          <cell r="E296">
            <v>0</v>
          </cell>
          <cell r="F296">
            <v>618188179604.53003</v>
          </cell>
          <cell r="G296">
            <v>618188180</v>
          </cell>
        </row>
        <row r="297">
          <cell r="A297" t="str">
            <v>2.3.14.13</v>
          </cell>
          <cell r="B297" t="str">
            <v>Pasivo financiero por acuerdos de concesión (concedente)</v>
          </cell>
          <cell r="C297">
            <v>11701624769251.1</v>
          </cell>
          <cell r="D297">
            <v>532367999242.54999</v>
          </cell>
          <cell r="E297">
            <v>0</v>
          </cell>
          <cell r="F297">
            <v>11169256770008.5</v>
          </cell>
          <cell r="G297">
            <v>11169256770</v>
          </cell>
        </row>
        <row r="298">
          <cell r="A298" t="str">
            <v>2.3.14.13.001</v>
          </cell>
          <cell r="B298" t="str">
            <v>Pasivo financiero por acuerdos de concesión (concedente) - capital</v>
          </cell>
          <cell r="C298">
            <v>11701624769251.1</v>
          </cell>
          <cell r="D298">
            <v>532367999242.54999</v>
          </cell>
          <cell r="E298">
            <v>0</v>
          </cell>
          <cell r="F298">
            <v>11169256770008.5</v>
          </cell>
          <cell r="G298">
            <v>11169256770</v>
          </cell>
        </row>
        <row r="299">
          <cell r="A299" t="str">
            <v>2.4</v>
          </cell>
          <cell r="B299" t="str">
            <v>CUENTAS POR PAGAR</v>
          </cell>
          <cell r="C299">
            <v>998248922563.58997</v>
          </cell>
          <cell r="D299">
            <v>33778649535.169998</v>
          </cell>
          <cell r="E299">
            <v>35877748977.68</v>
          </cell>
          <cell r="F299">
            <v>1000348022006.1</v>
          </cell>
          <cell r="G299">
            <v>1000348022</v>
          </cell>
        </row>
        <row r="300">
          <cell r="A300" t="str">
            <v>2.4.01</v>
          </cell>
          <cell r="B300" t="str">
            <v>ADQUISICION DE BIENES Y SERVICIOS NACIONALES</v>
          </cell>
          <cell r="C300">
            <v>89024579430.649994</v>
          </cell>
          <cell r="D300">
            <v>12334175720.959999</v>
          </cell>
          <cell r="E300">
            <v>13814946122.969999</v>
          </cell>
          <cell r="F300">
            <v>90505349832.660004</v>
          </cell>
          <cell r="G300">
            <v>90505350</v>
          </cell>
        </row>
        <row r="301">
          <cell r="A301" t="str">
            <v>2.4.01.01</v>
          </cell>
          <cell r="B301" t="str">
            <v>Bienes y servicios</v>
          </cell>
          <cell r="C301">
            <v>17181238.5</v>
          </cell>
          <cell r="D301">
            <v>21017319.5</v>
          </cell>
          <cell r="E301">
            <v>4469409</v>
          </cell>
          <cell r="F301">
            <v>633328</v>
          </cell>
          <cell r="G301">
            <v>633</v>
          </cell>
        </row>
        <row r="302">
          <cell r="A302" t="str">
            <v>2.4.01.01.001</v>
          </cell>
          <cell r="B302" t="str">
            <v>Bienes y servicios</v>
          </cell>
          <cell r="C302">
            <v>17181238.5</v>
          </cell>
          <cell r="D302">
            <v>21017319.5</v>
          </cell>
          <cell r="E302">
            <v>4469409</v>
          </cell>
          <cell r="F302">
            <v>633328</v>
          </cell>
          <cell r="G302">
            <v>633</v>
          </cell>
        </row>
        <row r="303">
          <cell r="A303" t="str">
            <v>2.4.01.02</v>
          </cell>
          <cell r="B303" t="str">
            <v>Proyectos de inversion</v>
          </cell>
          <cell r="C303">
            <v>89007398192.149994</v>
          </cell>
          <cell r="D303">
            <v>12313158401.459999</v>
          </cell>
          <cell r="E303">
            <v>13810476713.969999</v>
          </cell>
          <cell r="F303">
            <v>90504716504.660004</v>
          </cell>
          <cell r="G303">
            <v>90504717</v>
          </cell>
        </row>
        <row r="304">
          <cell r="A304" t="str">
            <v>2.4.01.02.001</v>
          </cell>
          <cell r="B304" t="str">
            <v>Proyectos de inversión</v>
          </cell>
          <cell r="C304">
            <v>89007398192.149994</v>
          </cell>
          <cell r="D304">
            <v>12313158401.459999</v>
          </cell>
          <cell r="E304">
            <v>13810476713.969999</v>
          </cell>
          <cell r="F304">
            <v>90504716504.660004</v>
          </cell>
          <cell r="G304">
            <v>90504717</v>
          </cell>
        </row>
        <row r="305">
          <cell r="A305" t="str">
            <v>2.4.02</v>
          </cell>
          <cell r="B305" t="str">
            <v>SUBVENCIONES POR PAGAR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2.4.02.05</v>
          </cell>
          <cell r="B306" t="str">
            <v>Subvención por recursos transferidos a las empresas públicas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>2.4.02.05.001</v>
          </cell>
          <cell r="B307" t="str">
            <v>Subvención por recursos transferidos a las empresas públicas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2.4.07</v>
          </cell>
          <cell r="B308" t="str">
            <v>RECURSOS A FAVOR DE TERCEROS</v>
          </cell>
          <cell r="C308">
            <v>5439369009</v>
          </cell>
          <cell r="D308">
            <v>17535678296.380001</v>
          </cell>
          <cell r="E308">
            <v>17514653038.380001</v>
          </cell>
          <cell r="F308">
            <v>5418343751</v>
          </cell>
          <cell r="G308">
            <v>5418344</v>
          </cell>
        </row>
        <row r="309">
          <cell r="A309" t="str">
            <v>2.4.07.06</v>
          </cell>
          <cell r="B309" t="str">
            <v>Cobro cartera de terceros</v>
          </cell>
          <cell r="C309">
            <v>0</v>
          </cell>
          <cell r="D309">
            <v>370075902</v>
          </cell>
          <cell r="E309">
            <v>370075902</v>
          </cell>
          <cell r="F309">
            <v>0</v>
          </cell>
          <cell r="G309">
            <v>0</v>
          </cell>
        </row>
        <row r="310">
          <cell r="A310" t="str">
            <v>2.4.07.06.002</v>
          </cell>
          <cell r="B310" t="str">
            <v>Contribución contrato de obra pública</v>
          </cell>
          <cell r="C310">
            <v>0</v>
          </cell>
          <cell r="D310">
            <v>370075902</v>
          </cell>
          <cell r="E310">
            <v>370075902</v>
          </cell>
          <cell r="F310">
            <v>0</v>
          </cell>
          <cell r="G310">
            <v>0</v>
          </cell>
        </row>
        <row r="311">
          <cell r="A311" t="str">
            <v>2.4.07.06.003</v>
          </cell>
          <cell r="B311" t="str">
            <v>Contribución especial para laudos arbitrales de contenido económico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2.4.07.20</v>
          </cell>
          <cell r="B312" t="str">
            <v>Recaudos por clasificar</v>
          </cell>
          <cell r="C312">
            <v>361629639.63999999</v>
          </cell>
          <cell r="D312">
            <v>13737380721.02</v>
          </cell>
          <cell r="E312">
            <v>16996546775.379999</v>
          </cell>
          <cell r="F312">
            <v>3620795694</v>
          </cell>
          <cell r="G312">
            <v>3620796</v>
          </cell>
        </row>
        <row r="313">
          <cell r="A313" t="str">
            <v>2.4.07.20.001</v>
          </cell>
          <cell r="B313" t="str">
            <v>Recaudos por clasificar</v>
          </cell>
          <cell r="C313">
            <v>361629639.63999999</v>
          </cell>
          <cell r="D313">
            <v>13737380721.02</v>
          </cell>
          <cell r="E313">
            <v>16996546775.379999</v>
          </cell>
          <cell r="F313">
            <v>3620795694</v>
          </cell>
          <cell r="G313">
            <v>3620796</v>
          </cell>
        </row>
        <row r="314">
          <cell r="A314" t="str">
            <v>2.4.07.22</v>
          </cell>
          <cell r="B314" t="str">
            <v>Estampillas</v>
          </cell>
          <cell r="C314">
            <v>0</v>
          </cell>
          <cell r="D314">
            <v>148030361</v>
          </cell>
          <cell r="E314">
            <v>148030361</v>
          </cell>
          <cell r="F314">
            <v>0</v>
          </cell>
          <cell r="G314">
            <v>0</v>
          </cell>
        </row>
        <row r="315">
          <cell r="A315" t="str">
            <v>2.4.07.22.002</v>
          </cell>
          <cell r="B315" t="str">
            <v>Retencion estampilla pro unal y otras universidades estatales</v>
          </cell>
          <cell r="C315">
            <v>0</v>
          </cell>
          <cell r="D315">
            <v>148030361</v>
          </cell>
          <cell r="E315">
            <v>148030361</v>
          </cell>
          <cell r="F315">
            <v>0</v>
          </cell>
          <cell r="G315">
            <v>0</v>
          </cell>
        </row>
        <row r="316">
          <cell r="A316" t="str">
            <v>2.4.07.90</v>
          </cell>
          <cell r="B316" t="str">
            <v>Otros recursos a favor de terceros</v>
          </cell>
          <cell r="C316">
            <v>5077739369.3599997</v>
          </cell>
          <cell r="D316">
            <v>3280191312.3600001</v>
          </cell>
          <cell r="E316">
            <v>0</v>
          </cell>
          <cell r="F316">
            <v>1797548057</v>
          </cell>
          <cell r="G316">
            <v>1797548</v>
          </cell>
        </row>
        <row r="317">
          <cell r="A317" t="str">
            <v>2.4.07.90.001</v>
          </cell>
          <cell r="B317" t="str">
            <v>Otros recursos a favor de terceros</v>
          </cell>
          <cell r="C317">
            <v>5077739369.3599997</v>
          </cell>
          <cell r="D317">
            <v>3280191312.3600001</v>
          </cell>
          <cell r="E317">
            <v>0</v>
          </cell>
          <cell r="F317">
            <v>1797548057</v>
          </cell>
          <cell r="G317">
            <v>1797548</v>
          </cell>
        </row>
        <row r="318">
          <cell r="A318" t="str">
            <v>2.4.24</v>
          </cell>
          <cell r="B318" t="str">
            <v>DESCUENTOS DE NOMINA</v>
          </cell>
          <cell r="C318">
            <v>495155010</v>
          </cell>
          <cell r="D318">
            <v>817909825</v>
          </cell>
          <cell r="E318">
            <v>538045315</v>
          </cell>
          <cell r="F318">
            <v>215290500</v>
          </cell>
          <cell r="G318">
            <v>215291</v>
          </cell>
        </row>
        <row r="319">
          <cell r="A319" t="str">
            <v>2.4.24.01</v>
          </cell>
          <cell r="B319" t="str">
            <v>Aportes a fondos pensionales</v>
          </cell>
          <cell r="C319">
            <v>136425800</v>
          </cell>
          <cell r="D319">
            <v>157457800</v>
          </cell>
          <cell r="E319">
            <v>140240300</v>
          </cell>
          <cell r="F319">
            <v>119208300</v>
          </cell>
          <cell r="G319">
            <v>119208</v>
          </cell>
        </row>
        <row r="320">
          <cell r="A320" t="str">
            <v>2.4.24.01.001</v>
          </cell>
          <cell r="B320" t="str">
            <v>Aportes a fondos pensionales</v>
          </cell>
          <cell r="C320">
            <v>136425800</v>
          </cell>
          <cell r="D320">
            <v>157457800</v>
          </cell>
          <cell r="E320">
            <v>140240300</v>
          </cell>
          <cell r="F320">
            <v>119208300</v>
          </cell>
          <cell r="G320">
            <v>119208</v>
          </cell>
        </row>
        <row r="321">
          <cell r="A321" t="str">
            <v>2.4.24.02</v>
          </cell>
          <cell r="B321" t="str">
            <v>Aportes a seguridad social en salud</v>
          </cell>
          <cell r="C321">
            <v>90823100</v>
          </cell>
          <cell r="D321">
            <v>90823100</v>
          </cell>
          <cell r="E321">
            <v>91972200</v>
          </cell>
          <cell r="F321">
            <v>91972200</v>
          </cell>
          <cell r="G321">
            <v>91972</v>
          </cell>
        </row>
        <row r="322">
          <cell r="A322" t="str">
            <v>2.4.24.02.001</v>
          </cell>
          <cell r="B322" t="str">
            <v>Aportes a seguridad social en salud</v>
          </cell>
          <cell r="C322">
            <v>90823100</v>
          </cell>
          <cell r="D322">
            <v>90823100</v>
          </cell>
          <cell r="E322">
            <v>91972200</v>
          </cell>
          <cell r="F322">
            <v>91972200</v>
          </cell>
          <cell r="G322">
            <v>91972</v>
          </cell>
        </row>
        <row r="323">
          <cell r="A323" t="str">
            <v>2.4.24.05</v>
          </cell>
          <cell r="B323" t="str">
            <v>Cooperativas</v>
          </cell>
          <cell r="C323">
            <v>17408984</v>
          </cell>
          <cell r="D323">
            <v>32737530</v>
          </cell>
          <cell r="E323">
            <v>15328546</v>
          </cell>
          <cell r="F323">
            <v>0</v>
          </cell>
          <cell r="G323">
            <v>0</v>
          </cell>
        </row>
        <row r="324">
          <cell r="A324" t="str">
            <v>2.4.24.05.001</v>
          </cell>
          <cell r="B324" t="str">
            <v>Cooperativas</v>
          </cell>
          <cell r="C324">
            <v>17408984</v>
          </cell>
          <cell r="D324">
            <v>32737530</v>
          </cell>
          <cell r="E324">
            <v>15328546</v>
          </cell>
          <cell r="F324">
            <v>0</v>
          </cell>
          <cell r="G324">
            <v>0</v>
          </cell>
        </row>
        <row r="325">
          <cell r="A325" t="str">
            <v>2.4.24.06</v>
          </cell>
          <cell r="B325" t="str">
            <v>Fondos de empleados</v>
          </cell>
          <cell r="C325">
            <v>13930000</v>
          </cell>
          <cell r="D325">
            <v>27160000</v>
          </cell>
          <cell r="E325">
            <v>13230000</v>
          </cell>
          <cell r="F325">
            <v>0</v>
          </cell>
          <cell r="G325">
            <v>0</v>
          </cell>
        </row>
        <row r="326">
          <cell r="A326" t="str">
            <v>2.4.24.06.001</v>
          </cell>
          <cell r="B326" t="str">
            <v>Fondos de empleados</v>
          </cell>
          <cell r="C326">
            <v>13930000</v>
          </cell>
          <cell r="D326">
            <v>27160000</v>
          </cell>
          <cell r="E326">
            <v>13230000</v>
          </cell>
          <cell r="F326">
            <v>0</v>
          </cell>
          <cell r="G326">
            <v>0</v>
          </cell>
        </row>
        <row r="327">
          <cell r="A327" t="str">
            <v>2.4.24.07</v>
          </cell>
          <cell r="B327" t="str">
            <v>Libranzas</v>
          </cell>
          <cell r="C327">
            <v>163522661</v>
          </cell>
          <cell r="D327">
            <v>331544807</v>
          </cell>
          <cell r="E327">
            <v>168022146</v>
          </cell>
          <cell r="F327">
            <v>0</v>
          </cell>
          <cell r="G327">
            <v>0</v>
          </cell>
        </row>
        <row r="328">
          <cell r="A328" t="str">
            <v>2.4.24.07.001</v>
          </cell>
          <cell r="B328" t="str">
            <v>Libranzas</v>
          </cell>
          <cell r="C328">
            <v>163522661</v>
          </cell>
          <cell r="D328">
            <v>331544807</v>
          </cell>
          <cell r="E328">
            <v>168022146</v>
          </cell>
          <cell r="F328">
            <v>0</v>
          </cell>
          <cell r="G328">
            <v>0</v>
          </cell>
        </row>
        <row r="329">
          <cell r="A329" t="str">
            <v>2.4.24.08</v>
          </cell>
          <cell r="B329" t="str">
            <v>Contratos de medicina prepagada</v>
          </cell>
          <cell r="C329">
            <v>2208465</v>
          </cell>
          <cell r="D329">
            <v>4178580</v>
          </cell>
          <cell r="E329">
            <v>1970115</v>
          </cell>
          <cell r="F329">
            <v>0</v>
          </cell>
          <cell r="G329">
            <v>0</v>
          </cell>
        </row>
        <row r="330">
          <cell r="A330" t="str">
            <v>2.4.24.08.001</v>
          </cell>
          <cell r="B330" t="str">
            <v>Contratos de medicina prepagada</v>
          </cell>
          <cell r="C330">
            <v>2208465</v>
          </cell>
          <cell r="D330">
            <v>4178580</v>
          </cell>
          <cell r="E330">
            <v>1970115</v>
          </cell>
          <cell r="F330">
            <v>0</v>
          </cell>
          <cell r="G330">
            <v>0</v>
          </cell>
        </row>
        <row r="331">
          <cell r="A331" t="str">
            <v>2.4.24.11</v>
          </cell>
          <cell r="B331" t="str">
            <v>Embargos judiciales</v>
          </cell>
          <cell r="C331">
            <v>0</v>
          </cell>
          <cell r="D331">
            <v>806008</v>
          </cell>
          <cell r="E331">
            <v>806008</v>
          </cell>
          <cell r="F331">
            <v>0</v>
          </cell>
          <cell r="G331">
            <v>0</v>
          </cell>
        </row>
        <row r="332">
          <cell r="A332" t="str">
            <v>2.4.24.11.001</v>
          </cell>
          <cell r="B332" t="str">
            <v>Embargos judiciales</v>
          </cell>
          <cell r="C332">
            <v>0</v>
          </cell>
          <cell r="D332">
            <v>806008</v>
          </cell>
          <cell r="E332">
            <v>806008</v>
          </cell>
          <cell r="F332">
            <v>0</v>
          </cell>
          <cell r="G332">
            <v>0</v>
          </cell>
        </row>
        <row r="333">
          <cell r="A333" t="str">
            <v>2.4.24.13</v>
          </cell>
          <cell r="B333" t="str">
            <v>Cuentas de ahorro para el fomento de la construcción (afc)</v>
          </cell>
          <cell r="C333">
            <v>70836000</v>
          </cell>
          <cell r="D333">
            <v>173202000</v>
          </cell>
          <cell r="E333">
            <v>106476000</v>
          </cell>
          <cell r="F333">
            <v>4110000</v>
          </cell>
          <cell r="G333">
            <v>4110</v>
          </cell>
        </row>
        <row r="334">
          <cell r="A334" t="str">
            <v>2.4.24.13.001</v>
          </cell>
          <cell r="B334" t="str">
            <v>Cuentas de ahorro para el fomento de la construcción (afc)</v>
          </cell>
          <cell r="C334">
            <v>70836000</v>
          </cell>
          <cell r="D334">
            <v>173202000</v>
          </cell>
          <cell r="E334">
            <v>106476000</v>
          </cell>
          <cell r="F334">
            <v>4110000</v>
          </cell>
          <cell r="G334">
            <v>4110</v>
          </cell>
        </row>
        <row r="335">
          <cell r="A335" t="str">
            <v>2.4.36</v>
          </cell>
          <cell r="B335" t="str">
            <v>RETENCIÓN EN LA FUENTE E IMPUESTO DE TIMBRE</v>
          </cell>
          <cell r="C335">
            <v>1088548637.45</v>
          </cell>
          <cell r="D335">
            <v>1666113558</v>
          </cell>
          <cell r="E335">
            <v>1726842513</v>
          </cell>
          <cell r="F335">
            <v>1149277592.45</v>
          </cell>
          <cell r="G335">
            <v>1149278</v>
          </cell>
        </row>
        <row r="336">
          <cell r="A336" t="str">
            <v>2.4.36.03</v>
          </cell>
          <cell r="B336" t="str">
            <v>Honorarios</v>
          </cell>
          <cell r="C336">
            <v>151939546</v>
          </cell>
          <cell r="D336">
            <v>107645287</v>
          </cell>
          <cell r="E336">
            <v>186796619</v>
          </cell>
          <cell r="F336">
            <v>231090878</v>
          </cell>
          <cell r="G336">
            <v>231091</v>
          </cell>
        </row>
        <row r="337">
          <cell r="A337" t="str">
            <v>2.4.36.03.001</v>
          </cell>
          <cell r="B337" t="str">
            <v>Retenido</v>
          </cell>
          <cell r="C337">
            <v>151939546</v>
          </cell>
          <cell r="D337">
            <v>55136287</v>
          </cell>
          <cell r="E337">
            <v>134287619</v>
          </cell>
          <cell r="F337">
            <v>231090878</v>
          </cell>
          <cell r="G337">
            <v>231091</v>
          </cell>
        </row>
        <row r="338">
          <cell r="A338" t="str">
            <v>2.4.36.03.002</v>
          </cell>
          <cell r="B338" t="str">
            <v>Pagado (db)</v>
          </cell>
          <cell r="C338">
            <v>0</v>
          </cell>
          <cell r="D338">
            <v>52509000</v>
          </cell>
          <cell r="E338">
            <v>52509000</v>
          </cell>
          <cell r="F338">
            <v>0</v>
          </cell>
          <cell r="G338">
            <v>0</v>
          </cell>
        </row>
        <row r="339">
          <cell r="A339" t="str">
            <v>2.4.36.04</v>
          </cell>
          <cell r="B339" t="str">
            <v>Comisiones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2.4.36.04.001</v>
          </cell>
          <cell r="B340" t="str">
            <v>Retenido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2.4.36.04.002</v>
          </cell>
          <cell r="B341" t="str">
            <v>Pagado (db)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2.4.36.05</v>
          </cell>
          <cell r="B342" t="str">
            <v>Servicios</v>
          </cell>
          <cell r="C342">
            <v>170239.45</v>
          </cell>
          <cell r="D342">
            <v>340000</v>
          </cell>
          <cell r="E342">
            <v>59161136</v>
          </cell>
          <cell r="F342">
            <v>58991375.450000003</v>
          </cell>
          <cell r="G342">
            <v>58991</v>
          </cell>
        </row>
        <row r="343">
          <cell r="A343" t="str">
            <v>2.4.36.05.001</v>
          </cell>
          <cell r="B343" t="str">
            <v>Retenido</v>
          </cell>
          <cell r="C343">
            <v>170239.45</v>
          </cell>
          <cell r="D343">
            <v>170000</v>
          </cell>
          <cell r="E343">
            <v>58991136</v>
          </cell>
          <cell r="F343">
            <v>58991375.450000003</v>
          </cell>
          <cell r="G343">
            <v>58991</v>
          </cell>
        </row>
        <row r="344">
          <cell r="A344" t="str">
            <v>2.4.36.05.002</v>
          </cell>
          <cell r="B344" t="str">
            <v>Pagado (db)</v>
          </cell>
          <cell r="C344">
            <v>0</v>
          </cell>
          <cell r="D344">
            <v>170000</v>
          </cell>
          <cell r="E344">
            <v>170000</v>
          </cell>
          <cell r="F344">
            <v>0</v>
          </cell>
          <cell r="G344">
            <v>0</v>
          </cell>
        </row>
        <row r="345">
          <cell r="A345" t="str">
            <v>2.4.36.06</v>
          </cell>
          <cell r="B345" t="str">
            <v>Arrendamientos</v>
          </cell>
          <cell r="C345">
            <v>167</v>
          </cell>
          <cell r="D345">
            <v>0</v>
          </cell>
          <cell r="E345">
            <v>0</v>
          </cell>
          <cell r="F345">
            <v>167</v>
          </cell>
          <cell r="G345">
            <v>0</v>
          </cell>
        </row>
        <row r="346">
          <cell r="A346" t="str">
            <v>2.4.36.06.001</v>
          </cell>
          <cell r="B346" t="str">
            <v>Retenido</v>
          </cell>
          <cell r="C346">
            <v>167</v>
          </cell>
          <cell r="D346">
            <v>0</v>
          </cell>
          <cell r="E346">
            <v>0</v>
          </cell>
          <cell r="F346">
            <v>167</v>
          </cell>
          <cell r="G346">
            <v>0</v>
          </cell>
        </row>
        <row r="347">
          <cell r="A347" t="str">
            <v>2.4.36.06.002</v>
          </cell>
          <cell r="B347" t="str">
            <v>Pagado (db)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2.4.36.07</v>
          </cell>
          <cell r="B348" t="str">
            <v>Rendimientos financieros e intereses</v>
          </cell>
          <cell r="C348">
            <v>105913409</v>
          </cell>
          <cell r="D348">
            <v>211826000</v>
          </cell>
          <cell r="E348">
            <v>105913000</v>
          </cell>
          <cell r="F348">
            <v>409</v>
          </cell>
          <cell r="G348">
            <v>0</v>
          </cell>
        </row>
        <row r="349">
          <cell r="A349" t="str">
            <v>2.4.36.07.001</v>
          </cell>
          <cell r="B349" t="str">
            <v>Retenido</v>
          </cell>
          <cell r="C349">
            <v>105913409</v>
          </cell>
          <cell r="D349">
            <v>105913000</v>
          </cell>
          <cell r="E349">
            <v>0</v>
          </cell>
          <cell r="F349">
            <v>409</v>
          </cell>
          <cell r="G349">
            <v>0</v>
          </cell>
        </row>
        <row r="350">
          <cell r="A350" t="str">
            <v>2.4.36.07.002</v>
          </cell>
          <cell r="B350" t="str">
            <v>Pagado (db)</v>
          </cell>
          <cell r="C350">
            <v>0</v>
          </cell>
          <cell r="D350">
            <v>105913000</v>
          </cell>
          <cell r="E350">
            <v>105913000</v>
          </cell>
          <cell r="F350">
            <v>0</v>
          </cell>
          <cell r="G350">
            <v>0</v>
          </cell>
        </row>
        <row r="351">
          <cell r="A351" t="str">
            <v>2.4.36.08</v>
          </cell>
          <cell r="B351" t="str">
            <v>Compras</v>
          </cell>
          <cell r="C351">
            <v>337467</v>
          </cell>
          <cell r="D351">
            <v>0</v>
          </cell>
          <cell r="E351">
            <v>0</v>
          </cell>
          <cell r="F351">
            <v>337467</v>
          </cell>
          <cell r="G351">
            <v>337</v>
          </cell>
        </row>
        <row r="352">
          <cell r="A352" t="str">
            <v>2.4.36.08.001</v>
          </cell>
          <cell r="B352" t="str">
            <v>Retenido</v>
          </cell>
          <cell r="C352">
            <v>337467</v>
          </cell>
          <cell r="D352">
            <v>0</v>
          </cell>
          <cell r="E352">
            <v>0</v>
          </cell>
          <cell r="F352">
            <v>337467</v>
          </cell>
          <cell r="G352">
            <v>337</v>
          </cell>
        </row>
        <row r="353">
          <cell r="A353" t="str">
            <v>2.4.36.08.002</v>
          </cell>
          <cell r="B353" t="str">
            <v>Pagado (db)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2.4.36.10</v>
          </cell>
          <cell r="B354" t="str">
            <v>Pagos o abonos en cuenta en el exterior</v>
          </cell>
          <cell r="C354">
            <v>958</v>
          </cell>
          <cell r="D354">
            <v>0</v>
          </cell>
          <cell r="E354">
            <v>0</v>
          </cell>
          <cell r="F354">
            <v>958</v>
          </cell>
          <cell r="G354">
            <v>1</v>
          </cell>
        </row>
        <row r="355">
          <cell r="A355" t="str">
            <v>2.4.36.10.001</v>
          </cell>
          <cell r="B355" t="str">
            <v>Retenido</v>
          </cell>
          <cell r="C355">
            <v>958</v>
          </cell>
          <cell r="D355">
            <v>0</v>
          </cell>
          <cell r="E355">
            <v>0</v>
          </cell>
          <cell r="F355">
            <v>958</v>
          </cell>
          <cell r="G355">
            <v>1</v>
          </cell>
        </row>
        <row r="356">
          <cell r="A356" t="str">
            <v>2.4.36.10.002</v>
          </cell>
          <cell r="B356" t="str">
            <v>Pagado (db)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2.4.36.13</v>
          </cell>
          <cell r="B357" t="str">
            <v>Rentas de pensiones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2.4.36.13.001</v>
          </cell>
          <cell r="B358" t="str">
            <v>Retenido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2.4.36.13.002</v>
          </cell>
          <cell r="B359" t="str">
            <v>Pagado (db)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2.4.36.15</v>
          </cell>
          <cell r="B360" t="str">
            <v>Rentas de trabajo</v>
          </cell>
          <cell r="C360">
            <v>361094783</v>
          </cell>
          <cell r="D360">
            <v>547719983</v>
          </cell>
          <cell r="E360">
            <v>712878795</v>
          </cell>
          <cell r="F360">
            <v>526253595</v>
          </cell>
          <cell r="G360">
            <v>526254</v>
          </cell>
        </row>
        <row r="361">
          <cell r="A361" t="str">
            <v>2.4.36.15.001</v>
          </cell>
          <cell r="B361" t="str">
            <v>Retenido</v>
          </cell>
          <cell r="C361">
            <v>361094783</v>
          </cell>
          <cell r="D361">
            <v>276954691</v>
          </cell>
          <cell r="E361">
            <v>442155795</v>
          </cell>
          <cell r="F361">
            <v>526295887</v>
          </cell>
          <cell r="G361">
            <v>526296</v>
          </cell>
        </row>
        <row r="362">
          <cell r="A362" t="str">
            <v>2.4.36.15.002</v>
          </cell>
          <cell r="B362" t="str">
            <v>Pagado (db)</v>
          </cell>
          <cell r="C362">
            <v>0</v>
          </cell>
          <cell r="D362">
            <v>270765292</v>
          </cell>
          <cell r="E362">
            <v>270723000</v>
          </cell>
          <cell r="F362">
            <v>-42292</v>
          </cell>
          <cell r="G362">
            <v>-42</v>
          </cell>
        </row>
        <row r="363">
          <cell r="A363" t="str">
            <v>2.4.36.25</v>
          </cell>
          <cell r="B363" t="str">
            <v>Impuesto a las ventas retenido.</v>
          </cell>
          <cell r="C363">
            <v>60280153</v>
          </cell>
          <cell r="D363">
            <v>56282000</v>
          </cell>
          <cell r="E363">
            <v>139071212</v>
          </cell>
          <cell r="F363">
            <v>143069365</v>
          </cell>
          <cell r="G363">
            <v>143069</v>
          </cell>
        </row>
        <row r="364">
          <cell r="A364" t="str">
            <v>2.4.36.25.001</v>
          </cell>
          <cell r="B364" t="str">
            <v>Retenido - a responsables del regimen común</v>
          </cell>
          <cell r="C364">
            <v>60279565</v>
          </cell>
          <cell r="D364">
            <v>28141000</v>
          </cell>
          <cell r="E364">
            <v>110930212</v>
          </cell>
          <cell r="F364">
            <v>143068777</v>
          </cell>
          <cell r="G364">
            <v>143069</v>
          </cell>
        </row>
        <row r="365">
          <cell r="A365" t="str">
            <v>2.4.36.25.002</v>
          </cell>
          <cell r="B365" t="str">
            <v>Pagado - a responsables del regimen común (db)</v>
          </cell>
          <cell r="C365">
            <v>0</v>
          </cell>
          <cell r="D365">
            <v>28141000</v>
          </cell>
          <cell r="E365">
            <v>28141000</v>
          </cell>
          <cell r="F365">
            <v>0</v>
          </cell>
          <cell r="G365">
            <v>0</v>
          </cell>
        </row>
        <row r="366">
          <cell r="A366" t="str">
            <v>2.4.36.25.003</v>
          </cell>
          <cell r="B366" t="str">
            <v>Retenido - por compras y/o servicios a responsables del régimen simplificado.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2.4.36.25.004</v>
          </cell>
          <cell r="B367" t="str">
            <v>Pagado - por compras y/o servicios a responsables del régimen simplificado (db)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2.4.36.25.005</v>
          </cell>
          <cell r="B368" t="str">
            <v>Retenido - practicadas por servicios a no residentes o no domiciliados</v>
          </cell>
          <cell r="C368">
            <v>588</v>
          </cell>
          <cell r="D368">
            <v>0</v>
          </cell>
          <cell r="E368">
            <v>0</v>
          </cell>
          <cell r="F368">
            <v>588</v>
          </cell>
          <cell r="G368">
            <v>1</v>
          </cell>
        </row>
        <row r="369">
          <cell r="A369" t="str">
            <v>2.4.36.25.006</v>
          </cell>
          <cell r="B369" t="str">
            <v>Pagado - practicadas por servicios a no residentes o no domiciliados (db)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2.4.36.26</v>
          </cell>
          <cell r="B370" t="str">
            <v>Contratos de construcción</v>
          </cell>
          <cell r="C370">
            <v>707</v>
          </cell>
          <cell r="D370">
            <v>0</v>
          </cell>
          <cell r="E370">
            <v>119904462</v>
          </cell>
          <cell r="F370">
            <v>119905169</v>
          </cell>
          <cell r="G370">
            <v>119905</v>
          </cell>
        </row>
        <row r="371">
          <cell r="A371" t="str">
            <v>2.4.36.26.001</v>
          </cell>
          <cell r="B371" t="str">
            <v>Retenido</v>
          </cell>
          <cell r="C371">
            <v>707</v>
          </cell>
          <cell r="D371">
            <v>0</v>
          </cell>
          <cell r="E371">
            <v>119904462</v>
          </cell>
          <cell r="F371">
            <v>119905169</v>
          </cell>
          <cell r="G371">
            <v>119905</v>
          </cell>
        </row>
        <row r="372">
          <cell r="A372" t="str">
            <v>2.4.36.26.002</v>
          </cell>
          <cell r="B372" t="str">
            <v>Pagado (db)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2.4.36.27</v>
          </cell>
          <cell r="B373" t="str">
            <v>Retención de impuesto de industria y comercio por compras</v>
          </cell>
          <cell r="C373">
            <v>65648142</v>
          </cell>
          <cell r="D373">
            <v>55974288</v>
          </cell>
          <cell r="E373">
            <v>59954289</v>
          </cell>
          <cell r="F373">
            <v>69628143</v>
          </cell>
          <cell r="G373">
            <v>69628</v>
          </cell>
        </row>
        <row r="374">
          <cell r="A374" t="str">
            <v>2.4.36.27.001</v>
          </cell>
          <cell r="B374" t="str">
            <v>Retenido</v>
          </cell>
          <cell r="C374">
            <v>65648142</v>
          </cell>
          <cell r="D374">
            <v>27844061</v>
          </cell>
          <cell r="E374">
            <v>32530289</v>
          </cell>
          <cell r="F374">
            <v>70334370</v>
          </cell>
          <cell r="G374">
            <v>70334</v>
          </cell>
        </row>
        <row r="375">
          <cell r="A375" t="str">
            <v>2.4.36.27.002</v>
          </cell>
          <cell r="B375" t="str">
            <v>Pagado (db)</v>
          </cell>
          <cell r="C375">
            <v>0</v>
          </cell>
          <cell r="D375">
            <v>28130227</v>
          </cell>
          <cell r="E375">
            <v>27424000</v>
          </cell>
          <cell r="F375">
            <v>-706227</v>
          </cell>
          <cell r="G375">
            <v>-706</v>
          </cell>
        </row>
        <row r="376">
          <cell r="A376" t="str">
            <v>2.4.36.28</v>
          </cell>
          <cell r="B376" t="str">
            <v>Retención de impuesto de industria y comercio por ventas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>2.4.36.28.001</v>
          </cell>
          <cell r="B377" t="str">
            <v>Retenido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2.4.36.28.002</v>
          </cell>
          <cell r="B378" t="str">
            <v>Pagado (db)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2.4.36.30</v>
          </cell>
          <cell r="B379" t="str">
            <v>Impuesto solidario por el covid 19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2.4.36.30.001</v>
          </cell>
          <cell r="B380" t="str">
            <v>Retenido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2.4.36.30.002</v>
          </cell>
          <cell r="B381" t="str">
            <v>Pagado (db)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2.4.36.31</v>
          </cell>
          <cell r="B382" t="str">
            <v>Aporte solidario voluntario por el covid 19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2.4.36.31.001</v>
          </cell>
          <cell r="B383" t="str">
            <v>Retenido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2.4.36.31.002</v>
          </cell>
          <cell r="B384" t="str">
            <v>Pagado (db)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2.4.36.90</v>
          </cell>
          <cell r="B385" t="str">
            <v>Otras retenciones</v>
          </cell>
          <cell r="C385">
            <v>343163066</v>
          </cell>
          <cell r="D385">
            <v>686326000</v>
          </cell>
          <cell r="E385">
            <v>343163000</v>
          </cell>
          <cell r="F385">
            <v>66</v>
          </cell>
          <cell r="G385">
            <v>0</v>
          </cell>
        </row>
        <row r="386">
          <cell r="A386" t="str">
            <v>2.4.36.90.001</v>
          </cell>
          <cell r="B386" t="str">
            <v>Retenido</v>
          </cell>
          <cell r="C386">
            <v>343163066</v>
          </cell>
          <cell r="D386">
            <v>343163000</v>
          </cell>
          <cell r="E386">
            <v>0</v>
          </cell>
          <cell r="F386">
            <v>66</v>
          </cell>
          <cell r="G386">
            <v>0</v>
          </cell>
        </row>
        <row r="387">
          <cell r="A387" t="str">
            <v>2.4.36.90.002</v>
          </cell>
          <cell r="B387" t="str">
            <v>Pagado (db)</v>
          </cell>
          <cell r="C387">
            <v>0</v>
          </cell>
          <cell r="D387">
            <v>343163000</v>
          </cell>
          <cell r="E387">
            <v>343163000</v>
          </cell>
          <cell r="F387">
            <v>0</v>
          </cell>
          <cell r="G387">
            <v>0</v>
          </cell>
        </row>
        <row r="388">
          <cell r="A388" t="str">
            <v>2.4.40</v>
          </cell>
          <cell r="B388" t="str">
            <v>IMPUESTOS, CONTRIBUCIONES Y TASAS</v>
          </cell>
          <cell r="C388">
            <v>64650000</v>
          </cell>
          <cell r="D388">
            <v>0</v>
          </cell>
          <cell r="E388">
            <v>686751000</v>
          </cell>
          <cell r="F388">
            <v>751401000</v>
          </cell>
          <cell r="G388">
            <v>751401</v>
          </cell>
        </row>
        <row r="389">
          <cell r="A389" t="str">
            <v>2.4.40.11</v>
          </cell>
          <cell r="B389" t="str">
            <v>Licencias, registro y salvoconducto</v>
          </cell>
          <cell r="C389">
            <v>64650000</v>
          </cell>
          <cell r="D389">
            <v>0</v>
          </cell>
          <cell r="E389">
            <v>686751000</v>
          </cell>
          <cell r="F389">
            <v>751401000</v>
          </cell>
          <cell r="G389">
            <v>751401</v>
          </cell>
        </row>
        <row r="390">
          <cell r="A390" t="str">
            <v>2.4.40.11.001</v>
          </cell>
          <cell r="B390" t="str">
            <v>Licencias, registro y salvoconducto</v>
          </cell>
          <cell r="C390">
            <v>64650000</v>
          </cell>
          <cell r="D390">
            <v>0</v>
          </cell>
          <cell r="E390">
            <v>686751000</v>
          </cell>
          <cell r="F390">
            <v>751401000</v>
          </cell>
          <cell r="G390">
            <v>751401</v>
          </cell>
        </row>
        <row r="391">
          <cell r="A391" t="str">
            <v>2.4.40.14</v>
          </cell>
          <cell r="B391" t="str">
            <v>Cuota de fiscalización y auditaje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2.4.40.14.001</v>
          </cell>
          <cell r="B392" t="str">
            <v>Cuota de fiscalización y auditaje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2.4.45</v>
          </cell>
          <cell r="B393" t="str">
            <v>IMPUESTO AL VALOR AGREGADO - IVA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2.4.45.05</v>
          </cell>
          <cell r="B394" t="str">
            <v>Compra de bienes (db)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2.4.45.05.001</v>
          </cell>
          <cell r="B395" t="str">
            <v>Compra de bienes (db)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2.4.60</v>
          </cell>
          <cell r="B396" t="str">
            <v>CRÉDITOS JUDICIALES</v>
          </cell>
          <cell r="C396">
            <v>901749131191</v>
          </cell>
          <cell r="D396">
            <v>0</v>
          </cell>
          <cell r="E396">
            <v>0</v>
          </cell>
          <cell r="F396">
            <v>901749131191</v>
          </cell>
          <cell r="G396">
            <v>901749131</v>
          </cell>
        </row>
        <row r="397">
          <cell r="A397" t="str">
            <v>2.4.60.02</v>
          </cell>
          <cell r="B397" t="str">
            <v>Sentencias</v>
          </cell>
          <cell r="C397">
            <v>1298134027</v>
          </cell>
          <cell r="D397">
            <v>0</v>
          </cell>
          <cell r="E397">
            <v>0</v>
          </cell>
          <cell r="F397">
            <v>1298134027</v>
          </cell>
          <cell r="G397">
            <v>1298134</v>
          </cell>
        </row>
        <row r="398">
          <cell r="A398" t="str">
            <v>2.4.60.02.001</v>
          </cell>
          <cell r="B398" t="str">
            <v>Sentencias</v>
          </cell>
          <cell r="C398">
            <v>1298134027</v>
          </cell>
          <cell r="D398">
            <v>0</v>
          </cell>
          <cell r="E398">
            <v>0</v>
          </cell>
          <cell r="F398">
            <v>1298134027</v>
          </cell>
          <cell r="G398">
            <v>1298134</v>
          </cell>
        </row>
        <row r="399">
          <cell r="A399" t="str">
            <v>2.4.60.03</v>
          </cell>
          <cell r="B399" t="str">
            <v>Laudos arbitrales y conciliaciones extrajudiciales</v>
          </cell>
          <cell r="C399">
            <v>879688222351</v>
          </cell>
          <cell r="D399">
            <v>0</v>
          </cell>
          <cell r="E399">
            <v>0</v>
          </cell>
          <cell r="F399">
            <v>879688222351</v>
          </cell>
          <cell r="G399">
            <v>879688222</v>
          </cell>
        </row>
        <row r="400">
          <cell r="A400" t="str">
            <v>2.4.60.03.001</v>
          </cell>
          <cell r="B400" t="str">
            <v>Laudos arbitrales</v>
          </cell>
          <cell r="C400">
            <v>879688222351</v>
          </cell>
          <cell r="D400">
            <v>0</v>
          </cell>
          <cell r="E400">
            <v>0</v>
          </cell>
          <cell r="F400">
            <v>879688222351</v>
          </cell>
          <cell r="G400">
            <v>879688222</v>
          </cell>
        </row>
        <row r="401">
          <cell r="A401" t="str">
            <v>2.4.60.03.002</v>
          </cell>
          <cell r="B401" t="str">
            <v>Conciliaciones extrajudiciales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2.4.60.90</v>
          </cell>
          <cell r="B402" t="str">
            <v>Otros créditos judiciales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2.4.60.90.001</v>
          </cell>
          <cell r="B403" t="str">
            <v>Otros créditos judiciales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2.4.60.91</v>
          </cell>
          <cell r="B404" t="str">
            <v>Intereses de sentencias</v>
          </cell>
          <cell r="C404">
            <v>4909421</v>
          </cell>
          <cell r="D404">
            <v>0</v>
          </cell>
          <cell r="E404">
            <v>0</v>
          </cell>
          <cell r="F404">
            <v>4909421</v>
          </cell>
          <cell r="G404">
            <v>4909</v>
          </cell>
        </row>
        <row r="405">
          <cell r="A405" t="str">
            <v>2.4.60.91.001</v>
          </cell>
          <cell r="B405" t="str">
            <v>Intereses de sentencias</v>
          </cell>
          <cell r="C405">
            <v>4909421</v>
          </cell>
          <cell r="D405">
            <v>0</v>
          </cell>
          <cell r="E405">
            <v>0</v>
          </cell>
          <cell r="F405">
            <v>4909421</v>
          </cell>
          <cell r="G405">
            <v>4909</v>
          </cell>
        </row>
        <row r="406">
          <cell r="A406" t="str">
            <v>2.4.60.92</v>
          </cell>
          <cell r="B406" t="str">
            <v>Intereses de laudos arbitrales y conciliaciones extrajudiciales</v>
          </cell>
          <cell r="C406">
            <v>20757865392</v>
          </cell>
          <cell r="D406">
            <v>0</v>
          </cell>
          <cell r="E406">
            <v>0</v>
          </cell>
          <cell r="F406">
            <v>20757865392</v>
          </cell>
          <cell r="G406">
            <v>20757865</v>
          </cell>
        </row>
        <row r="407">
          <cell r="A407" t="str">
            <v>2.4.60.92.001</v>
          </cell>
          <cell r="B407" t="str">
            <v>Intereses de laudos arbitrales y conciliaciones extrajudiciales</v>
          </cell>
          <cell r="C407">
            <v>20757865392</v>
          </cell>
          <cell r="D407">
            <v>0</v>
          </cell>
          <cell r="E407">
            <v>0</v>
          </cell>
          <cell r="F407">
            <v>20757865392</v>
          </cell>
          <cell r="G407">
            <v>20757865</v>
          </cell>
        </row>
        <row r="408">
          <cell r="A408" t="str">
            <v>2.4.90</v>
          </cell>
          <cell r="B408" t="str">
            <v>OTRAS CUENTAS POR PAGAR</v>
          </cell>
          <cell r="C408">
            <v>387489285.49000001</v>
          </cell>
          <cell r="D408">
            <v>1424772134.8299999</v>
          </cell>
          <cell r="E408">
            <v>1596510988.3299999</v>
          </cell>
          <cell r="F408">
            <v>559228138.99000001</v>
          </cell>
          <cell r="G408">
            <v>559228</v>
          </cell>
        </row>
        <row r="409">
          <cell r="A409" t="str">
            <v>2.4.90.15</v>
          </cell>
          <cell r="B409" t="str">
            <v>Obligaciones pagadas por terceros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2.4.90.15.001</v>
          </cell>
          <cell r="B410" t="str">
            <v>Obligaciones pagadas por terceros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2.4.90.19</v>
          </cell>
          <cell r="B411" t="str">
            <v>Garantías contractuales - concesiones</v>
          </cell>
          <cell r="C411">
            <v>270641372.88999999</v>
          </cell>
          <cell r="D411">
            <v>0</v>
          </cell>
          <cell r="E411">
            <v>0</v>
          </cell>
          <cell r="F411">
            <v>270641372.88999999</v>
          </cell>
          <cell r="G411">
            <v>270641</v>
          </cell>
        </row>
        <row r="412">
          <cell r="A412" t="str">
            <v>2.4.90.19.001</v>
          </cell>
          <cell r="B412" t="str">
            <v>Garantías contractuales - concesiones</v>
          </cell>
          <cell r="C412">
            <v>270641372.88999999</v>
          </cell>
          <cell r="D412">
            <v>0</v>
          </cell>
          <cell r="E412">
            <v>0</v>
          </cell>
          <cell r="F412">
            <v>270641372.88999999</v>
          </cell>
          <cell r="G412">
            <v>270641</v>
          </cell>
        </row>
        <row r="413">
          <cell r="A413" t="str">
            <v>2.4.90.26</v>
          </cell>
          <cell r="B413" t="str">
            <v>Suscripciones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2.4.90.26.001</v>
          </cell>
          <cell r="B414" t="str">
            <v>Suscripciones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2.4.90.27</v>
          </cell>
          <cell r="B415" t="str">
            <v>Viáticos y gastos de viaje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2.4.90.27.001</v>
          </cell>
          <cell r="B416" t="str">
            <v>Viáticos y gastos de viaje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2.4.90.28</v>
          </cell>
          <cell r="B417" t="str">
            <v>Seguros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2.4.90.28.001</v>
          </cell>
          <cell r="B418" t="str">
            <v>Seguros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2.4.90.32</v>
          </cell>
          <cell r="B419" t="str">
            <v>Cheques no cobrados o por reclamar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2.4.90.32.001</v>
          </cell>
          <cell r="B420" t="str">
            <v>Cheques no cobrados o por reclamar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2.4.90.40</v>
          </cell>
          <cell r="B421" t="str">
            <v>Saldos a favor de beneficiarios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2.4.90.40.001</v>
          </cell>
          <cell r="B422" t="str">
            <v>Saldos a favor de beneficiarios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2.4.90.50</v>
          </cell>
          <cell r="B423" t="str">
            <v>Aportes al icbf y sena</v>
          </cell>
          <cell r="C423">
            <v>113725500</v>
          </cell>
          <cell r="D423">
            <v>113725500</v>
          </cell>
          <cell r="E423">
            <v>115362500</v>
          </cell>
          <cell r="F423">
            <v>115362500</v>
          </cell>
          <cell r="G423">
            <v>115363</v>
          </cell>
        </row>
        <row r="424">
          <cell r="A424" t="str">
            <v>2.4.90.50.001</v>
          </cell>
          <cell r="B424" t="str">
            <v>Aportes al icbf</v>
          </cell>
          <cell r="C424">
            <v>68232900</v>
          </cell>
          <cell r="D424">
            <v>68232900</v>
          </cell>
          <cell r="E424">
            <v>69215300</v>
          </cell>
          <cell r="F424">
            <v>69215300</v>
          </cell>
          <cell r="G424">
            <v>69215</v>
          </cell>
        </row>
        <row r="425">
          <cell r="A425" t="str">
            <v>2.4.90.50.002</v>
          </cell>
          <cell r="B425" t="str">
            <v>Aportes al sena</v>
          </cell>
          <cell r="C425">
            <v>45492600</v>
          </cell>
          <cell r="D425">
            <v>45492600</v>
          </cell>
          <cell r="E425">
            <v>46147200</v>
          </cell>
          <cell r="F425">
            <v>46147200</v>
          </cell>
          <cell r="G425">
            <v>46147</v>
          </cell>
        </row>
        <row r="426">
          <cell r="A426" t="str">
            <v>2.4.90.51</v>
          </cell>
          <cell r="B426" t="str">
            <v>Servicios públicos</v>
          </cell>
          <cell r="C426">
            <v>0</v>
          </cell>
          <cell r="D426">
            <v>21633708</v>
          </cell>
          <cell r="E426">
            <v>21633708</v>
          </cell>
          <cell r="F426">
            <v>0</v>
          </cell>
          <cell r="G426">
            <v>0</v>
          </cell>
        </row>
        <row r="427">
          <cell r="A427" t="str">
            <v>2.4.90.51.001</v>
          </cell>
          <cell r="B427" t="str">
            <v>Servicios públicos</v>
          </cell>
          <cell r="C427">
            <v>0</v>
          </cell>
          <cell r="D427">
            <v>21633708</v>
          </cell>
          <cell r="E427">
            <v>21633708</v>
          </cell>
          <cell r="F427">
            <v>0</v>
          </cell>
          <cell r="G427">
            <v>0</v>
          </cell>
        </row>
        <row r="428">
          <cell r="A428" t="str">
            <v>2.4.90.54</v>
          </cell>
          <cell r="B428" t="str">
            <v>Honorarios</v>
          </cell>
          <cell r="C428">
            <v>0</v>
          </cell>
          <cell r="D428">
            <v>162969909</v>
          </cell>
          <cell r="E428">
            <v>279719241</v>
          </cell>
          <cell r="F428">
            <v>116749332</v>
          </cell>
          <cell r="G428">
            <v>116749</v>
          </cell>
        </row>
        <row r="429">
          <cell r="A429" t="str">
            <v>2.4.90.54.001</v>
          </cell>
          <cell r="B429" t="str">
            <v>Honorarios</v>
          </cell>
          <cell r="C429">
            <v>0</v>
          </cell>
          <cell r="D429">
            <v>162969909</v>
          </cell>
          <cell r="E429">
            <v>279719241</v>
          </cell>
          <cell r="F429">
            <v>116749332</v>
          </cell>
          <cell r="G429">
            <v>116749</v>
          </cell>
        </row>
        <row r="430">
          <cell r="A430" t="str">
            <v>2.4.90.55</v>
          </cell>
          <cell r="B430" t="str">
            <v>Servicios</v>
          </cell>
          <cell r="C430">
            <v>125409.5</v>
          </cell>
          <cell r="D430">
            <v>509010509.88</v>
          </cell>
          <cell r="E430">
            <v>562363031.38</v>
          </cell>
          <cell r="F430">
            <v>53477931</v>
          </cell>
          <cell r="G430">
            <v>53478</v>
          </cell>
        </row>
        <row r="431">
          <cell r="A431" t="str">
            <v>2.4.90.55.001</v>
          </cell>
          <cell r="B431" t="str">
            <v>Servicios</v>
          </cell>
          <cell r="C431">
            <v>125409.5</v>
          </cell>
          <cell r="D431">
            <v>509010509.88</v>
          </cell>
          <cell r="E431">
            <v>562363031.38</v>
          </cell>
          <cell r="F431">
            <v>53477931</v>
          </cell>
          <cell r="G431">
            <v>53478</v>
          </cell>
        </row>
        <row r="432">
          <cell r="A432" t="str">
            <v>2.4.90.58</v>
          </cell>
          <cell r="B432" t="str">
            <v>Arrendamiento operativo</v>
          </cell>
          <cell r="C432">
            <v>0</v>
          </cell>
          <cell r="D432">
            <v>617432507.95000005</v>
          </cell>
          <cell r="E432">
            <v>617432507.95000005</v>
          </cell>
          <cell r="F432">
            <v>0</v>
          </cell>
          <cell r="G432">
            <v>0</v>
          </cell>
        </row>
        <row r="433">
          <cell r="A433" t="str">
            <v>2.4.90.58.001</v>
          </cell>
          <cell r="B433" t="str">
            <v>Arrendamiento operativo</v>
          </cell>
          <cell r="C433">
            <v>0</v>
          </cell>
          <cell r="D433">
            <v>617432507.95000005</v>
          </cell>
          <cell r="E433">
            <v>617432507.95000005</v>
          </cell>
          <cell r="F433">
            <v>0</v>
          </cell>
          <cell r="G433">
            <v>0</v>
          </cell>
        </row>
        <row r="434">
          <cell r="A434" t="str">
            <v>2.4.90.90</v>
          </cell>
          <cell r="B434" t="str">
            <v>Otras cuentas por pagar</v>
          </cell>
          <cell r="C434">
            <v>2997003.1</v>
          </cell>
          <cell r="D434">
            <v>0</v>
          </cell>
          <cell r="E434">
            <v>0</v>
          </cell>
          <cell r="F434">
            <v>2997003.1</v>
          </cell>
          <cell r="G434">
            <v>2997</v>
          </cell>
        </row>
        <row r="435">
          <cell r="A435" t="str">
            <v>2.4.90.90.001</v>
          </cell>
          <cell r="B435" t="str">
            <v>Otras cuentas por pagar</v>
          </cell>
          <cell r="C435">
            <v>2997003.1</v>
          </cell>
          <cell r="D435">
            <v>0</v>
          </cell>
          <cell r="E435">
            <v>0</v>
          </cell>
          <cell r="F435">
            <v>2997003.1</v>
          </cell>
          <cell r="G435">
            <v>2997</v>
          </cell>
        </row>
        <row r="436">
          <cell r="A436" t="str">
            <v>2.5</v>
          </cell>
          <cell r="B436" t="str">
            <v>BENEFICIOS A LOS EMPLEADOS</v>
          </cell>
          <cell r="C436">
            <v>8330575721</v>
          </cell>
          <cell r="D436">
            <v>3057363815</v>
          </cell>
          <cell r="E436">
            <v>2983722719</v>
          </cell>
          <cell r="F436">
            <v>8256934625</v>
          </cell>
          <cell r="G436">
            <v>8256935</v>
          </cell>
        </row>
        <row r="437">
          <cell r="A437" t="str">
            <v>2.5.11</v>
          </cell>
          <cell r="B437" t="str">
            <v>BENEFICIOS A LOS EMPLEADOS A CORTO PLAZO</v>
          </cell>
          <cell r="C437">
            <v>8330575721</v>
          </cell>
          <cell r="D437">
            <v>3057363815</v>
          </cell>
          <cell r="E437">
            <v>2983722719</v>
          </cell>
          <cell r="F437">
            <v>8256934625</v>
          </cell>
          <cell r="G437">
            <v>8256935</v>
          </cell>
        </row>
        <row r="438">
          <cell r="A438" t="str">
            <v>2.5.11.01</v>
          </cell>
          <cell r="B438" t="str">
            <v>Nómina por pagar</v>
          </cell>
          <cell r="C438">
            <v>0</v>
          </cell>
          <cell r="D438">
            <v>1323098556.79</v>
          </cell>
          <cell r="E438">
            <v>1323098556.79</v>
          </cell>
          <cell r="F438">
            <v>0</v>
          </cell>
          <cell r="G438">
            <v>0</v>
          </cell>
        </row>
        <row r="439">
          <cell r="A439" t="str">
            <v>2.5.11.01.001</v>
          </cell>
          <cell r="B439" t="str">
            <v>Nómina por pagar</v>
          </cell>
          <cell r="C439">
            <v>0</v>
          </cell>
          <cell r="D439">
            <v>1323098556.79</v>
          </cell>
          <cell r="E439">
            <v>1323098556.79</v>
          </cell>
          <cell r="F439">
            <v>0</v>
          </cell>
          <cell r="G439">
            <v>0</v>
          </cell>
        </row>
        <row r="440">
          <cell r="A440" t="str">
            <v>2.5.11.02</v>
          </cell>
          <cell r="B440" t="str">
            <v>Cesantías</v>
          </cell>
          <cell r="C440">
            <v>201205473</v>
          </cell>
          <cell r="D440">
            <v>201205473</v>
          </cell>
          <cell r="E440">
            <v>232918559</v>
          </cell>
          <cell r="F440">
            <v>232918559</v>
          </cell>
          <cell r="G440">
            <v>232919</v>
          </cell>
        </row>
        <row r="441">
          <cell r="A441" t="str">
            <v>2.5.11.02.001</v>
          </cell>
          <cell r="B441" t="str">
            <v>Cesantías</v>
          </cell>
          <cell r="C441">
            <v>201205473</v>
          </cell>
          <cell r="D441">
            <v>201205473</v>
          </cell>
          <cell r="E441">
            <v>232918559</v>
          </cell>
          <cell r="F441">
            <v>232918559</v>
          </cell>
          <cell r="G441">
            <v>232919</v>
          </cell>
        </row>
        <row r="442">
          <cell r="A442" t="str">
            <v>2.5.11.04</v>
          </cell>
          <cell r="B442" t="str">
            <v>Vacaciones</v>
          </cell>
          <cell r="C442">
            <v>3312184828</v>
          </cell>
          <cell r="D442">
            <v>309039565</v>
          </cell>
          <cell r="E442">
            <v>138016751</v>
          </cell>
          <cell r="F442">
            <v>3141162014</v>
          </cell>
          <cell r="G442">
            <v>3141162</v>
          </cell>
        </row>
        <row r="443">
          <cell r="A443" t="str">
            <v>2.5.11.04.001</v>
          </cell>
          <cell r="B443" t="str">
            <v>Vacaciones</v>
          </cell>
          <cell r="C443">
            <v>3312184828</v>
          </cell>
          <cell r="D443">
            <v>309039565</v>
          </cell>
          <cell r="E443">
            <v>138016751</v>
          </cell>
          <cell r="F443">
            <v>3141162014</v>
          </cell>
          <cell r="G443">
            <v>3141162</v>
          </cell>
        </row>
        <row r="444">
          <cell r="A444" t="str">
            <v>2.5.11.05</v>
          </cell>
          <cell r="B444" t="str">
            <v>Prima de vacaciones</v>
          </cell>
          <cell r="C444">
            <v>2365846309</v>
          </cell>
          <cell r="D444">
            <v>218365645</v>
          </cell>
          <cell r="E444">
            <v>96206487</v>
          </cell>
          <cell r="F444">
            <v>2243687151</v>
          </cell>
          <cell r="G444">
            <v>2243687</v>
          </cell>
        </row>
        <row r="445">
          <cell r="A445" t="str">
            <v>2.5.11.05.001</v>
          </cell>
          <cell r="B445" t="str">
            <v>Prima de vacaciones</v>
          </cell>
          <cell r="C445">
            <v>2365846309</v>
          </cell>
          <cell r="D445">
            <v>218365645</v>
          </cell>
          <cell r="E445">
            <v>96206487</v>
          </cell>
          <cell r="F445">
            <v>2243687151</v>
          </cell>
          <cell r="G445">
            <v>2243687</v>
          </cell>
        </row>
        <row r="446">
          <cell r="A446" t="str">
            <v>2.5.11.06</v>
          </cell>
          <cell r="B446" t="str">
            <v>Prima de servicios</v>
          </cell>
          <cell r="C446">
            <v>769881023</v>
          </cell>
          <cell r="D446">
            <v>40226700</v>
          </cell>
          <cell r="E446">
            <v>93591359</v>
          </cell>
          <cell r="F446">
            <v>823245682</v>
          </cell>
          <cell r="G446">
            <v>823246</v>
          </cell>
        </row>
        <row r="447">
          <cell r="A447" t="str">
            <v>2.5.11.06.001</v>
          </cell>
          <cell r="B447" t="str">
            <v>Prima de servicios</v>
          </cell>
          <cell r="C447">
            <v>769881023</v>
          </cell>
          <cell r="D447">
            <v>40226700</v>
          </cell>
          <cell r="E447">
            <v>93591359</v>
          </cell>
          <cell r="F447">
            <v>823245682</v>
          </cell>
          <cell r="G447">
            <v>823246</v>
          </cell>
        </row>
        <row r="448">
          <cell r="A448" t="str">
            <v>2.5.11.07</v>
          </cell>
          <cell r="B448" t="str">
            <v>Prima de navidad</v>
          </cell>
          <cell r="C448">
            <v>414812408</v>
          </cell>
          <cell r="D448">
            <v>11075881</v>
          </cell>
          <cell r="E448">
            <v>202112676</v>
          </cell>
          <cell r="F448">
            <v>605849203</v>
          </cell>
          <cell r="G448">
            <v>605849</v>
          </cell>
        </row>
        <row r="449">
          <cell r="A449" t="str">
            <v>2.5.11.07.001</v>
          </cell>
          <cell r="B449" t="str">
            <v>Prima de navidad</v>
          </cell>
          <cell r="C449">
            <v>414812408</v>
          </cell>
          <cell r="D449">
            <v>11075881</v>
          </cell>
          <cell r="E449">
            <v>202112676</v>
          </cell>
          <cell r="F449">
            <v>605849203</v>
          </cell>
          <cell r="G449">
            <v>605849</v>
          </cell>
        </row>
        <row r="450">
          <cell r="A450" t="str">
            <v>2.5.11.08</v>
          </cell>
          <cell r="B450" t="str">
            <v>Licencias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2.5.11.08.001</v>
          </cell>
          <cell r="B451" t="str">
            <v>Licencias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2.5.11.09</v>
          </cell>
          <cell r="B452" t="str">
            <v>Bonificaciones</v>
          </cell>
          <cell r="C452">
            <v>696761880</v>
          </cell>
          <cell r="D452">
            <v>120682748</v>
          </cell>
          <cell r="E452">
            <v>71867484</v>
          </cell>
          <cell r="F452">
            <v>647946616</v>
          </cell>
          <cell r="G452">
            <v>647947</v>
          </cell>
        </row>
        <row r="453">
          <cell r="A453" t="str">
            <v>2.5.11.09.001</v>
          </cell>
          <cell r="B453" t="str">
            <v>Bonificaciones</v>
          </cell>
          <cell r="C453">
            <v>428875411</v>
          </cell>
          <cell r="D453">
            <v>95155739</v>
          </cell>
          <cell r="E453">
            <v>60826750</v>
          </cell>
          <cell r="F453">
            <v>394546422</v>
          </cell>
          <cell r="G453">
            <v>394546</v>
          </cell>
        </row>
        <row r="454">
          <cell r="A454" t="str">
            <v>2.5.11.09.002</v>
          </cell>
          <cell r="B454" t="str">
            <v>Bonificación especial de recreación</v>
          </cell>
          <cell r="C454">
            <v>267886469</v>
          </cell>
          <cell r="D454">
            <v>25527009</v>
          </cell>
          <cell r="E454">
            <v>11040734</v>
          </cell>
          <cell r="F454">
            <v>253400194</v>
          </cell>
          <cell r="G454">
            <v>253400</v>
          </cell>
        </row>
        <row r="455">
          <cell r="A455" t="str">
            <v>2.5.11.10</v>
          </cell>
          <cell r="B455" t="str">
            <v>Otras primas</v>
          </cell>
          <cell r="C455">
            <v>0</v>
          </cell>
          <cell r="D455">
            <v>262562719</v>
          </cell>
          <cell r="E455">
            <v>262562719</v>
          </cell>
          <cell r="F455">
            <v>0</v>
          </cell>
          <cell r="G455">
            <v>0</v>
          </cell>
        </row>
        <row r="456">
          <cell r="A456" t="str">
            <v>2.5.11.10.001</v>
          </cell>
          <cell r="B456" t="str">
            <v>Otras primas</v>
          </cell>
          <cell r="C456">
            <v>0</v>
          </cell>
          <cell r="D456">
            <v>262562719</v>
          </cell>
          <cell r="E456">
            <v>262562719</v>
          </cell>
          <cell r="F456">
            <v>0</v>
          </cell>
          <cell r="G456">
            <v>0</v>
          </cell>
        </row>
        <row r="457">
          <cell r="A457" t="str">
            <v>2.5.11.11</v>
          </cell>
          <cell r="B457" t="str">
            <v>Aportes a riesgos laborales</v>
          </cell>
          <cell r="C457">
            <v>11708700</v>
          </cell>
          <cell r="D457">
            <v>11708700</v>
          </cell>
          <cell r="E457">
            <v>11370500</v>
          </cell>
          <cell r="F457">
            <v>11370500</v>
          </cell>
          <cell r="G457">
            <v>11371</v>
          </cell>
        </row>
        <row r="458">
          <cell r="A458" t="str">
            <v>2.5.11.11.001</v>
          </cell>
          <cell r="B458" t="str">
            <v>Aportes a riesgos laborales</v>
          </cell>
          <cell r="C458">
            <v>11708700</v>
          </cell>
          <cell r="D458">
            <v>11708700</v>
          </cell>
          <cell r="E458">
            <v>11370500</v>
          </cell>
          <cell r="F458">
            <v>11370500</v>
          </cell>
          <cell r="G458">
            <v>11371</v>
          </cell>
        </row>
        <row r="459">
          <cell r="A459" t="str">
            <v>2.5.11.13</v>
          </cell>
          <cell r="B459" t="str">
            <v>Remuneración por servicios técnicos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2.5.11.13.001</v>
          </cell>
          <cell r="B460" t="str">
            <v>Remuneración por servicios técnicos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2.5.11.15</v>
          </cell>
          <cell r="B461" t="str">
            <v>Capacitación, bienestar social y estímulos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2.5.11.15.001</v>
          </cell>
          <cell r="B462" t="str">
            <v>Capacitación, bienestar social y estímulos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>2.5.11.22</v>
          </cell>
          <cell r="B463" t="str">
            <v>Aportes a fondos pensionales - empleador</v>
          </cell>
          <cell r="C463">
            <v>273484500</v>
          </cell>
          <cell r="D463">
            <v>273484500</v>
          </cell>
          <cell r="E463">
            <v>268374700</v>
          </cell>
          <cell r="F463">
            <v>268374700</v>
          </cell>
          <cell r="G463">
            <v>268375</v>
          </cell>
        </row>
        <row r="464">
          <cell r="A464" t="str">
            <v>2.5.11.22.001</v>
          </cell>
          <cell r="B464" t="str">
            <v>Aportes a fondos pensionales - empleador</v>
          </cell>
          <cell r="C464">
            <v>273484500</v>
          </cell>
          <cell r="D464">
            <v>273484500</v>
          </cell>
          <cell r="E464">
            <v>268374700</v>
          </cell>
          <cell r="F464">
            <v>268374700</v>
          </cell>
          <cell r="G464">
            <v>268375</v>
          </cell>
        </row>
        <row r="465">
          <cell r="A465" t="str">
            <v>2.5.11.23</v>
          </cell>
          <cell r="B465" t="str">
            <v>Aportes a seguridad social en salud - empleador</v>
          </cell>
          <cell r="C465">
            <v>193719900</v>
          </cell>
          <cell r="D465">
            <v>193719900</v>
          </cell>
          <cell r="E465">
            <v>190100100</v>
          </cell>
          <cell r="F465">
            <v>190100100</v>
          </cell>
          <cell r="G465">
            <v>190100</v>
          </cell>
        </row>
        <row r="466">
          <cell r="A466" t="str">
            <v>2.5.11.23.001</v>
          </cell>
          <cell r="B466" t="str">
            <v>Aportes a seguridad social en salud - empleador</v>
          </cell>
          <cell r="C466">
            <v>193719900</v>
          </cell>
          <cell r="D466">
            <v>193719900</v>
          </cell>
          <cell r="E466">
            <v>190100100</v>
          </cell>
          <cell r="F466">
            <v>190100100</v>
          </cell>
          <cell r="G466">
            <v>190100</v>
          </cell>
        </row>
        <row r="467">
          <cell r="A467" t="str">
            <v>2.5.11.24</v>
          </cell>
          <cell r="B467" t="str">
            <v>Aportes a cajas de compensación familiar</v>
          </cell>
          <cell r="C467">
            <v>90970700</v>
          </cell>
          <cell r="D467">
            <v>90970700</v>
          </cell>
          <cell r="E467">
            <v>92280100</v>
          </cell>
          <cell r="F467">
            <v>92280100</v>
          </cell>
          <cell r="G467">
            <v>92280</v>
          </cell>
        </row>
        <row r="468">
          <cell r="A468" t="str">
            <v>2.5.11.24.001</v>
          </cell>
          <cell r="B468" t="str">
            <v>Aportes a cajas de compensación familiar</v>
          </cell>
          <cell r="C468">
            <v>90970700</v>
          </cell>
          <cell r="D468">
            <v>90970700</v>
          </cell>
          <cell r="E468">
            <v>92280100</v>
          </cell>
          <cell r="F468">
            <v>92280100</v>
          </cell>
          <cell r="G468">
            <v>92280</v>
          </cell>
        </row>
        <row r="469">
          <cell r="A469" t="str">
            <v>2.5.11.25</v>
          </cell>
          <cell r="B469" t="str">
            <v>Incapacidades</v>
          </cell>
          <cell r="C469">
            <v>0</v>
          </cell>
          <cell r="D469">
            <v>1222727.21</v>
          </cell>
          <cell r="E469">
            <v>1222727.21</v>
          </cell>
          <cell r="F469">
            <v>0</v>
          </cell>
          <cell r="G469">
            <v>0</v>
          </cell>
        </row>
        <row r="470">
          <cell r="A470" t="str">
            <v>2.5.11.25.001</v>
          </cell>
          <cell r="B470" t="str">
            <v>Incapacidades</v>
          </cell>
          <cell r="C470">
            <v>0</v>
          </cell>
          <cell r="D470">
            <v>1222727.21</v>
          </cell>
          <cell r="E470">
            <v>1222727.21</v>
          </cell>
          <cell r="F470">
            <v>0</v>
          </cell>
          <cell r="G470">
            <v>0</v>
          </cell>
        </row>
        <row r="471">
          <cell r="A471" t="str">
            <v>2.7</v>
          </cell>
          <cell r="B471" t="str">
            <v>PROVISIONES</v>
          </cell>
          <cell r="C471">
            <v>360502715306.73999</v>
          </cell>
          <cell r="D471">
            <v>0</v>
          </cell>
          <cell r="E471">
            <v>0</v>
          </cell>
          <cell r="F471">
            <v>360502715306.73999</v>
          </cell>
          <cell r="G471">
            <v>360502715</v>
          </cell>
        </row>
        <row r="472">
          <cell r="A472" t="str">
            <v>2.7.01</v>
          </cell>
          <cell r="B472" t="str">
            <v>LITIGIOS Y DEMANDAS</v>
          </cell>
          <cell r="C472">
            <v>360502715306.73999</v>
          </cell>
          <cell r="D472">
            <v>0</v>
          </cell>
          <cell r="E472">
            <v>0</v>
          </cell>
          <cell r="F472">
            <v>360502715306.73999</v>
          </cell>
          <cell r="G472">
            <v>360502715</v>
          </cell>
        </row>
        <row r="473">
          <cell r="A473" t="str">
            <v>2.7.01.01</v>
          </cell>
          <cell r="B473" t="str">
            <v>Civiles</v>
          </cell>
          <cell r="C473">
            <v>16642223632.309999</v>
          </cell>
          <cell r="D473">
            <v>0</v>
          </cell>
          <cell r="E473">
            <v>0</v>
          </cell>
          <cell r="F473">
            <v>16642223632.309999</v>
          </cell>
          <cell r="G473">
            <v>16642224</v>
          </cell>
        </row>
        <row r="474">
          <cell r="A474" t="str">
            <v>2.7.01.01.001</v>
          </cell>
          <cell r="B474" t="str">
            <v>Civiles</v>
          </cell>
          <cell r="C474">
            <v>16642223632.309999</v>
          </cell>
          <cell r="D474">
            <v>0</v>
          </cell>
          <cell r="E474">
            <v>0</v>
          </cell>
          <cell r="F474">
            <v>16642223632.309999</v>
          </cell>
          <cell r="G474">
            <v>16642224</v>
          </cell>
        </row>
        <row r="475">
          <cell r="A475" t="str">
            <v>2.7.01.03</v>
          </cell>
          <cell r="B475" t="str">
            <v>Administrativas</v>
          </cell>
          <cell r="C475">
            <v>75881911508.570007</v>
          </cell>
          <cell r="D475">
            <v>0</v>
          </cell>
          <cell r="E475">
            <v>0</v>
          </cell>
          <cell r="F475">
            <v>75881911508.570007</v>
          </cell>
          <cell r="G475">
            <v>75881912</v>
          </cell>
        </row>
        <row r="476">
          <cell r="A476" t="str">
            <v>2.7.01.03.001</v>
          </cell>
          <cell r="B476" t="str">
            <v>Administrativas</v>
          </cell>
          <cell r="C476">
            <v>75881911508.570007</v>
          </cell>
          <cell r="D476">
            <v>0</v>
          </cell>
          <cell r="E476">
            <v>0</v>
          </cell>
          <cell r="F476">
            <v>75881911508.570007</v>
          </cell>
          <cell r="G476">
            <v>75881912</v>
          </cell>
        </row>
        <row r="477">
          <cell r="A477" t="str">
            <v>2.7.01.05</v>
          </cell>
          <cell r="B477" t="str">
            <v>Laborales</v>
          </cell>
          <cell r="C477">
            <v>218127475.27000001</v>
          </cell>
          <cell r="D477">
            <v>0</v>
          </cell>
          <cell r="E477">
            <v>0</v>
          </cell>
          <cell r="F477">
            <v>218127475.27000001</v>
          </cell>
          <cell r="G477">
            <v>218127</v>
          </cell>
        </row>
        <row r="478">
          <cell r="A478" t="str">
            <v>2.7.01.05.001</v>
          </cell>
          <cell r="B478" t="str">
            <v>Laborales</v>
          </cell>
          <cell r="C478">
            <v>218127475.27000001</v>
          </cell>
          <cell r="D478">
            <v>0</v>
          </cell>
          <cell r="E478">
            <v>0</v>
          </cell>
          <cell r="F478">
            <v>218127475.27000001</v>
          </cell>
          <cell r="G478">
            <v>218127</v>
          </cell>
        </row>
        <row r="479">
          <cell r="A479" t="str">
            <v>2.7.01.90</v>
          </cell>
          <cell r="B479" t="str">
            <v>Otros litigios y demandas</v>
          </cell>
          <cell r="C479">
            <v>267760452690.59</v>
          </cell>
          <cell r="D479">
            <v>0</v>
          </cell>
          <cell r="E479">
            <v>0</v>
          </cell>
          <cell r="F479">
            <v>267760452690.59</v>
          </cell>
          <cell r="G479">
            <v>267760453</v>
          </cell>
        </row>
        <row r="480">
          <cell r="A480" t="str">
            <v>2.7.01.90.001</v>
          </cell>
          <cell r="B480" t="str">
            <v>Otros litigios y demandas</v>
          </cell>
          <cell r="C480">
            <v>267760452690.59</v>
          </cell>
          <cell r="D480">
            <v>0</v>
          </cell>
          <cell r="E480">
            <v>0</v>
          </cell>
          <cell r="F480">
            <v>267760452690.59</v>
          </cell>
          <cell r="G480">
            <v>267760453</v>
          </cell>
        </row>
        <row r="481">
          <cell r="A481" t="str">
            <v>2.7.07</v>
          </cell>
          <cell r="B481" t="str">
            <v>GARANTÍAS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2.7.07.02</v>
          </cell>
          <cell r="B482" t="str">
            <v>Garantías contractuales - concesiones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>2.7.07.02.001</v>
          </cell>
          <cell r="B483" t="str">
            <v>Garantías contractuales - concesiones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2.7.90</v>
          </cell>
          <cell r="B484" t="str">
            <v>PROVISIONES DIVERSAS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>2.7.90.15</v>
          </cell>
          <cell r="B485" t="str">
            <v>Mecanismos alternativos de solución de conflictos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2.7.90.15.001</v>
          </cell>
          <cell r="B486" t="str">
            <v>Mecanismos alternativos de solución de conflictos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>2.7.90.90</v>
          </cell>
          <cell r="B487" t="str">
            <v>Otras provisiones diversas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2.7.90.90.001</v>
          </cell>
          <cell r="B488" t="str">
            <v>Otras provisiones diversas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>2.9</v>
          </cell>
          <cell r="B489" t="str">
            <v>OTROS PASIVOS</v>
          </cell>
          <cell r="C489">
            <v>22506173601294.398</v>
          </cell>
          <cell r="D489">
            <v>0</v>
          </cell>
          <cell r="E489">
            <v>367837900</v>
          </cell>
          <cell r="F489">
            <v>22506541439194.398</v>
          </cell>
          <cell r="G489">
            <v>22506541439</v>
          </cell>
        </row>
        <row r="490">
          <cell r="A490" t="str">
            <v>2.9.02</v>
          </cell>
          <cell r="B490" t="str">
            <v>RECURSOS RECIBIDOS EN ADMINISTRACIÓN</v>
          </cell>
          <cell r="C490">
            <v>17892798628.98</v>
          </cell>
          <cell r="D490">
            <v>0</v>
          </cell>
          <cell r="E490">
            <v>0</v>
          </cell>
          <cell r="F490">
            <v>17892798628.98</v>
          </cell>
          <cell r="G490">
            <v>17892799</v>
          </cell>
        </row>
        <row r="491">
          <cell r="A491" t="str">
            <v>2.9.02.01</v>
          </cell>
          <cell r="B491" t="str">
            <v>En administración</v>
          </cell>
          <cell r="C491">
            <v>17892798628.98</v>
          </cell>
          <cell r="D491">
            <v>0</v>
          </cell>
          <cell r="E491">
            <v>0</v>
          </cell>
          <cell r="F491">
            <v>17892798628.98</v>
          </cell>
          <cell r="G491">
            <v>17892799</v>
          </cell>
        </row>
        <row r="492">
          <cell r="A492" t="str">
            <v>2.9.02.01.001</v>
          </cell>
          <cell r="B492" t="str">
            <v>En administracion</v>
          </cell>
          <cell r="C492">
            <v>17892798628.98</v>
          </cell>
          <cell r="D492">
            <v>0</v>
          </cell>
          <cell r="E492">
            <v>0</v>
          </cell>
          <cell r="F492">
            <v>17892798628.98</v>
          </cell>
          <cell r="G492">
            <v>17892799</v>
          </cell>
        </row>
        <row r="493">
          <cell r="A493" t="str">
            <v>2.9.90</v>
          </cell>
          <cell r="B493" t="str">
            <v>OTROS PASIVOS DIFERIDOS</v>
          </cell>
          <cell r="C493">
            <v>22488280802665.398</v>
          </cell>
          <cell r="D493">
            <v>0</v>
          </cell>
          <cell r="E493">
            <v>367837900</v>
          </cell>
          <cell r="F493">
            <v>22488648640565.398</v>
          </cell>
          <cell r="G493">
            <v>22488648641</v>
          </cell>
        </row>
        <row r="494">
          <cell r="A494" t="str">
            <v>2.9.90.02</v>
          </cell>
          <cell r="B494" t="str">
            <v>Ingreso diferido por transferencias condicionadas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2.9.90.02.001</v>
          </cell>
          <cell r="B495" t="str">
            <v>Ingreso diferido por transferencias condicionadas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2.9.90.04</v>
          </cell>
          <cell r="B496" t="str">
            <v>Ingreso diferido por concesiones - concedente</v>
          </cell>
          <cell r="C496">
            <v>22488280802665.398</v>
          </cell>
          <cell r="D496">
            <v>0</v>
          </cell>
          <cell r="E496">
            <v>367837900</v>
          </cell>
          <cell r="F496">
            <v>22488648640565.398</v>
          </cell>
          <cell r="G496">
            <v>22488648641</v>
          </cell>
        </row>
        <row r="497">
          <cell r="A497" t="str">
            <v>2.9.90.04.001</v>
          </cell>
          <cell r="B497" t="str">
            <v>Ingreso diferido por concesiones - concedente</v>
          </cell>
          <cell r="C497">
            <v>22488280802665.398</v>
          </cell>
          <cell r="D497">
            <v>0</v>
          </cell>
          <cell r="E497">
            <v>367837900</v>
          </cell>
          <cell r="F497">
            <v>22488648640565.398</v>
          </cell>
          <cell r="G497">
            <v>22488648641</v>
          </cell>
        </row>
        <row r="498">
          <cell r="A498">
            <v>3</v>
          </cell>
          <cell r="B498" t="str">
            <v>PATRIMONIO</v>
          </cell>
          <cell r="C498">
            <v>31427105922993.801</v>
          </cell>
          <cell r="D498">
            <v>0</v>
          </cell>
          <cell r="E498">
            <v>0</v>
          </cell>
          <cell r="F498">
            <v>31427105922993.801</v>
          </cell>
          <cell r="G498">
            <v>31427105923</v>
          </cell>
        </row>
        <row r="499">
          <cell r="A499" t="str">
            <v>3.1</v>
          </cell>
          <cell r="B499" t="str">
            <v>PATRIMONIO DE LAS ENTIDADES DE GOBIERNO</v>
          </cell>
          <cell r="C499">
            <v>31427105922993.801</v>
          </cell>
          <cell r="D499">
            <v>0</v>
          </cell>
          <cell r="E499">
            <v>0</v>
          </cell>
          <cell r="F499">
            <v>31427105922993.801</v>
          </cell>
          <cell r="G499">
            <v>31427105923</v>
          </cell>
        </row>
        <row r="500">
          <cell r="A500" t="str">
            <v>3.1.05</v>
          </cell>
          <cell r="B500" t="str">
            <v>CAPITAL FISCAL</v>
          </cell>
          <cell r="C500">
            <v>13090486611978.699</v>
          </cell>
          <cell r="D500">
            <v>0</v>
          </cell>
          <cell r="E500">
            <v>0</v>
          </cell>
          <cell r="F500">
            <v>13090486611978.699</v>
          </cell>
          <cell r="G500">
            <v>13090486612</v>
          </cell>
        </row>
        <row r="501">
          <cell r="A501" t="str">
            <v>3.1.05.06</v>
          </cell>
          <cell r="B501" t="str">
            <v>Capital fiscal</v>
          </cell>
          <cell r="C501">
            <v>13090486611978.699</v>
          </cell>
          <cell r="D501">
            <v>0</v>
          </cell>
          <cell r="E501">
            <v>0</v>
          </cell>
          <cell r="F501">
            <v>13090486611978.699</v>
          </cell>
          <cell r="G501">
            <v>13090486612</v>
          </cell>
        </row>
        <row r="502">
          <cell r="A502" t="str">
            <v>3.1.05.06.001</v>
          </cell>
          <cell r="B502" t="str">
            <v>Capital fiscal nación</v>
          </cell>
          <cell r="C502">
            <v>13071508611978.699</v>
          </cell>
          <cell r="D502">
            <v>0</v>
          </cell>
          <cell r="E502">
            <v>0</v>
          </cell>
          <cell r="F502">
            <v>13071508611978.699</v>
          </cell>
          <cell r="G502">
            <v>13071508612</v>
          </cell>
        </row>
        <row r="503">
          <cell r="A503" t="str">
            <v>3.1.05.06.002</v>
          </cell>
          <cell r="B503" t="str">
            <v>Excedentes financieros distribuidos a la entidad</v>
          </cell>
          <cell r="C503">
            <v>18978000000</v>
          </cell>
          <cell r="D503">
            <v>0</v>
          </cell>
          <cell r="E503">
            <v>0</v>
          </cell>
          <cell r="F503">
            <v>18978000000</v>
          </cell>
          <cell r="G503">
            <v>18978000</v>
          </cell>
        </row>
        <row r="504">
          <cell r="A504" t="str">
            <v>3.1.09</v>
          </cell>
          <cell r="B504" t="str">
            <v>RESULTADOS DE EJERCICIOS ANTERIORES</v>
          </cell>
          <cell r="C504">
            <v>18336619311015.102</v>
          </cell>
          <cell r="D504">
            <v>0</v>
          </cell>
          <cell r="E504">
            <v>0</v>
          </cell>
          <cell r="F504">
            <v>18336619311015.102</v>
          </cell>
          <cell r="G504">
            <v>18336619311</v>
          </cell>
        </row>
        <row r="505">
          <cell r="A505" t="str">
            <v>3.1.09.01</v>
          </cell>
          <cell r="B505" t="str">
            <v>Utilidad o excedentes acumulados</v>
          </cell>
          <cell r="C505">
            <v>33505948232196</v>
          </cell>
          <cell r="D505">
            <v>0</v>
          </cell>
          <cell r="E505">
            <v>0</v>
          </cell>
          <cell r="F505">
            <v>33505948232196</v>
          </cell>
          <cell r="G505">
            <v>33505948232</v>
          </cell>
        </row>
        <row r="506">
          <cell r="A506" t="str">
            <v>3.1.09.01.001</v>
          </cell>
          <cell r="B506" t="str">
            <v>Utilidad o excedentes acumulados</v>
          </cell>
          <cell r="C506">
            <v>31097901136831.898</v>
          </cell>
          <cell r="D506">
            <v>0</v>
          </cell>
          <cell r="E506">
            <v>0</v>
          </cell>
          <cell r="F506">
            <v>31097901136831.898</v>
          </cell>
          <cell r="G506">
            <v>31097901137</v>
          </cell>
        </row>
        <row r="507">
          <cell r="A507" t="str">
            <v>3.1.09.01.002</v>
          </cell>
          <cell r="B507" t="str">
            <v>Corrección de errores de un periodo contable anterior</v>
          </cell>
          <cell r="C507">
            <v>14616176841.389999</v>
          </cell>
          <cell r="D507">
            <v>0</v>
          </cell>
          <cell r="E507">
            <v>0</v>
          </cell>
          <cell r="F507">
            <v>14616176841.389999</v>
          </cell>
          <cell r="G507">
            <v>14616177</v>
          </cell>
        </row>
        <row r="508">
          <cell r="A508" t="str">
            <v>3.1.09.01.003</v>
          </cell>
          <cell r="B508" t="str">
            <v>Por cambio de política contable</v>
          </cell>
          <cell r="C508">
            <v>2393430918522.7402</v>
          </cell>
          <cell r="D508">
            <v>0</v>
          </cell>
          <cell r="E508">
            <v>0</v>
          </cell>
          <cell r="F508">
            <v>2393430918522.7402</v>
          </cell>
          <cell r="G508">
            <v>2393430919</v>
          </cell>
        </row>
        <row r="509">
          <cell r="A509" t="str">
            <v>3.1.09.02</v>
          </cell>
          <cell r="B509" t="str">
            <v>Pérdidas o déficits acumulados</v>
          </cell>
          <cell r="C509">
            <v>-15169328921180.9</v>
          </cell>
          <cell r="D509">
            <v>0</v>
          </cell>
          <cell r="E509">
            <v>0</v>
          </cell>
          <cell r="F509">
            <v>-15169328921180.9</v>
          </cell>
          <cell r="G509">
            <v>-15169328921</v>
          </cell>
        </row>
        <row r="510">
          <cell r="A510" t="str">
            <v>3.1.09.02.001</v>
          </cell>
          <cell r="B510" t="str">
            <v>Pérdidas o déficits acumulados</v>
          </cell>
          <cell r="C510">
            <v>-15169328921180.9</v>
          </cell>
          <cell r="D510">
            <v>0</v>
          </cell>
          <cell r="E510">
            <v>0</v>
          </cell>
          <cell r="F510">
            <v>-15169328921180.9</v>
          </cell>
          <cell r="G510">
            <v>-15169328921</v>
          </cell>
        </row>
        <row r="511">
          <cell r="A511" t="str">
            <v>3.1.09.03</v>
          </cell>
          <cell r="B511" t="str">
            <v>Utilidad o excedentes acumulados de la gestion de la liquidación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3.1.09.03.001</v>
          </cell>
          <cell r="B512" t="str">
            <v>Utilidad o excedentes acumulados de la gestion de la liquidación-entidades en liquidación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>3.1.10</v>
          </cell>
          <cell r="B513" t="str">
            <v>RESULTADO DEL EJERCICIO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3.1.10.01</v>
          </cell>
          <cell r="B514" t="str">
            <v>Utilidad o excedente del ejercicio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3.1.10.01.001</v>
          </cell>
          <cell r="B515" t="str">
            <v>Utilidad o excédete del ejercicio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3.1.45</v>
          </cell>
          <cell r="B516" t="str">
            <v>IMPACTOS POR LA TRANSICIÓN AL NUEVO MARCO DE REGULACIÓN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3.1.45.03</v>
          </cell>
          <cell r="B517" t="str">
            <v>Cuentas por cobrar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3.1.45.03.001</v>
          </cell>
          <cell r="B518" t="str">
            <v>Cuentas por cobrar - retiradas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3.1.45.03.002</v>
          </cell>
          <cell r="B519" t="str">
            <v>Cuentas por cobrar - incorporadas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3.1.45.03.003</v>
          </cell>
          <cell r="B520" t="str">
            <v>Cuentas por cobrar - menor valor en medición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3.1.45.03.004</v>
          </cell>
          <cell r="B521" t="str">
            <v>Cuentas por cobrar - mayor valor en medición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3.1.45.06</v>
          </cell>
          <cell r="B522" t="str">
            <v>Propiedades, planta y equipo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3.1.45.06.001</v>
          </cell>
          <cell r="B523" t="str">
            <v>Propiedades, planta y equipo - retirados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3.1.45.06.003</v>
          </cell>
          <cell r="B524" t="str">
            <v>Propiedades, planta y equipo - menor valor en medición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>3.1.45.06.004</v>
          </cell>
          <cell r="B525" t="str">
            <v>Propiedades, planta y equipo - mayor valor en medición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3.1.45.10</v>
          </cell>
          <cell r="B526" t="str">
            <v>Bienes de uso público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3.1.45.10.001</v>
          </cell>
          <cell r="B527" t="str">
            <v>Bienes de beneficio de uso público - retirados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3.1.45.10.002</v>
          </cell>
          <cell r="B528" t="str">
            <v>Bienes de beneficio de uso público - incorporados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>3.1.45.10.003</v>
          </cell>
          <cell r="B529" t="str">
            <v>Bienes de beneficio de uso público - menor valor en medición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3.1.45.10.004</v>
          </cell>
          <cell r="B530" t="str">
            <v>Bienes de beneficio de uso público - mayor valor en medición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>3.1.45.12</v>
          </cell>
          <cell r="B531" t="str">
            <v>Otros activos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3.1.45.12.001</v>
          </cell>
          <cell r="B532" t="str">
            <v>Otros activos - retirados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3.1.45.12.002</v>
          </cell>
          <cell r="B533" t="str">
            <v>Otros activos - incorporados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3.1.45.12.004</v>
          </cell>
          <cell r="B534" t="str">
            <v>Otros activos - mayor valor en medición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3.1.45.14</v>
          </cell>
          <cell r="B535" t="str">
            <v>Préstamos por pagar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3.1.45.14.002</v>
          </cell>
          <cell r="B536" t="str">
            <v>Préstamos por pagar - incorporados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3.1.45.15</v>
          </cell>
          <cell r="B537" t="str">
            <v>Cuentas por pagar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3.1.45.15.001</v>
          </cell>
          <cell r="B538" t="str">
            <v>Cuentas por pagar - retirados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>3.1.45.15.002</v>
          </cell>
          <cell r="B539" t="str">
            <v>Cuentas por pagar - incorporados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>3.1.45.15.003</v>
          </cell>
          <cell r="B540" t="str">
            <v>Cuentas por pagar - menor valor en medición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3.1.45.15.004</v>
          </cell>
          <cell r="B541" t="str">
            <v>Cuentas por pagar - mayor valor en medición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3.1.45.18</v>
          </cell>
          <cell r="B542" t="str">
            <v>Provisiones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3.1.45.18.001</v>
          </cell>
          <cell r="B543" t="str">
            <v>Provisiones - retirados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3.1.45.18.002</v>
          </cell>
          <cell r="B544" t="str">
            <v>Provisiones - incorporados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3.1.45.18.003</v>
          </cell>
          <cell r="B545" t="str">
            <v>Provisiones - menor valor en medición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3.1.45.18.004</v>
          </cell>
          <cell r="B546" t="str">
            <v>Provisiones - mayor valor en medición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3.1.45.19</v>
          </cell>
          <cell r="B547" t="str">
            <v>Otros pasivos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3.1.45.19.001</v>
          </cell>
          <cell r="B548" t="str">
            <v>Otros pasivos - retirados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3.1.45.19.002</v>
          </cell>
          <cell r="B549" t="str">
            <v>Otros pasivos - incorporados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3.1.45.19.003</v>
          </cell>
          <cell r="B550" t="str">
            <v>Otros pasivos - menor valor en medición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3.1.45.19.004</v>
          </cell>
          <cell r="B551" t="str">
            <v>Otros pasivos - mayor valor en medición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3.1.45.90</v>
          </cell>
          <cell r="B552" t="str">
            <v>Otros impactos por transición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3.1.45.90.001</v>
          </cell>
          <cell r="B553" t="str">
            <v>Reclasificación de otras partidas patrimoniales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>
            <v>4</v>
          </cell>
          <cell r="B554" t="str">
            <v>INGRESOS</v>
          </cell>
          <cell r="C554">
            <v>382836508081.19</v>
          </cell>
          <cell r="D554">
            <v>5431905428.8500004</v>
          </cell>
          <cell r="E554">
            <v>108746237129.52</v>
          </cell>
          <cell r="F554">
            <v>486150839781.85999</v>
          </cell>
          <cell r="G554">
            <v>486150840</v>
          </cell>
        </row>
        <row r="555">
          <cell r="A555" t="str">
            <v>4.1</v>
          </cell>
          <cell r="B555" t="str">
            <v>INGRESOS FISCALES</v>
          </cell>
          <cell r="C555">
            <v>26704012085.5</v>
          </cell>
          <cell r="D555">
            <v>0</v>
          </cell>
          <cell r="E555">
            <v>12542626564</v>
          </cell>
          <cell r="F555">
            <v>39246638649.5</v>
          </cell>
          <cell r="G555">
            <v>39246639</v>
          </cell>
        </row>
        <row r="556">
          <cell r="A556" t="str">
            <v>4.1.10</v>
          </cell>
          <cell r="B556" t="str">
            <v>NO TRIBUTARIOS</v>
          </cell>
          <cell r="C556">
            <v>26704012085.5</v>
          </cell>
          <cell r="D556">
            <v>0</v>
          </cell>
          <cell r="E556">
            <v>12542626564</v>
          </cell>
          <cell r="F556">
            <v>39246638649.5</v>
          </cell>
          <cell r="G556">
            <v>39246639</v>
          </cell>
        </row>
        <row r="557">
          <cell r="A557" t="str">
            <v>4.1.10.02</v>
          </cell>
          <cell r="B557" t="str">
            <v>Multas y sanciones</v>
          </cell>
          <cell r="C557">
            <v>0</v>
          </cell>
          <cell r="D557">
            <v>0</v>
          </cell>
          <cell r="E557">
            <v>4756316</v>
          </cell>
          <cell r="F557">
            <v>4756316</v>
          </cell>
          <cell r="G557">
            <v>4756</v>
          </cell>
        </row>
        <row r="558">
          <cell r="A558" t="str">
            <v>4.1.10.02.004</v>
          </cell>
          <cell r="B558" t="str">
            <v>Sanciones contractuales</v>
          </cell>
          <cell r="C558">
            <v>0</v>
          </cell>
          <cell r="D558">
            <v>0</v>
          </cell>
          <cell r="E558">
            <v>4756316</v>
          </cell>
          <cell r="F558">
            <v>4756316</v>
          </cell>
          <cell r="G558">
            <v>4756</v>
          </cell>
        </row>
        <row r="559">
          <cell r="A559" t="str">
            <v>4.1.10.34</v>
          </cell>
          <cell r="B559" t="str">
            <v>Derechos de tránsito</v>
          </cell>
          <cell r="C559">
            <v>26704012085.5</v>
          </cell>
          <cell r="D559">
            <v>0</v>
          </cell>
          <cell r="E559">
            <v>12537870248</v>
          </cell>
          <cell r="F559">
            <v>39241882333.5</v>
          </cell>
          <cell r="G559">
            <v>39241882</v>
          </cell>
        </row>
        <row r="560">
          <cell r="A560" t="str">
            <v>4.1.10.34.001</v>
          </cell>
          <cell r="B560" t="str">
            <v>Derechos de tránsito</v>
          </cell>
          <cell r="C560">
            <v>26704012085.5</v>
          </cell>
          <cell r="D560">
            <v>0</v>
          </cell>
          <cell r="E560">
            <v>12537870248</v>
          </cell>
          <cell r="F560">
            <v>39241882333.5</v>
          </cell>
          <cell r="G560">
            <v>39241882</v>
          </cell>
        </row>
        <row r="561">
          <cell r="A561" t="str">
            <v>4.4</v>
          </cell>
          <cell r="B561" t="str">
            <v>TRANSFERENCIAS Y SUBVENCIONES</v>
          </cell>
          <cell r="C561">
            <v>13274502.210000001</v>
          </cell>
          <cell r="D561">
            <v>131041.47</v>
          </cell>
          <cell r="E561">
            <v>0</v>
          </cell>
          <cell r="F561">
            <v>13143460.74</v>
          </cell>
          <cell r="G561">
            <v>13143</v>
          </cell>
        </row>
        <row r="562">
          <cell r="A562" t="str">
            <v>4.4.28</v>
          </cell>
          <cell r="B562" t="str">
            <v>OTRAS TRANSFERENCIAS</v>
          </cell>
          <cell r="C562">
            <v>13274502.210000001</v>
          </cell>
          <cell r="D562">
            <v>131041.47</v>
          </cell>
          <cell r="E562">
            <v>0</v>
          </cell>
          <cell r="F562">
            <v>13143460.74</v>
          </cell>
          <cell r="G562">
            <v>13143</v>
          </cell>
        </row>
        <row r="563">
          <cell r="A563" t="str">
            <v>4.4.28.07</v>
          </cell>
          <cell r="B563" t="str">
            <v>Otros bienes, derechos y recursos en efectivo procedentes de entidades de gobierno</v>
          </cell>
          <cell r="C563">
            <v>13274502.210000001</v>
          </cell>
          <cell r="D563">
            <v>131041.47</v>
          </cell>
          <cell r="E563">
            <v>0</v>
          </cell>
          <cell r="F563">
            <v>13143460.74</v>
          </cell>
          <cell r="G563">
            <v>13143</v>
          </cell>
        </row>
        <row r="564">
          <cell r="A564" t="str">
            <v>4.4.28.07.001</v>
          </cell>
          <cell r="B564" t="str">
            <v>Otros bienes, derechos y recursos en efectivo procedentes de entidades de gobierno</v>
          </cell>
          <cell r="C564">
            <v>13274502.210000001</v>
          </cell>
          <cell r="D564">
            <v>131041.47</v>
          </cell>
          <cell r="E564">
            <v>0</v>
          </cell>
          <cell r="F564">
            <v>13143460.74</v>
          </cell>
          <cell r="G564">
            <v>13143</v>
          </cell>
        </row>
        <row r="565">
          <cell r="A565" t="str">
            <v>4.7</v>
          </cell>
          <cell r="B565" t="str">
            <v>OPERACIONES INTERISTITUCIONALES</v>
          </cell>
          <cell r="C565">
            <v>328592615348.67999</v>
          </cell>
          <cell r="D565">
            <v>5396885000</v>
          </cell>
          <cell r="E565">
            <v>92028841211.830002</v>
          </cell>
          <cell r="F565">
            <v>415224571560.51001</v>
          </cell>
          <cell r="G565">
            <v>415224572</v>
          </cell>
        </row>
        <row r="566">
          <cell r="A566" t="str">
            <v>4.7.05</v>
          </cell>
          <cell r="B566" t="str">
            <v>FONDOS RECIBIDOS</v>
          </cell>
          <cell r="C566">
            <v>328171858534.67999</v>
          </cell>
          <cell r="D566">
            <v>5396885000</v>
          </cell>
          <cell r="E566">
            <v>91932993560.830002</v>
          </cell>
          <cell r="F566">
            <v>414707967095.51001</v>
          </cell>
          <cell r="G566">
            <v>414707967</v>
          </cell>
        </row>
        <row r="567">
          <cell r="A567" t="str">
            <v>4.7.05.08</v>
          </cell>
          <cell r="B567" t="str">
            <v>Funcionamiento</v>
          </cell>
          <cell r="C567">
            <v>93445258</v>
          </cell>
          <cell r="D567">
            <v>5396885000</v>
          </cell>
          <cell r="E567">
            <v>5449710659</v>
          </cell>
          <cell r="F567">
            <v>146270917</v>
          </cell>
          <cell r="G567">
            <v>146271</v>
          </cell>
        </row>
        <row r="568">
          <cell r="A568" t="str">
            <v>4.7.05.09</v>
          </cell>
          <cell r="B568" t="str">
            <v>Servicio de la deuda</v>
          </cell>
          <cell r="C568">
            <v>0</v>
          </cell>
          <cell r="D568">
            <v>0</v>
          </cell>
          <cell r="E568">
            <v>82787334910</v>
          </cell>
          <cell r="F568">
            <v>82787334910</v>
          </cell>
          <cell r="G568">
            <v>82787335</v>
          </cell>
        </row>
        <row r="569">
          <cell r="A569" t="str">
            <v>4.7.05.10</v>
          </cell>
          <cell r="B569" t="str">
            <v>Inversión</v>
          </cell>
          <cell r="C569">
            <v>328078413276.67999</v>
          </cell>
          <cell r="D569">
            <v>0</v>
          </cell>
          <cell r="E569">
            <v>3695947991.8299999</v>
          </cell>
          <cell r="F569">
            <v>331774361268.51001</v>
          </cell>
          <cell r="G569">
            <v>331774361</v>
          </cell>
        </row>
        <row r="570">
          <cell r="A570" t="str">
            <v>4.7.22</v>
          </cell>
          <cell r="B570" t="str">
            <v>OPERACIONES SIN FLUJO DE EFECTIVO</v>
          </cell>
          <cell r="C570">
            <v>420756814</v>
          </cell>
          <cell r="D570">
            <v>0</v>
          </cell>
          <cell r="E570">
            <v>95847651</v>
          </cell>
          <cell r="F570">
            <v>516604465</v>
          </cell>
          <cell r="G570">
            <v>516604</v>
          </cell>
        </row>
        <row r="571">
          <cell r="A571" t="str">
            <v>4.7.22.01</v>
          </cell>
          <cell r="B571" t="str">
            <v>Cruce de cuentas</v>
          </cell>
          <cell r="C571">
            <v>420756814</v>
          </cell>
          <cell r="D571">
            <v>0</v>
          </cell>
          <cell r="E571">
            <v>95847651</v>
          </cell>
          <cell r="F571">
            <v>516604465</v>
          </cell>
          <cell r="G571">
            <v>516604</v>
          </cell>
        </row>
        <row r="572">
          <cell r="A572" t="str">
            <v>4.8</v>
          </cell>
          <cell r="B572" t="str">
            <v>OTROS INGRESOS</v>
          </cell>
          <cell r="C572">
            <v>27526606144.799999</v>
          </cell>
          <cell r="D572">
            <v>34889387.380000003</v>
          </cell>
          <cell r="E572">
            <v>4174769353.6900001</v>
          </cell>
          <cell r="F572">
            <v>31666486111.110001</v>
          </cell>
          <cell r="G572">
            <v>31666486</v>
          </cell>
        </row>
        <row r="573">
          <cell r="A573" t="str">
            <v>4.8.02</v>
          </cell>
          <cell r="B573" t="str">
            <v>FINANCIEROS</v>
          </cell>
          <cell r="C573">
            <v>26909198203.110001</v>
          </cell>
          <cell r="D573">
            <v>34889387.380000003</v>
          </cell>
          <cell r="E573">
            <v>135243276.78</v>
          </cell>
          <cell r="F573">
            <v>27009552092.509998</v>
          </cell>
          <cell r="G573">
            <v>27009552</v>
          </cell>
        </row>
        <row r="574">
          <cell r="A574" t="str">
            <v>4.8.02.01</v>
          </cell>
          <cell r="B574" t="str">
            <v>Intereses sobre depósitos en instituciones financieras</v>
          </cell>
          <cell r="C574">
            <v>5710608.9400000004</v>
          </cell>
          <cell r="D574">
            <v>34889387.380000003</v>
          </cell>
          <cell r="E574">
            <v>36246036.090000004</v>
          </cell>
          <cell r="F574">
            <v>7067257.6500000004</v>
          </cell>
          <cell r="G574">
            <v>7067</v>
          </cell>
        </row>
        <row r="575">
          <cell r="A575" t="str">
            <v>4.8.02.01.001</v>
          </cell>
          <cell r="B575" t="str">
            <v>Intereses sobre depósitos en instituciones financieras</v>
          </cell>
          <cell r="C575">
            <v>5710608.9400000004</v>
          </cell>
          <cell r="D575">
            <v>34889387.380000003</v>
          </cell>
          <cell r="E575">
            <v>36246036.090000004</v>
          </cell>
          <cell r="F575">
            <v>7067257.6500000004</v>
          </cell>
          <cell r="G575">
            <v>7067</v>
          </cell>
        </row>
        <row r="576">
          <cell r="A576" t="str">
            <v>4.8.02.32</v>
          </cell>
          <cell r="B576" t="str">
            <v>Rendimientos sobre recursos entregados en administración</v>
          </cell>
          <cell r="C576">
            <v>26515138034.099998</v>
          </cell>
          <cell r="D576">
            <v>0</v>
          </cell>
          <cell r="E576">
            <v>9678666.5099999998</v>
          </cell>
          <cell r="F576">
            <v>26524816700.610001</v>
          </cell>
          <cell r="G576">
            <v>26524817</v>
          </cell>
        </row>
        <row r="577">
          <cell r="A577" t="str">
            <v>4.8.02.32.001</v>
          </cell>
          <cell r="B577" t="str">
            <v>Rendimientos sobre recursos entregados en administración</v>
          </cell>
          <cell r="C577">
            <v>26515138034.099998</v>
          </cell>
          <cell r="D577">
            <v>0</v>
          </cell>
          <cell r="E577">
            <v>9678666.5099999998</v>
          </cell>
          <cell r="F577">
            <v>26524816700.610001</v>
          </cell>
          <cell r="G577">
            <v>26524817</v>
          </cell>
        </row>
        <row r="578">
          <cell r="A578" t="str">
            <v>4.8.02.90</v>
          </cell>
          <cell r="B578" t="str">
            <v>Otros ingresos financieros</v>
          </cell>
          <cell r="C578">
            <v>388349560.06999999</v>
          </cell>
          <cell r="D578">
            <v>0</v>
          </cell>
          <cell r="E578">
            <v>89318574.180000007</v>
          </cell>
          <cell r="F578">
            <v>477668134.25</v>
          </cell>
          <cell r="G578">
            <v>477668</v>
          </cell>
        </row>
        <row r="579">
          <cell r="A579" t="str">
            <v>4.8.02.90.001</v>
          </cell>
          <cell r="B579" t="str">
            <v>Otros ingresos financieros</v>
          </cell>
          <cell r="C579">
            <v>390280</v>
          </cell>
          <cell r="D579">
            <v>0</v>
          </cell>
          <cell r="E579">
            <v>0</v>
          </cell>
          <cell r="F579">
            <v>390280</v>
          </cell>
          <cell r="G579">
            <v>390</v>
          </cell>
        </row>
        <row r="580">
          <cell r="A580" t="str">
            <v>4.8.02.90.002</v>
          </cell>
          <cell r="B580" t="str">
            <v>Recursos de la entidad concedente en patrimonios autónomos constituidos por los concesionarios</v>
          </cell>
          <cell r="C580">
            <v>387959280.06999999</v>
          </cell>
          <cell r="D580">
            <v>0</v>
          </cell>
          <cell r="E580">
            <v>89318574.180000007</v>
          </cell>
          <cell r="F580">
            <v>477277854.25</v>
          </cell>
          <cell r="G580">
            <v>477278</v>
          </cell>
        </row>
        <row r="581">
          <cell r="A581" t="str">
            <v>4.8.08</v>
          </cell>
          <cell r="B581" t="str">
            <v>INGRESOS DIVERSOS</v>
          </cell>
          <cell r="C581">
            <v>617407941.69000006</v>
          </cell>
          <cell r="D581">
            <v>0</v>
          </cell>
          <cell r="E581">
            <v>4039526076.9099998</v>
          </cell>
          <cell r="F581">
            <v>4656934018.6000004</v>
          </cell>
          <cell r="G581">
            <v>4656934</v>
          </cell>
        </row>
        <row r="582">
          <cell r="A582" t="str">
            <v>4.8.08.17</v>
          </cell>
          <cell r="B582" t="str">
            <v>Arrendamiento operativo</v>
          </cell>
          <cell r="C582">
            <v>94932863.689999998</v>
          </cell>
          <cell r="D582">
            <v>0</v>
          </cell>
          <cell r="E582">
            <v>86458215</v>
          </cell>
          <cell r="F582">
            <v>181391078.69</v>
          </cell>
          <cell r="G582">
            <v>181391</v>
          </cell>
        </row>
        <row r="583">
          <cell r="A583" t="str">
            <v>4.8.08.17.001</v>
          </cell>
          <cell r="B583" t="str">
            <v>Arrendamientos operativos</v>
          </cell>
          <cell r="C583">
            <v>94932863.689999998</v>
          </cell>
          <cell r="D583">
            <v>0</v>
          </cell>
          <cell r="E583">
            <v>86458215</v>
          </cell>
          <cell r="F583">
            <v>181391078.69</v>
          </cell>
          <cell r="G583">
            <v>181391</v>
          </cell>
        </row>
        <row r="584">
          <cell r="A584" t="str">
            <v>4.8.08.26</v>
          </cell>
          <cell r="B584" t="str">
            <v>Recuperaciones</v>
          </cell>
          <cell r="C584">
            <v>505283720</v>
          </cell>
          <cell r="D584">
            <v>0</v>
          </cell>
          <cell r="E584">
            <v>3953067861.9099998</v>
          </cell>
          <cell r="F584">
            <v>4458351581.9099998</v>
          </cell>
          <cell r="G584">
            <v>4458352</v>
          </cell>
        </row>
        <row r="585">
          <cell r="A585" t="str">
            <v>4.8.08.26.001</v>
          </cell>
          <cell r="B585" t="str">
            <v>Recuperaciones</v>
          </cell>
          <cell r="C585">
            <v>381367998</v>
          </cell>
          <cell r="D585">
            <v>0</v>
          </cell>
          <cell r="E585">
            <v>3953067861.9099998</v>
          </cell>
          <cell r="F585">
            <v>4334435859.9099998</v>
          </cell>
          <cell r="G585">
            <v>4334436</v>
          </cell>
        </row>
        <row r="586">
          <cell r="A586" t="str">
            <v>4.8.08.26.002</v>
          </cell>
          <cell r="B586" t="str">
            <v>Recuperaciones-provisiones- ajuste vigencia anterior</v>
          </cell>
          <cell r="C586">
            <v>123915722</v>
          </cell>
          <cell r="D586">
            <v>0</v>
          </cell>
          <cell r="E586">
            <v>0</v>
          </cell>
          <cell r="F586">
            <v>123915722</v>
          </cell>
          <cell r="G586">
            <v>123916</v>
          </cell>
        </row>
        <row r="587">
          <cell r="A587" t="str">
            <v>4.8.08.62</v>
          </cell>
          <cell r="B587" t="str">
            <v>Costas procesales a favor de la entidad</v>
          </cell>
          <cell r="C587">
            <v>17191358</v>
          </cell>
          <cell r="D587">
            <v>0</v>
          </cell>
          <cell r="E587">
            <v>0</v>
          </cell>
          <cell r="F587">
            <v>17191358</v>
          </cell>
          <cell r="G587">
            <v>17191</v>
          </cell>
        </row>
        <row r="588">
          <cell r="A588" t="str">
            <v>4.8.08.62.001</v>
          </cell>
          <cell r="B588" t="str">
            <v>Costas procesales a favor de la entidad</v>
          </cell>
          <cell r="C588">
            <v>17191358</v>
          </cell>
          <cell r="D588">
            <v>0</v>
          </cell>
          <cell r="E588">
            <v>0</v>
          </cell>
          <cell r="F588">
            <v>17191358</v>
          </cell>
          <cell r="G588">
            <v>17191</v>
          </cell>
        </row>
        <row r="589">
          <cell r="A589">
            <v>5</v>
          </cell>
          <cell r="B589" t="str">
            <v>GASTOS</v>
          </cell>
          <cell r="C589">
            <v>48354179461.400002</v>
          </cell>
          <cell r="D589">
            <v>20315463497.57</v>
          </cell>
          <cell r="E589">
            <v>807213096.60000002</v>
          </cell>
          <cell r="F589">
            <v>67862429862.370003</v>
          </cell>
          <cell r="G589">
            <v>67862430</v>
          </cell>
        </row>
        <row r="590">
          <cell r="A590" t="str">
            <v>5.1</v>
          </cell>
          <cell r="B590" t="str">
            <v>DE ADMINISTRACIÓN Y OPERACIÓN</v>
          </cell>
          <cell r="C590">
            <v>15630049088.1</v>
          </cell>
          <cell r="D590">
            <v>14009255352.559999</v>
          </cell>
          <cell r="E590">
            <v>807213096.60000002</v>
          </cell>
          <cell r="F590">
            <v>28832091344.060001</v>
          </cell>
          <cell r="G590">
            <v>28832091</v>
          </cell>
        </row>
        <row r="591">
          <cell r="A591" t="str">
            <v>5.1.01</v>
          </cell>
          <cell r="B591" t="str">
            <v>SUELDOS Y SALARIOS</v>
          </cell>
          <cell r="C591">
            <v>4888395204</v>
          </cell>
          <cell r="D591">
            <v>2385745835</v>
          </cell>
          <cell r="E591">
            <v>0</v>
          </cell>
          <cell r="F591">
            <v>7274141039</v>
          </cell>
          <cell r="G591">
            <v>7274141</v>
          </cell>
        </row>
        <row r="592">
          <cell r="A592" t="str">
            <v>5.1.01.01</v>
          </cell>
          <cell r="B592" t="str">
            <v>Sueldos</v>
          </cell>
          <cell r="C592">
            <v>3977397487</v>
          </cell>
          <cell r="D592">
            <v>1932766769</v>
          </cell>
          <cell r="E592">
            <v>0</v>
          </cell>
          <cell r="F592">
            <v>5910164256</v>
          </cell>
          <cell r="G592">
            <v>5910164</v>
          </cell>
        </row>
        <row r="593">
          <cell r="A593" t="str">
            <v>5.1.01.01.001</v>
          </cell>
          <cell r="B593" t="str">
            <v>Sueldos</v>
          </cell>
          <cell r="C593">
            <v>3977397487</v>
          </cell>
          <cell r="D593">
            <v>1932766769</v>
          </cell>
          <cell r="E593">
            <v>0</v>
          </cell>
          <cell r="F593">
            <v>5910164256</v>
          </cell>
          <cell r="G593">
            <v>5910164</v>
          </cell>
        </row>
        <row r="594">
          <cell r="A594" t="str">
            <v>5.1.01.03</v>
          </cell>
          <cell r="B594" t="str">
            <v>Horas extras y festivos</v>
          </cell>
          <cell r="C594">
            <v>7397262</v>
          </cell>
          <cell r="D594">
            <v>6624140</v>
          </cell>
          <cell r="E594">
            <v>0</v>
          </cell>
          <cell r="F594">
            <v>14021402</v>
          </cell>
          <cell r="G594">
            <v>14021</v>
          </cell>
        </row>
        <row r="595">
          <cell r="A595" t="str">
            <v>5.1.01.03.001</v>
          </cell>
          <cell r="B595" t="str">
            <v>Horas extras y festivos</v>
          </cell>
          <cell r="C595">
            <v>7397262</v>
          </cell>
          <cell r="D595">
            <v>6624140</v>
          </cell>
          <cell r="E595">
            <v>0</v>
          </cell>
          <cell r="F595">
            <v>14021402</v>
          </cell>
          <cell r="G595">
            <v>14021</v>
          </cell>
        </row>
        <row r="596">
          <cell r="A596" t="str">
            <v>5.1.01.10</v>
          </cell>
          <cell r="B596" t="str">
            <v>Prima técnica</v>
          </cell>
          <cell r="C596">
            <v>747596042</v>
          </cell>
          <cell r="D596">
            <v>384973188</v>
          </cell>
          <cell r="E596">
            <v>0</v>
          </cell>
          <cell r="F596">
            <v>1132569230</v>
          </cell>
          <cell r="G596">
            <v>1132569</v>
          </cell>
        </row>
        <row r="597">
          <cell r="A597" t="str">
            <v>5.1.01.10.001</v>
          </cell>
          <cell r="B597" t="str">
            <v>Prima técnica</v>
          </cell>
          <cell r="C597">
            <v>747596042</v>
          </cell>
          <cell r="D597">
            <v>384973188</v>
          </cell>
          <cell r="E597">
            <v>0</v>
          </cell>
          <cell r="F597">
            <v>1132569230</v>
          </cell>
          <cell r="G597">
            <v>1132569</v>
          </cell>
        </row>
        <row r="598">
          <cell r="A598" t="str">
            <v>5.1.01.19</v>
          </cell>
          <cell r="B598" t="str">
            <v>Bonificaciones</v>
          </cell>
          <cell r="C598">
            <v>154894437</v>
          </cell>
          <cell r="D598">
            <v>60826750</v>
          </cell>
          <cell r="E598">
            <v>0</v>
          </cell>
          <cell r="F598">
            <v>215721187</v>
          </cell>
          <cell r="G598">
            <v>215721</v>
          </cell>
        </row>
        <row r="599">
          <cell r="A599" t="str">
            <v>5.1.01.19.001</v>
          </cell>
          <cell r="B599" t="str">
            <v>Bonificaciones - corto plazo</v>
          </cell>
          <cell r="C599">
            <v>154894437</v>
          </cell>
          <cell r="D599">
            <v>60826750</v>
          </cell>
          <cell r="E599">
            <v>0</v>
          </cell>
          <cell r="F599">
            <v>215721187</v>
          </cell>
          <cell r="G599">
            <v>215721</v>
          </cell>
        </row>
        <row r="600">
          <cell r="A600" t="str">
            <v>5.1.01.23</v>
          </cell>
          <cell r="B600" t="str">
            <v>Auxilio de transporte</v>
          </cell>
          <cell r="C600">
            <v>703032</v>
          </cell>
          <cell r="D600">
            <v>351516</v>
          </cell>
          <cell r="E600">
            <v>0</v>
          </cell>
          <cell r="F600">
            <v>1054548</v>
          </cell>
          <cell r="G600">
            <v>1055</v>
          </cell>
        </row>
        <row r="601">
          <cell r="A601" t="str">
            <v>5.1.01.23.001</v>
          </cell>
          <cell r="B601" t="str">
            <v>Auxilio de transporte</v>
          </cell>
          <cell r="C601">
            <v>703032</v>
          </cell>
          <cell r="D601">
            <v>351516</v>
          </cell>
          <cell r="E601">
            <v>0</v>
          </cell>
          <cell r="F601">
            <v>1054548</v>
          </cell>
          <cell r="G601">
            <v>1055</v>
          </cell>
        </row>
        <row r="602">
          <cell r="A602" t="str">
            <v>5.1.01.60</v>
          </cell>
          <cell r="B602" t="str">
            <v>Subsidio de alimentación</v>
          </cell>
          <cell r="C602">
            <v>406944</v>
          </cell>
          <cell r="D602">
            <v>203472</v>
          </cell>
          <cell r="E602">
            <v>0</v>
          </cell>
          <cell r="F602">
            <v>610416</v>
          </cell>
          <cell r="G602">
            <v>610</v>
          </cell>
        </row>
        <row r="603">
          <cell r="A603" t="str">
            <v>5.1.01.60.001</v>
          </cell>
          <cell r="B603" t="str">
            <v>Subsidio de alimentación</v>
          </cell>
          <cell r="C603">
            <v>406944</v>
          </cell>
          <cell r="D603">
            <v>203472</v>
          </cell>
          <cell r="E603">
            <v>0</v>
          </cell>
          <cell r="F603">
            <v>610416</v>
          </cell>
          <cell r="G603">
            <v>610</v>
          </cell>
        </row>
        <row r="604">
          <cell r="A604" t="str">
            <v>5.1.03</v>
          </cell>
          <cell r="B604" t="str">
            <v>CONTRIBUCIONES EFECTIVAS</v>
          </cell>
          <cell r="C604">
            <v>1156623400</v>
          </cell>
          <cell r="D604">
            <v>562125400</v>
          </cell>
          <cell r="E604">
            <v>0</v>
          </cell>
          <cell r="F604">
            <v>1718748800</v>
          </cell>
          <cell r="G604">
            <v>1718749</v>
          </cell>
        </row>
        <row r="605">
          <cell r="A605" t="str">
            <v>5.1.03.02</v>
          </cell>
          <cell r="B605" t="str">
            <v>Aportes a cajas de compensación familiar</v>
          </cell>
          <cell r="C605">
            <v>181265400</v>
          </cell>
          <cell r="D605">
            <v>92280100</v>
          </cell>
          <cell r="E605">
            <v>0</v>
          </cell>
          <cell r="F605">
            <v>273545500</v>
          </cell>
          <cell r="G605">
            <v>273546</v>
          </cell>
        </row>
        <row r="606">
          <cell r="A606" t="str">
            <v>5.1.03.02.001</v>
          </cell>
          <cell r="B606" t="str">
            <v>Aportes a cajas de compensación familiar</v>
          </cell>
          <cell r="C606">
            <v>181265400</v>
          </cell>
          <cell r="D606">
            <v>92280100</v>
          </cell>
          <cell r="E606">
            <v>0</v>
          </cell>
          <cell r="F606">
            <v>273545500</v>
          </cell>
          <cell r="G606">
            <v>273546</v>
          </cell>
        </row>
        <row r="607">
          <cell r="A607" t="str">
            <v>5.1.03.03</v>
          </cell>
          <cell r="B607" t="str">
            <v>Cotizaciones a seguridad social en salud</v>
          </cell>
          <cell r="C607">
            <v>394792700</v>
          </cell>
          <cell r="D607">
            <v>190100100</v>
          </cell>
          <cell r="E607">
            <v>0</v>
          </cell>
          <cell r="F607">
            <v>584892800</v>
          </cell>
          <cell r="G607">
            <v>584893</v>
          </cell>
        </row>
        <row r="608">
          <cell r="A608" t="str">
            <v>5.1.03.03.001</v>
          </cell>
          <cell r="B608" t="str">
            <v>Cotizaciones a seguridad social en salud</v>
          </cell>
          <cell r="C608">
            <v>394792700</v>
          </cell>
          <cell r="D608">
            <v>190100100</v>
          </cell>
          <cell r="E608">
            <v>0</v>
          </cell>
          <cell r="F608">
            <v>584892800</v>
          </cell>
          <cell r="G608">
            <v>584893</v>
          </cell>
        </row>
        <row r="609">
          <cell r="A609" t="str">
            <v>5.1.03.05</v>
          </cell>
          <cell r="B609" t="str">
            <v>Cotizaciones a riesgos laborales</v>
          </cell>
          <cell r="C609">
            <v>23215400</v>
          </cell>
          <cell r="D609">
            <v>11370500</v>
          </cell>
          <cell r="E609">
            <v>0</v>
          </cell>
          <cell r="F609">
            <v>34585900</v>
          </cell>
          <cell r="G609">
            <v>34586</v>
          </cell>
        </row>
        <row r="610">
          <cell r="A610" t="str">
            <v>5.1.03.05.001</v>
          </cell>
          <cell r="B610" t="str">
            <v>Cotizaciones a riesgos laborales</v>
          </cell>
          <cell r="C610">
            <v>23215400</v>
          </cell>
          <cell r="D610">
            <v>11370500</v>
          </cell>
          <cell r="E610">
            <v>0</v>
          </cell>
          <cell r="F610">
            <v>34585900</v>
          </cell>
          <cell r="G610">
            <v>34586</v>
          </cell>
        </row>
        <row r="611">
          <cell r="A611" t="str">
            <v>5.1.03.07</v>
          </cell>
          <cell r="B611" t="str">
            <v>Cotizaciones a entidades administradoras del régimen de ahorro individual</v>
          </cell>
          <cell r="C611">
            <v>557349900</v>
          </cell>
          <cell r="D611">
            <v>268374700</v>
          </cell>
          <cell r="E611">
            <v>0</v>
          </cell>
          <cell r="F611">
            <v>825724600</v>
          </cell>
          <cell r="G611">
            <v>825725</v>
          </cell>
        </row>
        <row r="612">
          <cell r="A612" t="str">
            <v>5.1.03.07.001</v>
          </cell>
          <cell r="B612" t="str">
            <v>Cotizaciones a entidades administradoras del régimen de ahorro individual</v>
          </cell>
          <cell r="C612">
            <v>557349900</v>
          </cell>
          <cell r="D612">
            <v>268374700</v>
          </cell>
          <cell r="E612">
            <v>0</v>
          </cell>
          <cell r="F612">
            <v>825724600</v>
          </cell>
          <cell r="G612">
            <v>825725</v>
          </cell>
        </row>
        <row r="613">
          <cell r="A613" t="str">
            <v>5.1.04</v>
          </cell>
          <cell r="B613" t="str">
            <v>APORTES SOBRE LA NÓMINA</v>
          </cell>
          <cell r="C613">
            <v>226607000</v>
          </cell>
          <cell r="D613">
            <v>115362500</v>
          </cell>
          <cell r="E613">
            <v>0</v>
          </cell>
          <cell r="F613">
            <v>341969500</v>
          </cell>
          <cell r="G613">
            <v>341970</v>
          </cell>
        </row>
        <row r="614">
          <cell r="A614" t="str">
            <v>5.1.04.01</v>
          </cell>
          <cell r="B614" t="str">
            <v>Aportes al icbf</v>
          </cell>
          <cell r="C614">
            <v>135959200</v>
          </cell>
          <cell r="D614">
            <v>69215300</v>
          </cell>
          <cell r="E614">
            <v>0</v>
          </cell>
          <cell r="F614">
            <v>205174500</v>
          </cell>
          <cell r="G614">
            <v>205175</v>
          </cell>
        </row>
        <row r="615">
          <cell r="A615" t="str">
            <v>5.1.04.01.001</v>
          </cell>
          <cell r="B615" t="str">
            <v>Aportes al icbf</v>
          </cell>
          <cell r="C615">
            <v>135959200</v>
          </cell>
          <cell r="D615">
            <v>69215300</v>
          </cell>
          <cell r="E615">
            <v>0</v>
          </cell>
          <cell r="F615">
            <v>205174500</v>
          </cell>
          <cell r="G615">
            <v>205175</v>
          </cell>
        </row>
        <row r="616">
          <cell r="A616" t="str">
            <v>5.1.04.02</v>
          </cell>
          <cell r="B616" t="str">
            <v>Aportes al sena</v>
          </cell>
          <cell r="C616">
            <v>90647800</v>
          </cell>
          <cell r="D616">
            <v>46147200</v>
          </cell>
          <cell r="E616">
            <v>0</v>
          </cell>
          <cell r="F616">
            <v>136795000</v>
          </cell>
          <cell r="G616">
            <v>136795</v>
          </cell>
        </row>
        <row r="617">
          <cell r="A617" t="str">
            <v>5.1.04.02.001</v>
          </cell>
          <cell r="B617" t="str">
            <v>Aportes al sena</v>
          </cell>
          <cell r="C617">
            <v>90647800</v>
          </cell>
          <cell r="D617">
            <v>46147200</v>
          </cell>
          <cell r="E617">
            <v>0</v>
          </cell>
          <cell r="F617">
            <v>136795000</v>
          </cell>
          <cell r="G617">
            <v>136795</v>
          </cell>
        </row>
        <row r="618">
          <cell r="A618" t="str">
            <v>5.1.07</v>
          </cell>
          <cell r="B618" t="str">
            <v>PRESTACIONES SOCIALES</v>
          </cell>
          <cell r="C618">
            <v>1577662342</v>
          </cell>
          <cell r="D618">
            <v>773886566</v>
          </cell>
          <cell r="E618">
            <v>0</v>
          </cell>
          <cell r="F618">
            <v>2351548908</v>
          </cell>
          <cell r="G618">
            <v>2351549</v>
          </cell>
        </row>
        <row r="619">
          <cell r="A619" t="str">
            <v>5.1.07.01</v>
          </cell>
          <cell r="B619" t="str">
            <v>Vacaciones</v>
          </cell>
          <cell r="C619">
            <v>312423421</v>
          </cell>
          <cell r="D619">
            <v>138016751</v>
          </cell>
          <cell r="E619">
            <v>0</v>
          </cell>
          <cell r="F619">
            <v>450440172</v>
          </cell>
          <cell r="G619">
            <v>450440</v>
          </cell>
        </row>
        <row r="620">
          <cell r="A620" t="str">
            <v>5.1.07.01.001</v>
          </cell>
          <cell r="B620" t="str">
            <v>Vacaciones</v>
          </cell>
          <cell r="C620">
            <v>312423421</v>
          </cell>
          <cell r="D620">
            <v>138016751</v>
          </cell>
          <cell r="E620">
            <v>0</v>
          </cell>
          <cell r="F620">
            <v>450440172</v>
          </cell>
          <cell r="G620">
            <v>450440</v>
          </cell>
        </row>
        <row r="621">
          <cell r="A621" t="str">
            <v>5.1.07.02</v>
          </cell>
          <cell r="B621" t="str">
            <v>Cesantías</v>
          </cell>
          <cell r="C621">
            <v>396804717</v>
          </cell>
          <cell r="D621">
            <v>232918559</v>
          </cell>
          <cell r="E621">
            <v>0</v>
          </cell>
          <cell r="F621">
            <v>629723276</v>
          </cell>
          <cell r="G621">
            <v>629723</v>
          </cell>
        </row>
        <row r="622">
          <cell r="A622" t="str">
            <v>5.1.07.02.001</v>
          </cell>
          <cell r="B622" t="str">
            <v>Cesantías</v>
          </cell>
          <cell r="C622">
            <v>396804717</v>
          </cell>
          <cell r="D622">
            <v>232918559</v>
          </cell>
          <cell r="E622">
            <v>0</v>
          </cell>
          <cell r="F622">
            <v>629723276</v>
          </cell>
          <cell r="G622">
            <v>629723</v>
          </cell>
        </row>
        <row r="623">
          <cell r="A623" t="str">
            <v>5.1.07.04</v>
          </cell>
          <cell r="B623" t="str">
            <v>Prima de vacaciones</v>
          </cell>
          <cell r="C623">
            <v>221861829</v>
          </cell>
          <cell r="D623">
            <v>96206487</v>
          </cell>
          <cell r="E623">
            <v>0</v>
          </cell>
          <cell r="F623">
            <v>318068316</v>
          </cell>
          <cell r="G623">
            <v>318068</v>
          </cell>
        </row>
        <row r="624">
          <cell r="A624" t="str">
            <v>5.1.07.04.001</v>
          </cell>
          <cell r="B624" t="str">
            <v>Prima de vacaciones</v>
          </cell>
          <cell r="C624">
            <v>221861829</v>
          </cell>
          <cell r="D624">
            <v>96206487</v>
          </cell>
          <cell r="E624">
            <v>0</v>
          </cell>
          <cell r="F624">
            <v>318068316</v>
          </cell>
          <cell r="G624">
            <v>318068</v>
          </cell>
        </row>
        <row r="625">
          <cell r="A625" t="str">
            <v>5.1.07.05</v>
          </cell>
          <cell r="B625" t="str">
            <v>Prima de navidad</v>
          </cell>
          <cell r="C625">
            <v>422706609</v>
          </cell>
          <cell r="D625">
            <v>202112676</v>
          </cell>
          <cell r="E625">
            <v>0</v>
          </cell>
          <cell r="F625">
            <v>624819285</v>
          </cell>
          <cell r="G625">
            <v>624819</v>
          </cell>
        </row>
        <row r="626">
          <cell r="A626" t="str">
            <v>5.1.07.05.001</v>
          </cell>
          <cell r="B626" t="str">
            <v>Prima de navidad</v>
          </cell>
          <cell r="C626">
            <v>422706609</v>
          </cell>
          <cell r="D626">
            <v>202112676</v>
          </cell>
          <cell r="E626">
            <v>0</v>
          </cell>
          <cell r="F626">
            <v>624819285</v>
          </cell>
          <cell r="G626">
            <v>624819</v>
          </cell>
        </row>
        <row r="627">
          <cell r="A627" t="str">
            <v>5.1.07.06</v>
          </cell>
          <cell r="B627" t="str">
            <v>Prima de servicios</v>
          </cell>
          <cell r="C627">
            <v>200087669</v>
          </cell>
          <cell r="D627">
            <v>93591359</v>
          </cell>
          <cell r="E627">
            <v>0</v>
          </cell>
          <cell r="F627">
            <v>293679028</v>
          </cell>
          <cell r="G627">
            <v>293679</v>
          </cell>
        </row>
        <row r="628">
          <cell r="A628" t="str">
            <v>5.1.07.06.001</v>
          </cell>
          <cell r="B628" t="str">
            <v>Prima de servicios</v>
          </cell>
          <cell r="C628">
            <v>200087669</v>
          </cell>
          <cell r="D628">
            <v>93591359</v>
          </cell>
          <cell r="E628">
            <v>0</v>
          </cell>
          <cell r="F628">
            <v>293679028</v>
          </cell>
          <cell r="G628">
            <v>293679</v>
          </cell>
        </row>
        <row r="629">
          <cell r="A629" t="str">
            <v>5.1.07.07</v>
          </cell>
          <cell r="B629" t="str">
            <v>Bonificación especial de recreación</v>
          </cell>
          <cell r="C629">
            <v>23778097</v>
          </cell>
          <cell r="D629">
            <v>11040734</v>
          </cell>
          <cell r="E629">
            <v>0</v>
          </cell>
          <cell r="F629">
            <v>34818831</v>
          </cell>
          <cell r="G629">
            <v>34819</v>
          </cell>
        </row>
        <row r="630">
          <cell r="A630" t="str">
            <v>5.1.07.07.001</v>
          </cell>
          <cell r="B630" t="str">
            <v>Bonificación especial de recreación</v>
          </cell>
          <cell r="C630">
            <v>23778097</v>
          </cell>
          <cell r="D630">
            <v>11040734</v>
          </cell>
          <cell r="E630">
            <v>0</v>
          </cell>
          <cell r="F630">
            <v>34818831</v>
          </cell>
          <cell r="G630">
            <v>34819</v>
          </cell>
        </row>
        <row r="631">
          <cell r="A631" t="str">
            <v>5.1.08</v>
          </cell>
          <cell r="B631" t="str">
            <v>GASTOS DE PERSONAL DIVERSOS</v>
          </cell>
          <cell r="C631">
            <v>0</v>
          </cell>
          <cell r="D631">
            <v>4046400</v>
          </cell>
          <cell r="E631">
            <v>0</v>
          </cell>
          <cell r="F631">
            <v>4046400</v>
          </cell>
          <cell r="G631">
            <v>4046</v>
          </cell>
        </row>
        <row r="632">
          <cell r="A632" t="str">
            <v>5.1.08.03</v>
          </cell>
          <cell r="B632" t="str">
            <v>Capacitación, bienestar social y estímulos</v>
          </cell>
          <cell r="C632">
            <v>0</v>
          </cell>
          <cell r="D632">
            <v>4046400</v>
          </cell>
          <cell r="E632">
            <v>0</v>
          </cell>
          <cell r="F632">
            <v>4046400</v>
          </cell>
          <cell r="G632">
            <v>4046</v>
          </cell>
        </row>
        <row r="633">
          <cell r="A633" t="str">
            <v>5.1.08.03.001</v>
          </cell>
          <cell r="B633" t="str">
            <v>Capacitación, bienestar social y estímulos - corto plazo</v>
          </cell>
          <cell r="C633">
            <v>0</v>
          </cell>
          <cell r="D633">
            <v>4046400</v>
          </cell>
          <cell r="E633">
            <v>0</v>
          </cell>
          <cell r="F633">
            <v>4046400</v>
          </cell>
          <cell r="G633">
            <v>4046</v>
          </cell>
        </row>
        <row r="634">
          <cell r="A634" t="str">
            <v>5.1.11</v>
          </cell>
          <cell r="B634" t="str">
            <v>GENERALES</v>
          </cell>
          <cell r="C634">
            <v>7750685691.5900002</v>
          </cell>
          <cell r="D634">
            <v>10153918886.77</v>
          </cell>
          <cell r="E634">
            <v>807213096.60000002</v>
          </cell>
          <cell r="F634">
            <v>17097391481.76</v>
          </cell>
          <cell r="G634">
            <v>17097391</v>
          </cell>
        </row>
        <row r="635">
          <cell r="A635" t="str">
            <v>5.1.11.06</v>
          </cell>
          <cell r="B635" t="str">
            <v>Estudios y proyectos</v>
          </cell>
          <cell r="C635">
            <v>13070692</v>
          </cell>
          <cell r="D635">
            <v>582000000</v>
          </cell>
          <cell r="E635">
            <v>0</v>
          </cell>
          <cell r="F635">
            <v>595070692</v>
          </cell>
          <cell r="G635">
            <v>595071</v>
          </cell>
        </row>
        <row r="636">
          <cell r="A636" t="str">
            <v>5.1.11.06.001</v>
          </cell>
          <cell r="B636" t="str">
            <v>Estudios y proyectos</v>
          </cell>
          <cell r="C636">
            <v>13070692</v>
          </cell>
          <cell r="D636">
            <v>582000000</v>
          </cell>
          <cell r="E636">
            <v>0</v>
          </cell>
          <cell r="F636">
            <v>595070692</v>
          </cell>
          <cell r="G636">
            <v>595071</v>
          </cell>
        </row>
        <row r="637">
          <cell r="A637" t="str">
            <v>5.1.11.13</v>
          </cell>
          <cell r="B637" t="str">
            <v>Vigilancia y seguridad</v>
          </cell>
          <cell r="C637">
            <v>0</v>
          </cell>
          <cell r="D637">
            <v>88365690.920000002</v>
          </cell>
          <cell r="E637">
            <v>0</v>
          </cell>
          <cell r="F637">
            <v>88365690.920000002</v>
          </cell>
          <cell r="G637">
            <v>88366</v>
          </cell>
        </row>
        <row r="638">
          <cell r="A638" t="str">
            <v>5.1.11.13.001</v>
          </cell>
          <cell r="B638" t="str">
            <v>Vigilancia y seguridad</v>
          </cell>
          <cell r="C638">
            <v>0</v>
          </cell>
          <cell r="D638">
            <v>88365690.920000002</v>
          </cell>
          <cell r="E638">
            <v>0</v>
          </cell>
          <cell r="F638">
            <v>88365690.920000002</v>
          </cell>
          <cell r="G638">
            <v>88366</v>
          </cell>
        </row>
        <row r="639">
          <cell r="A639" t="str">
            <v>5.1.11.14</v>
          </cell>
          <cell r="B639" t="str">
            <v>Materiales y suministros</v>
          </cell>
          <cell r="C639">
            <v>0</v>
          </cell>
          <cell r="D639">
            <v>1127056</v>
          </cell>
          <cell r="E639">
            <v>496128</v>
          </cell>
          <cell r="F639">
            <v>630928</v>
          </cell>
          <cell r="G639">
            <v>631</v>
          </cell>
        </row>
        <row r="640">
          <cell r="A640" t="str">
            <v>5.1.11.14.001</v>
          </cell>
          <cell r="B640" t="str">
            <v>Materiales y suministros</v>
          </cell>
          <cell r="C640">
            <v>0</v>
          </cell>
          <cell r="D640">
            <v>1127056</v>
          </cell>
          <cell r="E640">
            <v>496128</v>
          </cell>
          <cell r="F640">
            <v>630928</v>
          </cell>
          <cell r="G640">
            <v>631</v>
          </cell>
        </row>
        <row r="641">
          <cell r="A641" t="str">
            <v>5.1.11.15</v>
          </cell>
          <cell r="B641" t="str">
            <v>Mantenimiento</v>
          </cell>
          <cell r="C641">
            <v>3190117614.9099998</v>
          </cell>
          <cell r="D641">
            <v>1673490952.4200001</v>
          </cell>
          <cell r="E641">
            <v>0</v>
          </cell>
          <cell r="F641">
            <v>4863608567.3299999</v>
          </cell>
          <cell r="G641">
            <v>4863609</v>
          </cell>
        </row>
        <row r="642">
          <cell r="A642" t="str">
            <v>5.1.11.15.001</v>
          </cell>
          <cell r="B642" t="str">
            <v>Mantenimiento</v>
          </cell>
          <cell r="C642">
            <v>3190117614.9099998</v>
          </cell>
          <cell r="D642">
            <v>1673490952.4200001</v>
          </cell>
          <cell r="E642">
            <v>0</v>
          </cell>
          <cell r="F642">
            <v>4863608567.3299999</v>
          </cell>
          <cell r="G642">
            <v>4863609</v>
          </cell>
        </row>
        <row r="643">
          <cell r="A643" t="str">
            <v>5.1.11.17</v>
          </cell>
          <cell r="B643" t="str">
            <v>Servicios públicos</v>
          </cell>
          <cell r="C643">
            <v>43096860</v>
          </cell>
          <cell r="D643">
            <v>31137803</v>
          </cell>
          <cell r="E643">
            <v>4456078</v>
          </cell>
          <cell r="F643">
            <v>69778585</v>
          </cell>
          <cell r="G643">
            <v>69779</v>
          </cell>
        </row>
        <row r="644">
          <cell r="A644" t="str">
            <v>5.1.11.17.001</v>
          </cell>
          <cell r="B644" t="str">
            <v>Servicios públicos</v>
          </cell>
          <cell r="C644">
            <v>43096860</v>
          </cell>
          <cell r="D644">
            <v>31137803</v>
          </cell>
          <cell r="E644">
            <v>4456078</v>
          </cell>
          <cell r="F644">
            <v>69778585</v>
          </cell>
          <cell r="G644">
            <v>69779</v>
          </cell>
        </row>
        <row r="645">
          <cell r="A645" t="str">
            <v>5.1.11.18</v>
          </cell>
          <cell r="B645" t="str">
            <v>Arrendamiento operativo</v>
          </cell>
          <cell r="C645">
            <v>1093189202.5</v>
          </cell>
          <cell r="D645">
            <v>617432507.95000005</v>
          </cell>
          <cell r="E645">
            <v>15632937</v>
          </cell>
          <cell r="F645">
            <v>1694988773.45</v>
          </cell>
          <cell r="G645">
            <v>1694989</v>
          </cell>
        </row>
        <row r="646">
          <cell r="A646" t="str">
            <v>5.1.11.18.001</v>
          </cell>
          <cell r="B646" t="str">
            <v>Arrendamiento operativo</v>
          </cell>
          <cell r="C646">
            <v>1093189202.5</v>
          </cell>
          <cell r="D646">
            <v>617432507.95000005</v>
          </cell>
          <cell r="E646">
            <v>15632937</v>
          </cell>
          <cell r="F646">
            <v>1694988773.45</v>
          </cell>
          <cell r="G646">
            <v>1694989</v>
          </cell>
        </row>
        <row r="647">
          <cell r="A647" t="str">
            <v>5.1.11.19</v>
          </cell>
          <cell r="B647" t="str">
            <v>Viáticos y gastos de viaje</v>
          </cell>
          <cell r="C647">
            <v>87937476</v>
          </cell>
          <cell r="D647">
            <v>83290333</v>
          </cell>
          <cell r="E647">
            <v>557703</v>
          </cell>
          <cell r="F647">
            <v>170670106</v>
          </cell>
          <cell r="G647">
            <v>170670</v>
          </cell>
        </row>
        <row r="648">
          <cell r="A648" t="str">
            <v>5.1.11.19.001</v>
          </cell>
          <cell r="B648" t="str">
            <v>Viáticos y gastos de viaje</v>
          </cell>
          <cell r="C648">
            <v>87937476</v>
          </cell>
          <cell r="D648">
            <v>83290333</v>
          </cell>
          <cell r="E648">
            <v>557703</v>
          </cell>
          <cell r="F648">
            <v>170670106</v>
          </cell>
          <cell r="G648">
            <v>170670</v>
          </cell>
        </row>
        <row r="649">
          <cell r="A649" t="str">
            <v>5.1.11.23</v>
          </cell>
          <cell r="B649" t="str">
            <v>Comunicaciones y transporte</v>
          </cell>
          <cell r="C649">
            <v>51991074</v>
          </cell>
          <cell r="D649">
            <v>87203580.670000002</v>
          </cell>
          <cell r="E649">
            <v>284666.67</v>
          </cell>
          <cell r="F649">
            <v>138909988</v>
          </cell>
          <cell r="G649">
            <v>138910</v>
          </cell>
        </row>
        <row r="650">
          <cell r="A650" t="str">
            <v>5.1.11.23.001</v>
          </cell>
          <cell r="B650" t="str">
            <v>Comunicaciones y transporte</v>
          </cell>
          <cell r="C650">
            <v>51991074</v>
          </cell>
          <cell r="D650">
            <v>87203580.670000002</v>
          </cell>
          <cell r="E650">
            <v>284666.67</v>
          </cell>
          <cell r="F650">
            <v>138909988</v>
          </cell>
          <cell r="G650">
            <v>138910</v>
          </cell>
        </row>
        <row r="651">
          <cell r="A651" t="str">
            <v>5.1.11.25</v>
          </cell>
          <cell r="B651" t="str">
            <v>Seguros generales</v>
          </cell>
          <cell r="C651">
            <v>304569782</v>
          </cell>
          <cell r="D651">
            <v>150986066</v>
          </cell>
          <cell r="E651">
            <v>0</v>
          </cell>
          <cell r="F651">
            <v>455555848</v>
          </cell>
          <cell r="G651">
            <v>455556</v>
          </cell>
        </row>
        <row r="652">
          <cell r="A652" t="str">
            <v>5.1.11.25.001</v>
          </cell>
          <cell r="B652" t="str">
            <v>Seguros generales</v>
          </cell>
          <cell r="C652">
            <v>304569782</v>
          </cell>
          <cell r="D652">
            <v>150986066</v>
          </cell>
          <cell r="E652">
            <v>0</v>
          </cell>
          <cell r="F652">
            <v>455555848</v>
          </cell>
          <cell r="G652">
            <v>455556</v>
          </cell>
        </row>
        <row r="653">
          <cell r="A653" t="str">
            <v>5.1.11.46</v>
          </cell>
          <cell r="B653" t="str">
            <v>Combustibles y lubricantes</v>
          </cell>
          <cell r="C653">
            <v>5835496</v>
          </cell>
          <cell r="D653">
            <v>3838825</v>
          </cell>
          <cell r="E653">
            <v>0</v>
          </cell>
          <cell r="F653">
            <v>9674321</v>
          </cell>
          <cell r="G653">
            <v>9674</v>
          </cell>
        </row>
        <row r="654">
          <cell r="A654" t="str">
            <v>5.1.11.46.001</v>
          </cell>
          <cell r="B654" t="str">
            <v>Combustibles y lubricantes</v>
          </cell>
          <cell r="C654">
            <v>5835496</v>
          </cell>
          <cell r="D654">
            <v>3838825</v>
          </cell>
          <cell r="E654">
            <v>0</v>
          </cell>
          <cell r="F654">
            <v>9674321</v>
          </cell>
          <cell r="G654">
            <v>9674</v>
          </cell>
        </row>
        <row r="655">
          <cell r="A655" t="str">
            <v>5.1.11.49</v>
          </cell>
          <cell r="B655" t="str">
            <v>Servicios de aseo, cafetería, restaurante y lavandería</v>
          </cell>
          <cell r="C655">
            <v>0</v>
          </cell>
          <cell r="D655">
            <v>85191855.469999999</v>
          </cell>
          <cell r="E655">
            <v>85191855.469999999</v>
          </cell>
          <cell r="F655">
            <v>0</v>
          </cell>
          <cell r="G655">
            <v>0</v>
          </cell>
        </row>
        <row r="656">
          <cell r="A656" t="str">
            <v>5.1.11.49.001</v>
          </cell>
          <cell r="B656" t="str">
            <v>Servicios de aseo, cafetería, restaurante y lavandería</v>
          </cell>
          <cell r="C656">
            <v>0</v>
          </cell>
          <cell r="D656">
            <v>85191855.469999999</v>
          </cell>
          <cell r="E656">
            <v>85191855.469999999</v>
          </cell>
          <cell r="F656">
            <v>0</v>
          </cell>
          <cell r="G656">
            <v>0</v>
          </cell>
        </row>
        <row r="657">
          <cell r="A657" t="str">
            <v>5.1.11.59</v>
          </cell>
          <cell r="B657" t="str">
            <v>Licencias</v>
          </cell>
          <cell r="C657">
            <v>0</v>
          </cell>
          <cell r="D657">
            <v>686751000</v>
          </cell>
          <cell r="E657">
            <v>0</v>
          </cell>
          <cell r="F657">
            <v>686751000</v>
          </cell>
          <cell r="G657">
            <v>686751</v>
          </cell>
        </row>
        <row r="658">
          <cell r="A658" t="str">
            <v>5.1.11.59.001</v>
          </cell>
          <cell r="B658" t="str">
            <v>Licencias</v>
          </cell>
          <cell r="C658">
            <v>0</v>
          </cell>
          <cell r="D658">
            <v>686751000</v>
          </cell>
          <cell r="E658">
            <v>0</v>
          </cell>
          <cell r="F658">
            <v>686751000</v>
          </cell>
          <cell r="G658">
            <v>686751</v>
          </cell>
        </row>
        <row r="659">
          <cell r="A659" t="str">
            <v>5.1.11.73</v>
          </cell>
          <cell r="B659" t="str">
            <v>Interventorías, auditorías y evaluaciones</v>
          </cell>
          <cell r="C659">
            <v>291676437.92000002</v>
          </cell>
          <cell r="D659">
            <v>1639373190.9200001</v>
          </cell>
          <cell r="E659">
            <v>582000000</v>
          </cell>
          <cell r="F659">
            <v>1349049628.8399999</v>
          </cell>
          <cell r="G659">
            <v>1349050</v>
          </cell>
        </row>
        <row r="660">
          <cell r="A660" t="str">
            <v>5.1.11.73.001</v>
          </cell>
          <cell r="B660" t="str">
            <v>Interventorías, auditorías y evaluaciones</v>
          </cell>
          <cell r="C660">
            <v>291676437.92000002</v>
          </cell>
          <cell r="D660">
            <v>1639373190.9200001</v>
          </cell>
          <cell r="E660">
            <v>582000000</v>
          </cell>
          <cell r="F660">
            <v>1349049628.8399999</v>
          </cell>
          <cell r="G660">
            <v>1349050</v>
          </cell>
        </row>
        <row r="661">
          <cell r="A661" t="str">
            <v>5.1.11.79</v>
          </cell>
          <cell r="B661" t="str">
            <v>Honorarios</v>
          </cell>
          <cell r="C661">
            <v>2284081166</v>
          </cell>
          <cell r="D661">
            <v>4135535229.5</v>
          </cell>
          <cell r="E661">
            <v>71182691</v>
          </cell>
          <cell r="F661">
            <v>6348433704.5</v>
          </cell>
          <cell r="G661">
            <v>6348434</v>
          </cell>
        </row>
        <row r="662">
          <cell r="A662" t="str">
            <v>5.1.11.79.001</v>
          </cell>
          <cell r="B662" t="str">
            <v>Honorarios</v>
          </cell>
          <cell r="C662">
            <v>2284081166</v>
          </cell>
          <cell r="D662">
            <v>4135535229.5</v>
          </cell>
          <cell r="E662">
            <v>71182691</v>
          </cell>
          <cell r="F662">
            <v>6348433704.5</v>
          </cell>
          <cell r="G662">
            <v>6348434</v>
          </cell>
        </row>
        <row r="663">
          <cell r="A663" t="str">
            <v>5.1.11.80</v>
          </cell>
          <cell r="B663" t="str">
            <v>Servicios</v>
          </cell>
          <cell r="C663">
            <v>385119890.25999999</v>
          </cell>
          <cell r="D663">
            <v>272561858.92000002</v>
          </cell>
          <cell r="E663">
            <v>47411037.460000001</v>
          </cell>
          <cell r="F663">
            <v>610270711.72000003</v>
          </cell>
          <cell r="G663">
            <v>610271</v>
          </cell>
        </row>
        <row r="664">
          <cell r="A664" t="str">
            <v>5.1.11.80.001</v>
          </cell>
          <cell r="B664" t="str">
            <v>Servicios</v>
          </cell>
          <cell r="C664">
            <v>385119890.25999999</v>
          </cell>
          <cell r="D664">
            <v>272561858.92000002</v>
          </cell>
          <cell r="E664">
            <v>47411037.460000001</v>
          </cell>
          <cell r="F664">
            <v>610270711.72000003</v>
          </cell>
          <cell r="G664">
            <v>610271</v>
          </cell>
        </row>
        <row r="665">
          <cell r="A665" t="str">
            <v>5.1.11.90</v>
          </cell>
          <cell r="B665" t="str">
            <v>Otros gastos generales</v>
          </cell>
          <cell r="C665">
            <v>0</v>
          </cell>
          <cell r="D665">
            <v>15632937</v>
          </cell>
          <cell r="E665">
            <v>0</v>
          </cell>
          <cell r="F665">
            <v>15632937</v>
          </cell>
          <cell r="G665">
            <v>15633</v>
          </cell>
        </row>
        <row r="666">
          <cell r="A666" t="str">
            <v>5.1.11.90.003</v>
          </cell>
          <cell r="B666" t="str">
            <v>Gastos por cuotas de administración</v>
          </cell>
          <cell r="C666">
            <v>0</v>
          </cell>
          <cell r="D666">
            <v>15632937</v>
          </cell>
          <cell r="E666">
            <v>0</v>
          </cell>
          <cell r="F666">
            <v>15632937</v>
          </cell>
          <cell r="G666">
            <v>15633</v>
          </cell>
        </row>
        <row r="667">
          <cell r="A667" t="str">
            <v>5.1.20</v>
          </cell>
          <cell r="B667" t="str">
            <v>IMPUESTOS, CONTRIBUCIONES Y TASAS</v>
          </cell>
          <cell r="C667">
            <v>30075450.510000002</v>
          </cell>
          <cell r="D667">
            <v>14169764.789999999</v>
          </cell>
          <cell r="E667">
            <v>0</v>
          </cell>
          <cell r="F667">
            <v>44245215.299999997</v>
          </cell>
          <cell r="G667">
            <v>44245</v>
          </cell>
        </row>
        <row r="668">
          <cell r="A668" t="str">
            <v>5.1.20.24</v>
          </cell>
          <cell r="B668" t="str">
            <v>Gravamen a los movimientos financieros</v>
          </cell>
          <cell r="C668">
            <v>30075450.510000002</v>
          </cell>
          <cell r="D668">
            <v>14169764.789999999</v>
          </cell>
          <cell r="E668">
            <v>0</v>
          </cell>
          <cell r="F668">
            <v>44245215.299999997</v>
          </cell>
          <cell r="G668">
            <v>44245</v>
          </cell>
        </row>
        <row r="669">
          <cell r="A669" t="str">
            <v>5.1.20.24.001</v>
          </cell>
          <cell r="B669" t="str">
            <v>Gravamen a los movimientos financieros</v>
          </cell>
          <cell r="C669">
            <v>30075450.510000002</v>
          </cell>
          <cell r="D669">
            <v>14169764.789999999</v>
          </cell>
          <cell r="E669">
            <v>0</v>
          </cell>
          <cell r="F669">
            <v>44245215.299999997</v>
          </cell>
          <cell r="G669">
            <v>44245</v>
          </cell>
        </row>
        <row r="670">
          <cell r="A670" t="str">
            <v>5.3</v>
          </cell>
          <cell r="B670" t="str">
            <v>DETERIORO, DEPRECIACIONES, AMORTIZACIONES Y PROVISIONES</v>
          </cell>
          <cell r="C670">
            <v>4552405600.6599998</v>
          </cell>
          <cell r="D670">
            <v>2318250895.7199998</v>
          </cell>
          <cell r="E670">
            <v>0</v>
          </cell>
          <cell r="F670">
            <v>6870656496.3800001</v>
          </cell>
          <cell r="G670">
            <v>6870656</v>
          </cell>
        </row>
        <row r="671">
          <cell r="A671" t="str">
            <v>5.3.60</v>
          </cell>
          <cell r="B671" t="str">
            <v>DEPRECIACIÓN DE PROPIEDADES, PLANTA Y EQUIPO</v>
          </cell>
          <cell r="C671">
            <v>243539888.47</v>
          </cell>
          <cell r="D671">
            <v>121755677.51000001</v>
          </cell>
          <cell r="E671">
            <v>0</v>
          </cell>
          <cell r="F671">
            <v>365295565.98000002</v>
          </cell>
          <cell r="G671">
            <v>365296</v>
          </cell>
        </row>
        <row r="672">
          <cell r="A672" t="str">
            <v>5.3.60.04</v>
          </cell>
          <cell r="B672" t="str">
            <v>Maquinaria y equipo</v>
          </cell>
          <cell r="C672">
            <v>10120686.09</v>
          </cell>
          <cell r="D672">
            <v>5060342.9800000004</v>
          </cell>
          <cell r="E672">
            <v>0</v>
          </cell>
          <cell r="F672">
            <v>15181029.07</v>
          </cell>
          <cell r="G672">
            <v>15181</v>
          </cell>
        </row>
        <row r="673">
          <cell r="A673" t="str">
            <v>5.3.60.04.016</v>
          </cell>
          <cell r="B673" t="str">
            <v>Otra maquinaria y equipo</v>
          </cell>
          <cell r="C673">
            <v>10120686.09</v>
          </cell>
          <cell r="D673">
            <v>5060342.9800000004</v>
          </cell>
          <cell r="E673">
            <v>0</v>
          </cell>
          <cell r="F673">
            <v>15181029.07</v>
          </cell>
          <cell r="G673">
            <v>15181</v>
          </cell>
        </row>
        <row r="674">
          <cell r="A674" t="str">
            <v>5.3.60.05</v>
          </cell>
          <cell r="B674" t="str">
            <v>Equipo médico y científico</v>
          </cell>
          <cell r="C674">
            <v>7000</v>
          </cell>
          <cell r="D674">
            <v>3500</v>
          </cell>
          <cell r="E674">
            <v>0</v>
          </cell>
          <cell r="F674">
            <v>10500</v>
          </cell>
          <cell r="G674">
            <v>11</v>
          </cell>
        </row>
        <row r="675">
          <cell r="A675" t="str">
            <v>5.3.60.05.010</v>
          </cell>
          <cell r="B675" t="str">
            <v>Otro equipo médico y científico</v>
          </cell>
          <cell r="C675">
            <v>7000</v>
          </cell>
          <cell r="D675">
            <v>3500</v>
          </cell>
          <cell r="E675">
            <v>0</v>
          </cell>
          <cell r="F675">
            <v>10500</v>
          </cell>
          <cell r="G675">
            <v>11</v>
          </cell>
        </row>
        <row r="676">
          <cell r="A676" t="str">
            <v>5.3.60.06</v>
          </cell>
          <cell r="B676" t="str">
            <v>Muebles, enseres y equipo de oficina</v>
          </cell>
          <cell r="C676">
            <v>88585944.310000002</v>
          </cell>
          <cell r="D676">
            <v>44292962.009999998</v>
          </cell>
          <cell r="E676">
            <v>0</v>
          </cell>
          <cell r="F676">
            <v>132878906.31999999</v>
          </cell>
          <cell r="G676">
            <v>132879</v>
          </cell>
        </row>
        <row r="677">
          <cell r="A677" t="str">
            <v>5.3.60.06.001</v>
          </cell>
          <cell r="B677" t="str">
            <v>Muebles y enseres</v>
          </cell>
          <cell r="C677">
            <v>75379169.799999997</v>
          </cell>
          <cell r="D677">
            <v>37689575.829999998</v>
          </cell>
          <cell r="E677">
            <v>0</v>
          </cell>
          <cell r="F677">
            <v>113068745.63</v>
          </cell>
          <cell r="G677">
            <v>113069</v>
          </cell>
        </row>
        <row r="678">
          <cell r="A678" t="str">
            <v>5.3.60.06.002</v>
          </cell>
          <cell r="B678" t="str">
            <v>Equipo y máquina de oficina</v>
          </cell>
          <cell r="C678">
            <v>13206774.51</v>
          </cell>
          <cell r="D678">
            <v>6603386.1799999997</v>
          </cell>
          <cell r="E678">
            <v>0</v>
          </cell>
          <cell r="F678">
            <v>19810160.690000001</v>
          </cell>
          <cell r="G678">
            <v>19810</v>
          </cell>
        </row>
        <row r="679">
          <cell r="A679" t="str">
            <v>5.3.60.07</v>
          </cell>
          <cell r="B679" t="str">
            <v>Equipos de comunicación y computación</v>
          </cell>
          <cell r="C679">
            <v>127469145.98999999</v>
          </cell>
          <cell r="D679">
            <v>63734569.700000003</v>
          </cell>
          <cell r="E679">
            <v>0</v>
          </cell>
          <cell r="F679">
            <v>191203715.69</v>
          </cell>
          <cell r="G679">
            <v>191204</v>
          </cell>
        </row>
        <row r="680">
          <cell r="A680" t="str">
            <v>5.3.60.07.001</v>
          </cell>
          <cell r="B680" t="str">
            <v>Equipo de comunicación</v>
          </cell>
          <cell r="C680">
            <v>13830000.08</v>
          </cell>
          <cell r="D680">
            <v>6914999.8799999999</v>
          </cell>
          <cell r="E680">
            <v>0</v>
          </cell>
          <cell r="F680">
            <v>20744999.960000001</v>
          </cell>
          <cell r="G680">
            <v>20745</v>
          </cell>
        </row>
        <row r="681">
          <cell r="A681" t="str">
            <v>5.3.60.07.002</v>
          </cell>
          <cell r="B681" t="str">
            <v>Equipo de computación</v>
          </cell>
          <cell r="C681">
            <v>113639145.91</v>
          </cell>
          <cell r="D681">
            <v>56819569.82</v>
          </cell>
          <cell r="E681">
            <v>0</v>
          </cell>
          <cell r="F681">
            <v>170458715.72999999</v>
          </cell>
          <cell r="G681">
            <v>170459</v>
          </cell>
        </row>
        <row r="682">
          <cell r="A682" t="str">
            <v>5.3.60.08</v>
          </cell>
          <cell r="B682" t="str">
            <v>Equipos de transporte, tracción y elevación</v>
          </cell>
          <cell r="C682">
            <v>4939337.59</v>
          </cell>
          <cell r="D682">
            <v>2455415.7599999998</v>
          </cell>
          <cell r="E682">
            <v>0</v>
          </cell>
          <cell r="F682">
            <v>7394753.3499999996</v>
          </cell>
          <cell r="G682">
            <v>7395</v>
          </cell>
        </row>
        <row r="683">
          <cell r="A683" t="str">
            <v>5.3.60.08.002</v>
          </cell>
          <cell r="B683" t="str">
            <v>Terrestre</v>
          </cell>
          <cell r="C683">
            <v>4939337.59</v>
          </cell>
          <cell r="D683">
            <v>2455415.7599999998</v>
          </cell>
          <cell r="E683">
            <v>0</v>
          </cell>
          <cell r="F683">
            <v>7394753.3499999996</v>
          </cell>
          <cell r="G683">
            <v>7395</v>
          </cell>
        </row>
        <row r="684">
          <cell r="A684" t="str">
            <v>5.3.60.09</v>
          </cell>
          <cell r="B684" t="str">
            <v>Equipos de comedor, cocina, despensa y hotelería</v>
          </cell>
          <cell r="C684">
            <v>73468.67</v>
          </cell>
          <cell r="D684">
            <v>36734.33</v>
          </cell>
          <cell r="E684">
            <v>0</v>
          </cell>
          <cell r="F684">
            <v>110203</v>
          </cell>
          <cell r="G684">
            <v>110</v>
          </cell>
        </row>
        <row r="685">
          <cell r="A685" t="str">
            <v>5.3.60.09.002</v>
          </cell>
          <cell r="B685" t="str">
            <v>Equipo de restaurante y cafetería</v>
          </cell>
          <cell r="C685">
            <v>73468.67</v>
          </cell>
          <cell r="D685">
            <v>36734.33</v>
          </cell>
          <cell r="E685">
            <v>0</v>
          </cell>
          <cell r="F685">
            <v>110203</v>
          </cell>
          <cell r="G685">
            <v>110</v>
          </cell>
        </row>
        <row r="686">
          <cell r="A686" t="str">
            <v>5.3.60.15</v>
          </cell>
          <cell r="B686" t="str">
            <v>Propiedades, planta y equipo no explotados</v>
          </cell>
          <cell r="C686">
            <v>2601974.79</v>
          </cell>
          <cell r="D686">
            <v>1300987.21</v>
          </cell>
          <cell r="E686">
            <v>0</v>
          </cell>
          <cell r="F686">
            <v>3902962</v>
          </cell>
          <cell r="G686">
            <v>3903</v>
          </cell>
        </row>
        <row r="687">
          <cell r="A687" t="str">
            <v>5.3.60.15.008</v>
          </cell>
          <cell r="B687" t="str">
            <v>Muebles, enseres y equipo de oficina</v>
          </cell>
          <cell r="C687">
            <v>2555641.46</v>
          </cell>
          <cell r="D687">
            <v>1277820.55</v>
          </cell>
          <cell r="E687">
            <v>0</v>
          </cell>
          <cell r="F687">
            <v>3833462.01</v>
          </cell>
          <cell r="G687">
            <v>3833</v>
          </cell>
        </row>
        <row r="688">
          <cell r="A688" t="str">
            <v>5.3.60.15.009</v>
          </cell>
          <cell r="B688" t="str">
            <v>Equipos de comunicación y computación</v>
          </cell>
          <cell r="C688">
            <v>10333.33</v>
          </cell>
          <cell r="D688">
            <v>5166.66</v>
          </cell>
          <cell r="E688">
            <v>0</v>
          </cell>
          <cell r="F688">
            <v>15499.99</v>
          </cell>
          <cell r="G688">
            <v>15</v>
          </cell>
        </row>
        <row r="689">
          <cell r="A689" t="str">
            <v>5.3.60.15.011</v>
          </cell>
          <cell r="B689" t="str">
            <v>Equipos de comedor, cocina, despensa y hotelería</v>
          </cell>
          <cell r="C689">
            <v>36000</v>
          </cell>
          <cell r="D689">
            <v>18000</v>
          </cell>
          <cell r="E689">
            <v>0</v>
          </cell>
          <cell r="F689">
            <v>54000</v>
          </cell>
          <cell r="G689">
            <v>54</v>
          </cell>
        </row>
        <row r="690">
          <cell r="A690" t="str">
            <v>5.3.60.16</v>
          </cell>
          <cell r="B690" t="str">
            <v>Propiedades, planta y equipo en concesión</v>
          </cell>
          <cell r="C690">
            <v>9742331.0299999993</v>
          </cell>
          <cell r="D690">
            <v>4871165.5199999996</v>
          </cell>
          <cell r="E690">
            <v>0</v>
          </cell>
          <cell r="F690">
            <v>14613496.550000001</v>
          </cell>
          <cell r="G690">
            <v>14613</v>
          </cell>
        </row>
        <row r="691">
          <cell r="A691" t="str">
            <v>5.3.60.16.005</v>
          </cell>
          <cell r="B691" t="str">
            <v>Maquinaria y equipo</v>
          </cell>
          <cell r="C691">
            <v>9742331.0299999993</v>
          </cell>
          <cell r="D691">
            <v>4871165.5199999996</v>
          </cell>
          <cell r="E691">
            <v>0</v>
          </cell>
          <cell r="F691">
            <v>14613496.550000001</v>
          </cell>
          <cell r="G691">
            <v>14613</v>
          </cell>
        </row>
        <row r="692">
          <cell r="A692" t="str">
            <v>5.3.64</v>
          </cell>
          <cell r="B692" t="str">
            <v>DEPRECIACIÓN DE BIENES DE USO PÚBLICO EN SERVICIO</v>
          </cell>
          <cell r="C692">
            <v>4151635803.1399999</v>
          </cell>
          <cell r="D692">
            <v>2075817901.5699999</v>
          </cell>
          <cell r="E692">
            <v>0</v>
          </cell>
          <cell r="F692">
            <v>6227453704.71</v>
          </cell>
          <cell r="G692">
            <v>6227454</v>
          </cell>
        </row>
        <row r="693">
          <cell r="A693" t="str">
            <v>5.3.64.04</v>
          </cell>
          <cell r="B693" t="str">
            <v>Red férrea</v>
          </cell>
          <cell r="C693">
            <v>4151635803.1399999</v>
          </cell>
          <cell r="D693">
            <v>2075817901.5699999</v>
          </cell>
          <cell r="E693">
            <v>0</v>
          </cell>
          <cell r="F693">
            <v>6227453704.71</v>
          </cell>
          <cell r="G693">
            <v>6227454</v>
          </cell>
        </row>
        <row r="694">
          <cell r="A694" t="str">
            <v>5.3.64.04.001</v>
          </cell>
          <cell r="B694" t="str">
            <v>Red férrea en servicio</v>
          </cell>
          <cell r="C694">
            <v>4151635803.1399999</v>
          </cell>
          <cell r="D694">
            <v>2075817901.5699999</v>
          </cell>
          <cell r="E694">
            <v>0</v>
          </cell>
          <cell r="F694">
            <v>6227453704.71</v>
          </cell>
          <cell r="G694">
            <v>6227454</v>
          </cell>
        </row>
        <row r="695">
          <cell r="A695" t="str">
            <v>5.3.66</v>
          </cell>
          <cell r="B695" t="str">
            <v>AMORTIZACIÓN DE ACTIVOS INTANGIBLES</v>
          </cell>
          <cell r="C695">
            <v>157229909.05000001</v>
          </cell>
          <cell r="D695">
            <v>120677316.64</v>
          </cell>
          <cell r="E695">
            <v>0</v>
          </cell>
          <cell r="F695">
            <v>277907225.69</v>
          </cell>
          <cell r="G695">
            <v>277907</v>
          </cell>
        </row>
        <row r="696">
          <cell r="A696" t="str">
            <v>5.3.66.05</v>
          </cell>
          <cell r="B696" t="str">
            <v>Licencias</v>
          </cell>
          <cell r="C696">
            <v>146344829.63999999</v>
          </cell>
          <cell r="D696">
            <v>114626572.92</v>
          </cell>
          <cell r="E696">
            <v>0</v>
          </cell>
          <cell r="F696">
            <v>260971402.56</v>
          </cell>
          <cell r="G696">
            <v>260971</v>
          </cell>
        </row>
        <row r="697">
          <cell r="A697" t="str">
            <v>5.3.66.05.001</v>
          </cell>
          <cell r="B697" t="str">
            <v>Licencias</v>
          </cell>
          <cell r="C697">
            <v>146344829.63999999</v>
          </cell>
          <cell r="D697">
            <v>114626572.92</v>
          </cell>
          <cell r="E697">
            <v>0</v>
          </cell>
          <cell r="F697">
            <v>260971402.56</v>
          </cell>
          <cell r="G697">
            <v>260971</v>
          </cell>
        </row>
        <row r="698">
          <cell r="A698" t="str">
            <v>5.3.66.06</v>
          </cell>
          <cell r="B698" t="str">
            <v>Softwares</v>
          </cell>
          <cell r="C698">
            <v>10885079.41</v>
          </cell>
          <cell r="D698">
            <v>6050743.7199999997</v>
          </cell>
          <cell r="E698">
            <v>0</v>
          </cell>
          <cell r="F698">
            <v>16935823.129999999</v>
          </cell>
          <cell r="G698">
            <v>16936</v>
          </cell>
        </row>
        <row r="699">
          <cell r="A699" t="str">
            <v>5.3.66.06.001</v>
          </cell>
          <cell r="B699" t="str">
            <v>Softwares</v>
          </cell>
          <cell r="C699">
            <v>10885079.41</v>
          </cell>
          <cell r="D699">
            <v>6050743.7199999997</v>
          </cell>
          <cell r="E699">
            <v>0</v>
          </cell>
          <cell r="F699">
            <v>16935823.129999999</v>
          </cell>
          <cell r="G699">
            <v>16936</v>
          </cell>
        </row>
        <row r="700">
          <cell r="A700" t="str">
            <v>5.7</v>
          </cell>
          <cell r="B700" t="str">
            <v>OPERACIONES INTERISTITUCIONALES</v>
          </cell>
          <cell r="C700">
            <v>468024275.63999999</v>
          </cell>
          <cell r="D700">
            <v>3987957249.29</v>
          </cell>
          <cell r="E700">
            <v>0</v>
          </cell>
          <cell r="F700">
            <v>4455981524.9300003</v>
          </cell>
          <cell r="G700">
            <v>4455982</v>
          </cell>
        </row>
        <row r="701">
          <cell r="A701" t="str">
            <v>5.7.05</v>
          </cell>
          <cell r="B701" t="str">
            <v>FONDOS ENTREGADOS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5.7.05.08</v>
          </cell>
          <cell r="B702" t="str">
            <v>Funcionamiento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5.7.20</v>
          </cell>
          <cell r="B703" t="str">
            <v>OPERACIONES DE ENLACE</v>
          </cell>
          <cell r="C703">
            <v>468024275.63999999</v>
          </cell>
          <cell r="D703">
            <v>3987957249.29</v>
          </cell>
          <cell r="E703">
            <v>0</v>
          </cell>
          <cell r="F703">
            <v>4455981524.9300003</v>
          </cell>
          <cell r="G703">
            <v>4455982</v>
          </cell>
        </row>
        <row r="704">
          <cell r="A704" t="str">
            <v>5.7.20.80</v>
          </cell>
          <cell r="B704" t="str">
            <v>Recaudos</v>
          </cell>
          <cell r="C704">
            <v>468024275.63999999</v>
          </cell>
          <cell r="D704">
            <v>3987957249.29</v>
          </cell>
          <cell r="E704">
            <v>0</v>
          </cell>
          <cell r="F704">
            <v>4455981524.9300003</v>
          </cell>
          <cell r="G704">
            <v>4455982</v>
          </cell>
        </row>
        <row r="705">
          <cell r="A705" t="str">
            <v>5.8</v>
          </cell>
          <cell r="B705" t="str">
            <v>OTROS GASTOS</v>
          </cell>
          <cell r="C705">
            <v>27703700497</v>
          </cell>
          <cell r="D705">
            <v>0</v>
          </cell>
          <cell r="E705">
            <v>0</v>
          </cell>
          <cell r="F705">
            <v>27703700497</v>
          </cell>
          <cell r="G705">
            <v>27703700</v>
          </cell>
        </row>
        <row r="706">
          <cell r="A706" t="str">
            <v>5.8.02</v>
          </cell>
          <cell r="B706" t="str">
            <v>COMISIONES</v>
          </cell>
          <cell r="C706">
            <v>114291</v>
          </cell>
          <cell r="D706">
            <v>0</v>
          </cell>
          <cell r="E706">
            <v>0</v>
          </cell>
          <cell r="F706">
            <v>114291</v>
          </cell>
          <cell r="G706">
            <v>114</v>
          </cell>
        </row>
        <row r="707">
          <cell r="A707" t="str">
            <v>5.8.02.40</v>
          </cell>
          <cell r="B707" t="str">
            <v>Comisiones servicios financieros</v>
          </cell>
          <cell r="C707">
            <v>114291</v>
          </cell>
          <cell r="D707">
            <v>0</v>
          </cell>
          <cell r="E707">
            <v>0</v>
          </cell>
          <cell r="F707">
            <v>114291</v>
          </cell>
          <cell r="G707">
            <v>114</v>
          </cell>
        </row>
        <row r="708">
          <cell r="A708" t="str">
            <v>5.8.02.40.001</v>
          </cell>
          <cell r="B708" t="str">
            <v>Comisiones servicios financieros</v>
          </cell>
          <cell r="C708">
            <v>114291</v>
          </cell>
          <cell r="D708">
            <v>0</v>
          </cell>
          <cell r="E708">
            <v>0</v>
          </cell>
          <cell r="F708">
            <v>114291</v>
          </cell>
          <cell r="G708">
            <v>114</v>
          </cell>
        </row>
        <row r="709">
          <cell r="A709" t="str">
            <v>5.8.04</v>
          </cell>
          <cell r="B709" t="str">
            <v>FINANCIEROS</v>
          </cell>
          <cell r="C709">
            <v>159107</v>
          </cell>
          <cell r="D709">
            <v>0</v>
          </cell>
          <cell r="E709">
            <v>0</v>
          </cell>
          <cell r="F709">
            <v>159107</v>
          </cell>
          <cell r="G709">
            <v>159</v>
          </cell>
        </row>
        <row r="710">
          <cell r="A710" t="str">
            <v>5.8.04.90</v>
          </cell>
          <cell r="B710" t="str">
            <v>Otros gastos financieros</v>
          </cell>
          <cell r="C710">
            <v>159107</v>
          </cell>
          <cell r="D710">
            <v>0</v>
          </cell>
          <cell r="E710">
            <v>0</v>
          </cell>
          <cell r="F710">
            <v>159107</v>
          </cell>
          <cell r="G710">
            <v>159</v>
          </cell>
        </row>
        <row r="711">
          <cell r="A711" t="str">
            <v>5.8.04.90.001</v>
          </cell>
          <cell r="B711" t="str">
            <v>Otros gastos financieros</v>
          </cell>
          <cell r="C711">
            <v>159107</v>
          </cell>
          <cell r="D711">
            <v>0</v>
          </cell>
          <cell r="E711">
            <v>0</v>
          </cell>
          <cell r="F711">
            <v>159107</v>
          </cell>
          <cell r="G711">
            <v>159</v>
          </cell>
        </row>
        <row r="712">
          <cell r="A712" t="str">
            <v>5.8.90</v>
          </cell>
          <cell r="B712" t="str">
            <v>GASTOS DIVERSOS</v>
          </cell>
          <cell r="C712">
            <v>27703427099</v>
          </cell>
          <cell r="D712">
            <v>0</v>
          </cell>
          <cell r="E712">
            <v>0</v>
          </cell>
          <cell r="F712">
            <v>27703427099</v>
          </cell>
          <cell r="G712">
            <v>27703427</v>
          </cell>
        </row>
        <row r="713">
          <cell r="A713" t="str">
            <v>5.8.90.13</v>
          </cell>
          <cell r="B713" t="str">
            <v>Laudos arbitrales y conciliaciones extrajudiciales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5.8.90.13.001</v>
          </cell>
          <cell r="B714" t="str">
            <v>Laudos arbitrales y conciliaciones extrajudiciales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5.8.90.36</v>
          </cell>
          <cell r="B715" t="str">
            <v>Garantías contractuales - concesiones</v>
          </cell>
          <cell r="C715">
            <v>27703427099</v>
          </cell>
          <cell r="D715">
            <v>0</v>
          </cell>
          <cell r="E715">
            <v>0</v>
          </cell>
          <cell r="F715">
            <v>27703427099</v>
          </cell>
          <cell r="G715">
            <v>27703427</v>
          </cell>
        </row>
        <row r="716">
          <cell r="A716" t="str">
            <v>5.8.90.36.001</v>
          </cell>
          <cell r="B716" t="str">
            <v>Garantías contractuales - concesiones</v>
          </cell>
          <cell r="C716">
            <v>27703427099</v>
          </cell>
          <cell r="D716">
            <v>0</v>
          </cell>
          <cell r="E716">
            <v>0</v>
          </cell>
          <cell r="F716">
            <v>27703427099</v>
          </cell>
          <cell r="G716">
            <v>27703427</v>
          </cell>
        </row>
        <row r="717">
          <cell r="A717">
            <v>8</v>
          </cell>
          <cell r="B717" t="str">
            <v>CUENTAS DE ORDEN DEUDORAS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8.1</v>
          </cell>
          <cell r="B718" t="str">
            <v>ACTIVOS CONTINGENTES</v>
          </cell>
          <cell r="C718">
            <v>427995552846.33002</v>
          </cell>
          <cell r="D718">
            <v>0</v>
          </cell>
          <cell r="E718">
            <v>0</v>
          </cell>
          <cell r="F718">
            <v>427995552846.33002</v>
          </cell>
          <cell r="G718">
            <v>427995553</v>
          </cell>
        </row>
        <row r="719">
          <cell r="A719" t="str">
            <v>8.1.20</v>
          </cell>
          <cell r="B719" t="str">
            <v>LITIGIOS Y MECANISMOS ALTERNATIVOS DE SOLUCIÓN DE CONFLICTOS</v>
          </cell>
          <cell r="C719">
            <v>411403552846.33002</v>
          </cell>
          <cell r="D719">
            <v>0</v>
          </cell>
          <cell r="E719">
            <v>0</v>
          </cell>
          <cell r="F719">
            <v>411403552846.33002</v>
          </cell>
          <cell r="G719">
            <v>411403553</v>
          </cell>
        </row>
        <row r="720">
          <cell r="A720" t="str">
            <v>8.1.20.02</v>
          </cell>
          <cell r="B720" t="str">
            <v>Laborales</v>
          </cell>
          <cell r="C720">
            <v>887802</v>
          </cell>
          <cell r="D720">
            <v>0</v>
          </cell>
          <cell r="E720">
            <v>0</v>
          </cell>
          <cell r="F720">
            <v>887802</v>
          </cell>
          <cell r="G720">
            <v>888</v>
          </cell>
        </row>
        <row r="721">
          <cell r="A721" t="str">
            <v>8.1.20.02.001</v>
          </cell>
          <cell r="B721" t="str">
            <v>Laborales</v>
          </cell>
          <cell r="C721">
            <v>887802</v>
          </cell>
          <cell r="D721">
            <v>0</v>
          </cell>
          <cell r="E721">
            <v>0</v>
          </cell>
          <cell r="F721">
            <v>887802</v>
          </cell>
          <cell r="G721">
            <v>888</v>
          </cell>
        </row>
        <row r="722">
          <cell r="A722" t="str">
            <v>8.1.20.04</v>
          </cell>
          <cell r="B722" t="str">
            <v>Administrativas</v>
          </cell>
          <cell r="C722">
            <v>137541934964.32999</v>
          </cell>
          <cell r="D722">
            <v>0</v>
          </cell>
          <cell r="E722">
            <v>0</v>
          </cell>
          <cell r="F722">
            <v>137541934964.32999</v>
          </cell>
          <cell r="G722">
            <v>137541935</v>
          </cell>
        </row>
        <row r="723">
          <cell r="A723" t="str">
            <v>8.1.20.04.001</v>
          </cell>
          <cell r="B723" t="str">
            <v>Administrativas</v>
          </cell>
          <cell r="C723">
            <v>137541934964.32999</v>
          </cell>
          <cell r="D723">
            <v>0</v>
          </cell>
          <cell r="E723">
            <v>0</v>
          </cell>
          <cell r="F723">
            <v>137541934964.32999</v>
          </cell>
          <cell r="G723">
            <v>137541935</v>
          </cell>
        </row>
        <row r="724">
          <cell r="A724" t="str">
            <v>8.1.20.90</v>
          </cell>
          <cell r="B724" t="str">
            <v>Otros litigios y mecanismos alternativos de solución de conflictos</v>
          </cell>
          <cell r="C724">
            <v>273860730080</v>
          </cell>
          <cell r="D724">
            <v>0</v>
          </cell>
          <cell r="E724">
            <v>0</v>
          </cell>
          <cell r="F724">
            <v>273860730080</v>
          </cell>
          <cell r="G724">
            <v>273860730</v>
          </cell>
        </row>
        <row r="725">
          <cell r="A725" t="str">
            <v>8.1.20.90.001</v>
          </cell>
          <cell r="B725" t="str">
            <v>Otros litigios y mecanismos alternativos de solución de conflictos</v>
          </cell>
          <cell r="C725">
            <v>273860730080</v>
          </cell>
          <cell r="D725">
            <v>0</v>
          </cell>
          <cell r="E725">
            <v>0</v>
          </cell>
          <cell r="F725">
            <v>273860730080</v>
          </cell>
          <cell r="G725">
            <v>273860730</v>
          </cell>
        </row>
        <row r="726">
          <cell r="A726" t="str">
            <v>8.1.90</v>
          </cell>
          <cell r="B726" t="str">
            <v>OTROS ACTIVOS CONTINGENTES</v>
          </cell>
          <cell r="C726">
            <v>16592000000</v>
          </cell>
          <cell r="D726">
            <v>0</v>
          </cell>
          <cell r="E726">
            <v>0</v>
          </cell>
          <cell r="F726">
            <v>16592000000</v>
          </cell>
          <cell r="G726">
            <v>16592000</v>
          </cell>
        </row>
        <row r="727">
          <cell r="A727" t="str">
            <v>8.1.90.90</v>
          </cell>
          <cell r="B727" t="str">
            <v>Otros activos contingentes</v>
          </cell>
          <cell r="C727">
            <v>16592000000</v>
          </cell>
          <cell r="D727">
            <v>0</v>
          </cell>
          <cell r="E727">
            <v>0</v>
          </cell>
          <cell r="F727">
            <v>16592000000</v>
          </cell>
          <cell r="G727">
            <v>16592000</v>
          </cell>
        </row>
        <row r="728">
          <cell r="A728" t="str">
            <v>8.1.90.90.001</v>
          </cell>
          <cell r="B728" t="str">
            <v>Otros activos contingentes</v>
          </cell>
          <cell r="C728">
            <v>16592000000</v>
          </cell>
          <cell r="D728">
            <v>0</v>
          </cell>
          <cell r="E728">
            <v>0</v>
          </cell>
          <cell r="F728">
            <v>16592000000</v>
          </cell>
          <cell r="G728">
            <v>16592000</v>
          </cell>
        </row>
        <row r="729">
          <cell r="A729" t="str">
            <v>8.3</v>
          </cell>
          <cell r="B729" t="str">
            <v>DEUDORAS DE CONTROL</v>
          </cell>
          <cell r="C729">
            <v>143674966.97999999</v>
          </cell>
          <cell r="D729">
            <v>0</v>
          </cell>
          <cell r="E729">
            <v>0</v>
          </cell>
          <cell r="F729">
            <v>143674966.97999999</v>
          </cell>
          <cell r="G729">
            <v>143675</v>
          </cell>
        </row>
        <row r="730">
          <cell r="A730" t="str">
            <v>8.3.15</v>
          </cell>
          <cell r="B730" t="str">
            <v>BIENES Y DERECHOS RETIRADOS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8.3.15.10</v>
          </cell>
          <cell r="B731" t="str">
            <v>Propiedades, planta y equipo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8.3.15.10.001</v>
          </cell>
          <cell r="B732" t="str">
            <v>Propiedades, planta y equipo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8.3.47</v>
          </cell>
          <cell r="B733" t="str">
            <v>BIENES ENTREGADOS A TERCEROS</v>
          </cell>
          <cell r="C733">
            <v>143674966.97999999</v>
          </cell>
          <cell r="D733">
            <v>0</v>
          </cell>
          <cell r="E733">
            <v>0</v>
          </cell>
          <cell r="F733">
            <v>143674966.97999999</v>
          </cell>
          <cell r="G733">
            <v>143675</v>
          </cell>
        </row>
        <row r="734">
          <cell r="A734" t="str">
            <v>8.3.47.04</v>
          </cell>
          <cell r="B734" t="str">
            <v>Propiedades, planta y equipo</v>
          </cell>
          <cell r="C734">
            <v>143674966.97999999</v>
          </cell>
          <cell r="D734">
            <v>0</v>
          </cell>
          <cell r="E734">
            <v>0</v>
          </cell>
          <cell r="F734">
            <v>143674966.97999999</v>
          </cell>
          <cell r="G734">
            <v>143675</v>
          </cell>
        </row>
        <row r="735">
          <cell r="A735" t="str">
            <v>8.3.47.04.001</v>
          </cell>
          <cell r="B735" t="str">
            <v>Propiedades, planta y equipo</v>
          </cell>
          <cell r="C735">
            <v>143674966.97999999</v>
          </cell>
          <cell r="D735">
            <v>0</v>
          </cell>
          <cell r="E735">
            <v>0</v>
          </cell>
          <cell r="F735">
            <v>143674966.97999999</v>
          </cell>
          <cell r="G735">
            <v>143675</v>
          </cell>
        </row>
        <row r="736">
          <cell r="A736" t="str">
            <v>8.3.90</v>
          </cell>
          <cell r="B736" t="str">
            <v>OTRAS CUENTAS DEUDORAS DE CONTROL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8.3.90.90</v>
          </cell>
          <cell r="B737" t="str">
            <v>Otras cuentas deudoras de control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8.3.90.90.001</v>
          </cell>
          <cell r="B738" t="str">
            <v>Otras cuentas deudoras de control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8.9</v>
          </cell>
          <cell r="B739" t="str">
            <v>DEUDORAS POR CONTRA (CR)</v>
          </cell>
          <cell r="C739">
            <v>-428139227813.31</v>
          </cell>
          <cell r="D739">
            <v>0</v>
          </cell>
          <cell r="E739">
            <v>0</v>
          </cell>
          <cell r="F739">
            <v>-428139227813.31</v>
          </cell>
          <cell r="G739">
            <v>-428139228</v>
          </cell>
        </row>
        <row r="740">
          <cell r="A740" t="str">
            <v>8.9.05</v>
          </cell>
          <cell r="B740" t="str">
            <v>ACTIVOS CONTINGENTES POR CONTRA (CR)</v>
          </cell>
          <cell r="C740">
            <v>-427995552846.33002</v>
          </cell>
          <cell r="D740">
            <v>0</v>
          </cell>
          <cell r="E740">
            <v>0</v>
          </cell>
          <cell r="F740">
            <v>-427995552846.33002</v>
          </cell>
          <cell r="G740">
            <v>-427995553</v>
          </cell>
        </row>
        <row r="741">
          <cell r="A741" t="str">
            <v>8.9.05.06</v>
          </cell>
          <cell r="B741" t="str">
            <v>Litigios y mecanismos alternativos de solución de conflictos</v>
          </cell>
          <cell r="C741">
            <v>-411403552846.33002</v>
          </cell>
          <cell r="D741">
            <v>0</v>
          </cell>
          <cell r="E741">
            <v>0</v>
          </cell>
          <cell r="F741">
            <v>-411403552846.33002</v>
          </cell>
          <cell r="G741">
            <v>-411403553</v>
          </cell>
        </row>
        <row r="742">
          <cell r="A742" t="str">
            <v>8.9.05.06.001</v>
          </cell>
          <cell r="B742" t="str">
            <v>Litigios y mecanismos alternativos de solución de conflictos</v>
          </cell>
          <cell r="C742">
            <v>-411403552846.33002</v>
          </cell>
          <cell r="D742">
            <v>0</v>
          </cell>
          <cell r="E742">
            <v>0</v>
          </cell>
          <cell r="F742">
            <v>-411403552846.33002</v>
          </cell>
          <cell r="G742">
            <v>-411403553</v>
          </cell>
        </row>
        <row r="743">
          <cell r="A743" t="str">
            <v>8.9.05.06.906</v>
          </cell>
          <cell r="B743" t="str">
            <v>Litigios y mecanismos alternativos de solución de conflictos-entidades en liquidación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8.9.05.90</v>
          </cell>
          <cell r="B744" t="str">
            <v>Otros activos contigentes por contra</v>
          </cell>
          <cell r="C744">
            <v>-16592000000</v>
          </cell>
          <cell r="D744">
            <v>0</v>
          </cell>
          <cell r="E744">
            <v>0</v>
          </cell>
          <cell r="F744">
            <v>-16592000000</v>
          </cell>
          <cell r="G744">
            <v>-16592000</v>
          </cell>
        </row>
        <row r="745">
          <cell r="A745" t="str">
            <v>8.9.05.90.001</v>
          </cell>
          <cell r="B745" t="str">
            <v>Otros activos contigentes por contra</v>
          </cell>
          <cell r="C745">
            <v>-16592000000</v>
          </cell>
          <cell r="D745">
            <v>0</v>
          </cell>
          <cell r="E745">
            <v>0</v>
          </cell>
          <cell r="F745">
            <v>-16592000000</v>
          </cell>
          <cell r="G745">
            <v>-16592000</v>
          </cell>
        </row>
        <row r="746">
          <cell r="A746" t="str">
            <v>8.9.15</v>
          </cell>
          <cell r="B746" t="str">
            <v>DEUDORAS DE CONTROL POR CONTRA (CR)</v>
          </cell>
          <cell r="C746">
            <v>-143674966.97999999</v>
          </cell>
          <cell r="D746">
            <v>0</v>
          </cell>
          <cell r="E746">
            <v>0</v>
          </cell>
          <cell r="F746">
            <v>-143674966.97999999</v>
          </cell>
          <cell r="G746">
            <v>-143675</v>
          </cell>
        </row>
        <row r="747">
          <cell r="A747" t="str">
            <v>8.9.15.06</v>
          </cell>
          <cell r="B747" t="str">
            <v>Bienes y derechos retirados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8.9.15.06.001</v>
          </cell>
          <cell r="B748" t="str">
            <v>Bienes y derechos retirados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8.9.15.18</v>
          </cell>
          <cell r="B749" t="str">
            <v>Bienes entregados a terceros</v>
          </cell>
          <cell r="C749">
            <v>-143674966.97999999</v>
          </cell>
          <cell r="D749">
            <v>0</v>
          </cell>
          <cell r="E749">
            <v>0</v>
          </cell>
          <cell r="F749">
            <v>-143674966.97999999</v>
          </cell>
          <cell r="G749">
            <v>-143675</v>
          </cell>
        </row>
        <row r="750">
          <cell r="A750" t="str">
            <v>8.9.15.18.001</v>
          </cell>
          <cell r="B750" t="str">
            <v>Bienes entregados a terceros</v>
          </cell>
          <cell r="C750">
            <v>-143674966.97999999</v>
          </cell>
          <cell r="D750">
            <v>0</v>
          </cell>
          <cell r="E750">
            <v>0</v>
          </cell>
          <cell r="F750">
            <v>-143674966.97999999</v>
          </cell>
          <cell r="G750">
            <v>-143675</v>
          </cell>
        </row>
        <row r="751">
          <cell r="A751" t="str">
            <v>8.9.15.90</v>
          </cell>
          <cell r="B751" t="str">
            <v>Otras cuentas deudoras de control por el contra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8.9.15.90.090</v>
          </cell>
          <cell r="B752" t="str">
            <v>Otras cuentas deudoras de control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>
            <v>9</v>
          </cell>
          <cell r="B753" t="str">
            <v>CUENTAS DE ORDEN ACREEDORAS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9.1</v>
          </cell>
          <cell r="B754" t="str">
            <v>PASIVOS CONTINGENTES</v>
          </cell>
          <cell r="C754">
            <v>5611996839454.2803</v>
          </cell>
          <cell r="D754">
            <v>0</v>
          </cell>
          <cell r="E754">
            <v>0</v>
          </cell>
          <cell r="F754">
            <v>5611996839454.2803</v>
          </cell>
          <cell r="G754">
            <v>5611996839</v>
          </cell>
        </row>
        <row r="755">
          <cell r="A755" t="str">
            <v>9.1.20</v>
          </cell>
          <cell r="B755" t="str">
            <v>LITIGIOS Y MECANISMOS ALTERNATIVOS DE SOLUCIÓN DE CONFLICTOS</v>
          </cell>
          <cell r="C755">
            <v>4084777548527.5098</v>
          </cell>
          <cell r="D755">
            <v>0</v>
          </cell>
          <cell r="E755">
            <v>0</v>
          </cell>
          <cell r="F755">
            <v>4084777548527.5098</v>
          </cell>
          <cell r="G755">
            <v>4084777549</v>
          </cell>
        </row>
        <row r="756">
          <cell r="A756" t="str">
            <v>9.1.20.01</v>
          </cell>
          <cell r="B756" t="str">
            <v>Civiles</v>
          </cell>
          <cell r="C756">
            <v>2126115744.0599999</v>
          </cell>
          <cell r="D756">
            <v>0</v>
          </cell>
          <cell r="E756">
            <v>0</v>
          </cell>
          <cell r="F756">
            <v>2126115744.0599999</v>
          </cell>
          <cell r="G756">
            <v>2126116</v>
          </cell>
        </row>
        <row r="757">
          <cell r="A757" t="str">
            <v>9.1.20.01.001</v>
          </cell>
          <cell r="B757" t="str">
            <v>Civiles</v>
          </cell>
          <cell r="C757">
            <v>2126115744.0599999</v>
          </cell>
          <cell r="D757">
            <v>0</v>
          </cell>
          <cell r="E757">
            <v>0</v>
          </cell>
          <cell r="F757">
            <v>2126115744.0599999</v>
          </cell>
          <cell r="G757">
            <v>2126116</v>
          </cell>
        </row>
        <row r="758">
          <cell r="A758" t="str">
            <v>9.1.20.02</v>
          </cell>
          <cell r="B758" t="str">
            <v>Laborales</v>
          </cell>
          <cell r="C758">
            <v>9038213762.4500008</v>
          </cell>
          <cell r="D758">
            <v>0</v>
          </cell>
          <cell r="E758">
            <v>0</v>
          </cell>
          <cell r="F758">
            <v>9038213762.4500008</v>
          </cell>
          <cell r="G758">
            <v>9038214</v>
          </cell>
        </row>
        <row r="759">
          <cell r="A759" t="str">
            <v>9.1.20.02.001</v>
          </cell>
          <cell r="B759" t="str">
            <v>Laborales</v>
          </cell>
          <cell r="C759">
            <v>9038213762.4500008</v>
          </cell>
          <cell r="D759">
            <v>0</v>
          </cell>
          <cell r="E759">
            <v>0</v>
          </cell>
          <cell r="F759">
            <v>9038213762.4500008</v>
          </cell>
          <cell r="G759">
            <v>9038214</v>
          </cell>
        </row>
        <row r="760">
          <cell r="A760" t="str">
            <v>9.1.20.04</v>
          </cell>
          <cell r="B760" t="str">
            <v>Administrativos</v>
          </cell>
          <cell r="C760">
            <v>1194106529350.5701</v>
          </cell>
          <cell r="D760">
            <v>0</v>
          </cell>
          <cell r="E760">
            <v>0</v>
          </cell>
          <cell r="F760">
            <v>1194106529350.5701</v>
          </cell>
          <cell r="G760">
            <v>1194106529</v>
          </cell>
        </row>
        <row r="761">
          <cell r="A761" t="str">
            <v>9.1.20.04.001</v>
          </cell>
          <cell r="B761" t="str">
            <v>Administrativos</v>
          </cell>
          <cell r="C761">
            <v>1194106529350.5701</v>
          </cell>
          <cell r="D761">
            <v>0</v>
          </cell>
          <cell r="E761">
            <v>0</v>
          </cell>
          <cell r="F761">
            <v>1194106529350.5701</v>
          </cell>
          <cell r="G761">
            <v>1194106529</v>
          </cell>
        </row>
        <row r="762">
          <cell r="A762" t="str">
            <v>9.1.20.90</v>
          </cell>
          <cell r="B762" t="str">
            <v>Otros litigios y mecanismos alternativos de solución de conflictos</v>
          </cell>
          <cell r="C762">
            <v>2879506689670.4302</v>
          </cell>
          <cell r="D762">
            <v>0</v>
          </cell>
          <cell r="E762">
            <v>0</v>
          </cell>
          <cell r="F762">
            <v>2879506689670.4302</v>
          </cell>
          <cell r="G762">
            <v>2879506690</v>
          </cell>
        </row>
        <row r="763">
          <cell r="A763" t="str">
            <v>9.1.20.90.001</v>
          </cell>
          <cell r="B763" t="str">
            <v>Otros litigios y mecanismos alternativos de solución de conflictos</v>
          </cell>
          <cell r="C763">
            <v>2879506689670.4302</v>
          </cell>
          <cell r="D763">
            <v>0</v>
          </cell>
          <cell r="E763">
            <v>0</v>
          </cell>
          <cell r="F763">
            <v>2879506689670.4302</v>
          </cell>
          <cell r="G763">
            <v>2879506690</v>
          </cell>
        </row>
        <row r="764">
          <cell r="A764" t="str">
            <v>9.1.28</v>
          </cell>
          <cell r="B764" t="str">
            <v>GARANTÍAS CONTRACTUALES</v>
          </cell>
          <cell r="C764">
            <v>1527219290926.77</v>
          </cell>
          <cell r="D764">
            <v>0</v>
          </cell>
          <cell r="E764">
            <v>0</v>
          </cell>
          <cell r="F764">
            <v>1527219290926.77</v>
          </cell>
          <cell r="G764">
            <v>1527219291</v>
          </cell>
        </row>
        <row r="765">
          <cell r="A765" t="str">
            <v>9.1.28.01</v>
          </cell>
          <cell r="B765" t="str">
            <v>Acuerdos de concesión</v>
          </cell>
          <cell r="C765">
            <v>1526995595813.77</v>
          </cell>
          <cell r="D765">
            <v>0</v>
          </cell>
          <cell r="E765">
            <v>0</v>
          </cell>
          <cell r="F765">
            <v>1526995595813.77</v>
          </cell>
          <cell r="G765">
            <v>1526995596</v>
          </cell>
        </row>
        <row r="766">
          <cell r="A766" t="str">
            <v>9.1.28.01.001</v>
          </cell>
          <cell r="B766" t="str">
            <v>Acuerdos de concesión</v>
          </cell>
          <cell r="C766">
            <v>1526995595813.77</v>
          </cell>
          <cell r="D766">
            <v>0</v>
          </cell>
          <cell r="E766">
            <v>0</v>
          </cell>
          <cell r="F766">
            <v>1526995595813.77</v>
          </cell>
          <cell r="G766">
            <v>1526995596</v>
          </cell>
        </row>
        <row r="767">
          <cell r="A767" t="str">
            <v>9.1.28.90</v>
          </cell>
          <cell r="B767" t="str">
            <v>Otras garantías contractuales</v>
          </cell>
          <cell r="C767">
            <v>223695113</v>
          </cell>
          <cell r="D767">
            <v>0</v>
          </cell>
          <cell r="E767">
            <v>0</v>
          </cell>
          <cell r="F767">
            <v>223695113</v>
          </cell>
          <cell r="G767">
            <v>223695</v>
          </cell>
        </row>
        <row r="768">
          <cell r="A768" t="str">
            <v>9.1.28.90.001</v>
          </cell>
          <cell r="B768" t="str">
            <v>Otras garantías contractuales</v>
          </cell>
          <cell r="C768">
            <v>223695113</v>
          </cell>
          <cell r="D768">
            <v>0</v>
          </cell>
          <cell r="E768">
            <v>0</v>
          </cell>
          <cell r="F768">
            <v>223695113</v>
          </cell>
          <cell r="G768">
            <v>223695</v>
          </cell>
        </row>
        <row r="769">
          <cell r="A769" t="str">
            <v>9.3</v>
          </cell>
          <cell r="B769" t="str">
            <v>ACREEDORAS DE CONTROL</v>
          </cell>
          <cell r="C769">
            <v>14964538682149</v>
          </cell>
          <cell r="D769">
            <v>0</v>
          </cell>
          <cell r="E769">
            <v>0</v>
          </cell>
          <cell r="F769">
            <v>14964538682149</v>
          </cell>
          <cell r="G769">
            <v>14964538682</v>
          </cell>
        </row>
        <row r="770">
          <cell r="A770" t="str">
            <v>9.3.08</v>
          </cell>
          <cell r="B770" t="str">
            <v>RECURSOS ADMINISTRADOS EN NOMBRE DE TERCEROS</v>
          </cell>
          <cell r="C770">
            <v>14964422302927</v>
          </cell>
          <cell r="D770">
            <v>0</v>
          </cell>
          <cell r="E770">
            <v>0</v>
          </cell>
          <cell r="F770">
            <v>14964422302927</v>
          </cell>
          <cell r="G770">
            <v>14964422303</v>
          </cell>
        </row>
        <row r="771">
          <cell r="A771" t="str">
            <v>9.3.08.06</v>
          </cell>
          <cell r="B771" t="str">
            <v>Bienes</v>
          </cell>
          <cell r="C771">
            <v>14964422302927</v>
          </cell>
          <cell r="D771">
            <v>0</v>
          </cell>
          <cell r="E771">
            <v>0</v>
          </cell>
          <cell r="F771">
            <v>14964422302927</v>
          </cell>
          <cell r="G771">
            <v>14964422303</v>
          </cell>
        </row>
        <row r="772">
          <cell r="A772" t="str">
            <v>9.3.08.06.001</v>
          </cell>
          <cell r="B772" t="str">
            <v>Bienes</v>
          </cell>
          <cell r="C772">
            <v>14964422302927</v>
          </cell>
          <cell r="D772">
            <v>0</v>
          </cell>
          <cell r="E772">
            <v>0</v>
          </cell>
          <cell r="F772">
            <v>14964422302927</v>
          </cell>
          <cell r="G772">
            <v>14964422303</v>
          </cell>
        </row>
        <row r="773">
          <cell r="A773" t="str">
            <v>9.3.90</v>
          </cell>
          <cell r="B773" t="str">
            <v>OTRAS CUENTAS ACREEDORAS DE CONTROL</v>
          </cell>
          <cell r="C773">
            <v>116379222</v>
          </cell>
          <cell r="D773">
            <v>0</v>
          </cell>
          <cell r="E773">
            <v>0</v>
          </cell>
          <cell r="F773">
            <v>116379222</v>
          </cell>
          <cell r="G773">
            <v>116379</v>
          </cell>
        </row>
        <row r="774">
          <cell r="A774" t="str">
            <v>9.3.90.13</v>
          </cell>
          <cell r="B774" t="str">
            <v>Convenios</v>
          </cell>
          <cell r="C774">
            <v>116379222</v>
          </cell>
          <cell r="D774">
            <v>0</v>
          </cell>
          <cell r="E774">
            <v>0</v>
          </cell>
          <cell r="F774">
            <v>116379222</v>
          </cell>
          <cell r="G774">
            <v>116379</v>
          </cell>
        </row>
        <row r="775">
          <cell r="A775" t="str">
            <v>9.3.90.13.001</v>
          </cell>
          <cell r="B775" t="str">
            <v>Convenios</v>
          </cell>
          <cell r="C775">
            <v>116379222</v>
          </cell>
          <cell r="D775">
            <v>0</v>
          </cell>
          <cell r="E775">
            <v>0</v>
          </cell>
          <cell r="F775">
            <v>116379222</v>
          </cell>
          <cell r="G775">
            <v>116379</v>
          </cell>
        </row>
        <row r="776">
          <cell r="A776" t="str">
            <v>9.9</v>
          </cell>
          <cell r="B776" t="str">
            <v>ACREEDORAS POR CONTRA (DB)</v>
          </cell>
          <cell r="C776">
            <v>-20576535521603.301</v>
          </cell>
          <cell r="D776">
            <v>0</v>
          </cell>
          <cell r="E776">
            <v>0</v>
          </cell>
          <cell r="F776">
            <v>-20576535521603.301</v>
          </cell>
          <cell r="G776">
            <v>-20576535522</v>
          </cell>
        </row>
        <row r="777">
          <cell r="A777" t="str">
            <v>9.9.05</v>
          </cell>
          <cell r="B777" t="str">
            <v>PASIVOS CONTINGENTES POR CONTRA (DB)</v>
          </cell>
          <cell r="C777">
            <v>-5611996839454.2803</v>
          </cell>
          <cell r="D777">
            <v>0</v>
          </cell>
          <cell r="E777">
            <v>0</v>
          </cell>
          <cell r="F777">
            <v>-5611996839454.2803</v>
          </cell>
          <cell r="G777">
            <v>-5611996839</v>
          </cell>
        </row>
        <row r="778">
          <cell r="A778" t="str">
            <v>9.9.05.05</v>
          </cell>
          <cell r="B778" t="str">
            <v>Litigios y mecanismos alternativos de solución de conflictos</v>
          </cell>
          <cell r="C778">
            <v>-4084777548527.5098</v>
          </cell>
          <cell r="D778">
            <v>0</v>
          </cell>
          <cell r="E778">
            <v>0</v>
          </cell>
          <cell r="F778">
            <v>-4084777548527.5098</v>
          </cell>
          <cell r="G778">
            <v>-4084777549</v>
          </cell>
        </row>
        <row r="779">
          <cell r="A779" t="str">
            <v>9.9.05.05.001</v>
          </cell>
          <cell r="B779" t="str">
            <v>Litigios y mecanismos alternativos de solución de conflictos</v>
          </cell>
          <cell r="C779">
            <v>-4084777548527.5098</v>
          </cell>
          <cell r="D779">
            <v>0</v>
          </cell>
          <cell r="E779">
            <v>0</v>
          </cell>
          <cell r="F779">
            <v>-4084777548527.5098</v>
          </cell>
          <cell r="G779">
            <v>-4084777549</v>
          </cell>
        </row>
        <row r="780">
          <cell r="A780" t="str">
            <v>9.9.05.11</v>
          </cell>
          <cell r="B780" t="str">
            <v>Garantías contractuales</v>
          </cell>
          <cell r="C780">
            <v>-1527219290926.77</v>
          </cell>
          <cell r="D780">
            <v>0</v>
          </cell>
          <cell r="E780">
            <v>0</v>
          </cell>
          <cell r="F780">
            <v>-1527219290926.77</v>
          </cell>
          <cell r="G780">
            <v>-1527219291</v>
          </cell>
        </row>
        <row r="781">
          <cell r="A781" t="str">
            <v>9.9.05.11.001</v>
          </cell>
          <cell r="B781" t="str">
            <v>Garantías contractuales</v>
          </cell>
          <cell r="C781">
            <v>-1527219290926.77</v>
          </cell>
          <cell r="D781">
            <v>0</v>
          </cell>
          <cell r="E781">
            <v>0</v>
          </cell>
          <cell r="F781">
            <v>-1527219290926.77</v>
          </cell>
          <cell r="G781">
            <v>-1527219291</v>
          </cell>
        </row>
        <row r="782">
          <cell r="A782" t="str">
            <v>9.9.15</v>
          </cell>
          <cell r="B782" t="str">
            <v>ACREEDORAS DE CONTROL POR CONTRA (DB)</v>
          </cell>
          <cell r="C782">
            <v>-14964538682149</v>
          </cell>
          <cell r="D782">
            <v>0</v>
          </cell>
          <cell r="E782">
            <v>0</v>
          </cell>
          <cell r="F782">
            <v>-14964538682149</v>
          </cell>
          <cell r="G782">
            <v>-14964538682</v>
          </cell>
        </row>
        <row r="783">
          <cell r="A783" t="str">
            <v>9.9.15.10</v>
          </cell>
          <cell r="B783" t="str">
            <v>Recursos administrados en nombre de terceros</v>
          </cell>
          <cell r="C783">
            <v>-14964422302927</v>
          </cell>
          <cell r="D783">
            <v>0</v>
          </cell>
          <cell r="E783">
            <v>0</v>
          </cell>
          <cell r="F783">
            <v>-14964422302927</v>
          </cell>
          <cell r="G783">
            <v>-14964422303</v>
          </cell>
        </row>
        <row r="784">
          <cell r="A784" t="str">
            <v>9.9.15.10.001</v>
          </cell>
          <cell r="B784" t="str">
            <v>Recursos administrados en nombre de terceros</v>
          </cell>
          <cell r="C784">
            <v>-14964422302927</v>
          </cell>
          <cell r="D784">
            <v>0</v>
          </cell>
          <cell r="E784">
            <v>0</v>
          </cell>
          <cell r="F784">
            <v>-14964422302927</v>
          </cell>
          <cell r="G784">
            <v>-14964422303</v>
          </cell>
        </row>
        <row r="785">
          <cell r="A785" t="str">
            <v>9.9.15.90</v>
          </cell>
          <cell r="B785" t="str">
            <v>Otras cuentas acreedoras de control por el contra</v>
          </cell>
          <cell r="C785">
            <v>-116379222</v>
          </cell>
          <cell r="D785">
            <v>0</v>
          </cell>
          <cell r="E785">
            <v>0</v>
          </cell>
          <cell r="F785">
            <v>-116379222</v>
          </cell>
          <cell r="G785">
            <v>-116379</v>
          </cell>
        </row>
        <row r="786">
          <cell r="A786" t="str">
            <v>9.9.15.90.006</v>
          </cell>
          <cell r="B786" t="str">
            <v>Convenios</v>
          </cell>
          <cell r="C786">
            <v>-116379222</v>
          </cell>
          <cell r="D786">
            <v>0</v>
          </cell>
          <cell r="E786">
            <v>0</v>
          </cell>
          <cell r="F786">
            <v>-116379222</v>
          </cell>
          <cell r="G786">
            <v>-116379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C74E-DD89-4586-8081-36C0E0AE808D}">
  <sheetPr>
    <tabColor theme="1"/>
  </sheetPr>
  <dimension ref="B1:H104"/>
  <sheetViews>
    <sheetView tabSelected="1" topLeftCell="A55" zoomScale="110" zoomScaleNormal="110" workbookViewId="0">
      <selection activeCell="I3" sqref="I3"/>
    </sheetView>
  </sheetViews>
  <sheetFormatPr baseColWidth="10" defaultRowHeight="12.75" x14ac:dyDescent="0.2"/>
  <cols>
    <col min="1" max="1" width="3.140625" style="2" customWidth="1"/>
    <col min="2" max="2" width="15.85546875" style="2" customWidth="1"/>
    <col min="3" max="3" width="53.28515625" style="2" customWidth="1"/>
    <col min="4" max="4" width="26.140625" style="18" customWidth="1"/>
    <col min="5" max="5" width="1.7109375" style="2" customWidth="1"/>
    <col min="6" max="6" width="21.140625" style="2" customWidth="1"/>
    <col min="7" max="7" width="1.42578125" style="2" customWidth="1"/>
    <col min="8" max="8" width="6.140625" style="7" bestFit="1" customWidth="1"/>
    <col min="9" max="16384" width="11.42578125" style="2"/>
  </cols>
  <sheetData>
    <row r="1" spans="2:8" x14ac:dyDescent="0.2">
      <c r="B1" s="1" t="s">
        <v>0</v>
      </c>
      <c r="C1" s="1"/>
      <c r="D1" s="1"/>
      <c r="E1" s="1"/>
      <c r="F1" s="1"/>
      <c r="G1" s="1"/>
      <c r="H1" s="1"/>
    </row>
    <row r="2" spans="2:8" ht="12.75" customHeight="1" x14ac:dyDescent="0.2">
      <c r="B2" s="1" t="s">
        <v>1</v>
      </c>
      <c r="C2" s="1"/>
      <c r="D2" s="1"/>
      <c r="E2" s="1"/>
      <c r="F2" s="1"/>
      <c r="G2" s="1"/>
      <c r="H2" s="1"/>
    </row>
    <row r="3" spans="2:8" ht="12.75" customHeight="1" x14ac:dyDescent="0.2">
      <c r="B3" s="1" t="s">
        <v>2</v>
      </c>
      <c r="C3" s="1"/>
      <c r="D3" s="1"/>
      <c r="E3" s="1"/>
      <c r="F3" s="1"/>
      <c r="G3" s="1"/>
      <c r="H3" s="1"/>
    </row>
    <row r="4" spans="2:8" ht="12.75" customHeight="1" x14ac:dyDescent="0.2">
      <c r="B4" s="3" t="s">
        <v>3</v>
      </c>
      <c r="C4" s="3"/>
      <c r="D4" s="3"/>
      <c r="E4" s="3"/>
      <c r="F4" s="3"/>
      <c r="G4" s="3"/>
      <c r="H4" s="3"/>
    </row>
    <row r="5" spans="2:8" ht="12.75" customHeight="1" x14ac:dyDescent="0.2">
      <c r="B5" s="3" t="s">
        <v>4</v>
      </c>
      <c r="C5" s="3"/>
      <c r="D5" s="3"/>
      <c r="E5" s="3"/>
      <c r="F5" s="3"/>
      <c r="G5" s="3"/>
      <c r="H5" s="3"/>
    </row>
    <row r="6" spans="2:8" x14ac:dyDescent="0.2">
      <c r="B6" s="4"/>
      <c r="C6" s="5"/>
      <c r="D6" s="6"/>
      <c r="E6" s="5"/>
      <c r="G6" s="5"/>
    </row>
    <row r="7" spans="2:8" ht="12.75" customHeight="1" x14ac:dyDescent="0.2">
      <c r="B7" s="8" t="s">
        <v>5</v>
      </c>
      <c r="C7" s="9" t="s">
        <v>6</v>
      </c>
      <c r="D7" s="10" t="s">
        <v>7</v>
      </c>
      <c r="E7" s="11"/>
      <c r="F7" s="12" t="s">
        <v>8</v>
      </c>
      <c r="G7" s="11"/>
      <c r="H7" s="9" t="s">
        <v>9</v>
      </c>
    </row>
    <row r="9" spans="2:8" x14ac:dyDescent="0.2">
      <c r="B9" s="13">
        <v>4</v>
      </c>
      <c r="C9" s="14" t="s">
        <v>10</v>
      </c>
      <c r="D9" s="15">
        <f>+D11+D24</f>
        <v>905682429291.35999</v>
      </c>
      <c r="E9" s="16"/>
      <c r="F9" s="15">
        <f>+F11+F24</f>
        <v>486150839781.85999</v>
      </c>
      <c r="H9" s="17" t="s">
        <v>11</v>
      </c>
    </row>
    <row r="10" spans="2:8" x14ac:dyDescent="0.2">
      <c r="H10" s="17"/>
    </row>
    <row r="11" spans="2:8" x14ac:dyDescent="0.2">
      <c r="B11" s="7" t="s">
        <v>12</v>
      </c>
      <c r="C11" s="14" t="s">
        <v>13</v>
      </c>
      <c r="D11" s="15">
        <f>D13+D18+D21</f>
        <v>903191456329.25</v>
      </c>
      <c r="E11" s="16"/>
      <c r="F11" s="15">
        <f>F13+F18+F21</f>
        <v>454484353670.75</v>
      </c>
      <c r="H11" s="17"/>
    </row>
    <row r="12" spans="2:8" x14ac:dyDescent="0.2">
      <c r="B12" s="7"/>
      <c r="C12" s="14"/>
      <c r="D12" s="16"/>
      <c r="E12" s="16"/>
      <c r="F12" s="16"/>
      <c r="H12" s="17"/>
    </row>
    <row r="13" spans="2:8" x14ac:dyDescent="0.2">
      <c r="B13" s="13" t="s">
        <v>14</v>
      </c>
      <c r="C13" s="14" t="s">
        <v>15</v>
      </c>
      <c r="D13" s="15">
        <f>SUM(D14:D16)</f>
        <v>845224020887.56995</v>
      </c>
      <c r="E13" s="16"/>
      <c r="F13" s="15">
        <f>SUM(F14:F16)</f>
        <v>415224571560.51001</v>
      </c>
      <c r="H13" s="17"/>
    </row>
    <row r="14" spans="2:8" x14ac:dyDescent="0.2">
      <c r="B14" s="7" t="s">
        <v>16</v>
      </c>
      <c r="C14" s="2" t="s">
        <v>17</v>
      </c>
      <c r="D14" s="19">
        <f>IFERROR(VLOOKUP(B14,'[1]2023'!$A$2:$D$103,2,0),0)</f>
        <v>844484988406.56995</v>
      </c>
      <c r="E14" s="19"/>
      <c r="F14" s="19">
        <f>IFERROR(VLOOKUP(B14,'[2]Exportar (15)'!A$10:G$786,6,0),0)</f>
        <v>414707967095.51001</v>
      </c>
      <c r="H14" s="17"/>
    </row>
    <row r="15" spans="2:8" ht="12.75" customHeight="1" x14ac:dyDescent="0.2">
      <c r="B15" s="7" t="s">
        <v>18</v>
      </c>
      <c r="C15" s="2" t="s">
        <v>19</v>
      </c>
      <c r="D15" s="19">
        <f>IFERROR(VLOOKUP(B15,'[1]2023'!$A$2:$D$103,2,0),0)</f>
        <v>0</v>
      </c>
      <c r="E15" s="19"/>
      <c r="F15" s="19">
        <f>IFERROR(VLOOKUP(B15,'[2]Exportar (15)'!A$10:G$786,6,0),0)</f>
        <v>0</v>
      </c>
      <c r="H15" s="17"/>
    </row>
    <row r="16" spans="2:8" x14ac:dyDescent="0.2">
      <c r="B16" s="7" t="s">
        <v>20</v>
      </c>
      <c r="C16" s="2" t="s">
        <v>21</v>
      </c>
      <c r="D16" s="19">
        <f>IFERROR(VLOOKUP(B16,'[1]2023'!$A$2:$D$103,2,0),0)</f>
        <v>739032481</v>
      </c>
      <c r="E16" s="19"/>
      <c r="F16" s="19">
        <f>IFERROR(VLOOKUP(B16,'[2]Exportar (15)'!A$10:G$786,6,0),0)</f>
        <v>516604465</v>
      </c>
      <c r="H16" s="17"/>
    </row>
    <row r="17" spans="2:8" x14ac:dyDescent="0.2">
      <c r="B17" s="7"/>
      <c r="D17" s="19"/>
      <c r="E17" s="19"/>
      <c r="F17" s="19"/>
      <c r="H17" s="17"/>
    </row>
    <row r="18" spans="2:8" x14ac:dyDescent="0.2">
      <c r="B18" s="13" t="s">
        <v>22</v>
      </c>
      <c r="C18" s="14" t="s">
        <v>23</v>
      </c>
      <c r="D18" s="15">
        <f>+D19</f>
        <v>57967435441.68</v>
      </c>
      <c r="E18" s="19"/>
      <c r="F18" s="15">
        <f>+F19</f>
        <v>39246638649.5</v>
      </c>
      <c r="H18" s="17"/>
    </row>
    <row r="19" spans="2:8" x14ac:dyDescent="0.2">
      <c r="B19" s="7" t="s">
        <v>24</v>
      </c>
      <c r="C19" s="20" t="s">
        <v>25</v>
      </c>
      <c r="D19" s="19">
        <f>IFERROR(VLOOKUP(B19,'[1]2023'!$A$2:$D$103,2,0),0)</f>
        <v>57967435441.68</v>
      </c>
      <c r="E19" s="19"/>
      <c r="F19" s="19">
        <f>IFERROR(VLOOKUP(B19,'[2]Exportar (15)'!A$10:G$786,6,0),0)</f>
        <v>39246638649.5</v>
      </c>
    </row>
    <row r="20" spans="2:8" x14ac:dyDescent="0.2">
      <c r="B20" s="7"/>
      <c r="D20" s="19"/>
      <c r="E20" s="19"/>
      <c r="F20" s="19"/>
      <c r="H20" s="17"/>
    </row>
    <row r="21" spans="2:8" x14ac:dyDescent="0.2">
      <c r="B21" s="13" t="s">
        <v>26</v>
      </c>
      <c r="C21" s="2" t="s">
        <v>27</v>
      </c>
      <c r="D21" s="15">
        <f>+D22</f>
        <v>0</v>
      </c>
      <c r="E21" s="19"/>
      <c r="F21" s="15">
        <f>+F22</f>
        <v>13143460.74</v>
      </c>
      <c r="H21" s="17"/>
    </row>
    <row r="22" spans="2:8" x14ac:dyDescent="0.2">
      <c r="B22" s="7" t="s">
        <v>28</v>
      </c>
      <c r="C22" s="2" t="s">
        <v>29</v>
      </c>
      <c r="D22" s="19">
        <f>IFERROR(VLOOKUP(B22,'[1]2023'!$A$2:$D$103,2,0),0)</f>
        <v>0</v>
      </c>
      <c r="E22" s="19"/>
      <c r="F22" s="19">
        <f>IFERROR(VLOOKUP(B22,'[2]Exportar (15)'!A$10:G$786,6,0),0)</f>
        <v>13143460.74</v>
      </c>
      <c r="H22" s="17"/>
    </row>
    <row r="23" spans="2:8" x14ac:dyDescent="0.2">
      <c r="B23" s="7"/>
      <c r="D23" s="19"/>
      <c r="E23" s="19"/>
      <c r="F23" s="19"/>
      <c r="H23" s="17"/>
    </row>
    <row r="24" spans="2:8" x14ac:dyDescent="0.2">
      <c r="B24" s="7"/>
      <c r="C24" s="14" t="s">
        <v>30</v>
      </c>
      <c r="D24" s="15">
        <f>+D26</f>
        <v>2490972962.1100001</v>
      </c>
      <c r="E24" s="19"/>
      <c r="F24" s="15">
        <f>+F26</f>
        <v>31666486111.110001</v>
      </c>
      <c r="H24" s="17"/>
    </row>
    <row r="25" spans="2:8" x14ac:dyDescent="0.2">
      <c r="B25" s="7"/>
      <c r="C25" s="14"/>
      <c r="D25" s="19"/>
      <c r="E25" s="19"/>
      <c r="F25" s="19"/>
      <c r="H25" s="17"/>
    </row>
    <row r="26" spans="2:8" x14ac:dyDescent="0.2">
      <c r="B26" s="13" t="s">
        <v>31</v>
      </c>
      <c r="C26" s="14" t="s">
        <v>32</v>
      </c>
      <c r="D26" s="15">
        <f>SUM(D27:D30)</f>
        <v>2490972962.1100001</v>
      </c>
      <c r="E26" s="19"/>
      <c r="F26" s="15">
        <f>SUM(F27:F30)</f>
        <v>31666486111.110001</v>
      </c>
      <c r="H26" s="17"/>
    </row>
    <row r="27" spans="2:8" x14ac:dyDescent="0.2">
      <c r="B27" s="7" t="s">
        <v>33</v>
      </c>
      <c r="C27" s="2" t="s">
        <v>34</v>
      </c>
      <c r="D27" s="19">
        <f>IFERROR(VLOOKUP(B27,'[1]2023'!$A$2:$D$103,2,0),0)</f>
        <v>2433001704.8800001</v>
      </c>
      <c r="E27" s="19"/>
      <c r="F27" s="19">
        <f>IFERROR(VLOOKUP(B27,'[2]Exportar (15)'!A$10:G$786,6,0),0)</f>
        <v>27009552092.509998</v>
      </c>
      <c r="H27" s="17"/>
    </row>
    <row r="28" spans="2:8" x14ac:dyDescent="0.2">
      <c r="B28" s="7" t="s">
        <v>35</v>
      </c>
      <c r="C28" s="2" t="s">
        <v>36</v>
      </c>
      <c r="D28" s="19">
        <f>IFERROR(VLOOKUP(B28,'[1]2023'!$A$2:$D$103,2,0),0)</f>
        <v>0</v>
      </c>
      <c r="E28" s="19"/>
      <c r="F28" s="19">
        <f>IFERROR(VLOOKUP(B28,'[2]Exportar (15)'!A$10:G$786,6,0),0)</f>
        <v>0</v>
      </c>
      <c r="H28" s="17"/>
    </row>
    <row r="29" spans="2:8" x14ac:dyDescent="0.2">
      <c r="B29" s="7" t="s">
        <v>37</v>
      </c>
      <c r="C29" s="2" t="s">
        <v>38</v>
      </c>
      <c r="D29" s="19">
        <f>IFERROR(VLOOKUP(B29,'[1]2023'!$A$2:$D$103,2,0),0)</f>
        <v>57971257.229999997</v>
      </c>
      <c r="E29" s="19"/>
      <c r="F29" s="19">
        <f>IFERROR(VLOOKUP(B29,'[2]Exportar (15)'!A$10:G$786,6,0),0)</f>
        <v>4656934018.6000004</v>
      </c>
      <c r="H29" s="17"/>
    </row>
    <row r="30" spans="2:8" x14ac:dyDescent="0.2">
      <c r="B30" s="7" t="s">
        <v>39</v>
      </c>
      <c r="C30" s="2" t="s">
        <v>40</v>
      </c>
      <c r="D30" s="19">
        <f>IFERROR(VLOOKUP(B30,'[1]2023'!$A$2:$D$103,2,0),0)</f>
        <v>0</v>
      </c>
      <c r="E30" s="19"/>
      <c r="F30" s="19">
        <f>IFERROR(VLOOKUP(B30,'[2]Exportar (15)'!A$10:G$786,6,0),0)</f>
        <v>0</v>
      </c>
      <c r="H30" s="17"/>
    </row>
    <row r="31" spans="2:8" x14ac:dyDescent="0.2">
      <c r="B31" s="7"/>
      <c r="D31" s="19"/>
      <c r="E31" s="19"/>
      <c r="F31" s="19"/>
      <c r="H31" s="17"/>
    </row>
    <row r="32" spans="2:8" x14ac:dyDescent="0.2">
      <c r="B32" s="7"/>
      <c r="D32" s="19"/>
      <c r="E32" s="19"/>
      <c r="F32" s="19"/>
      <c r="H32" s="17"/>
    </row>
    <row r="33" spans="2:8" x14ac:dyDescent="0.2">
      <c r="B33" s="13">
        <v>5</v>
      </c>
      <c r="C33" s="14" t="s">
        <v>41</v>
      </c>
      <c r="D33" s="15">
        <f>+D35+D46+D56+D60+D63</f>
        <v>812860345910.3501</v>
      </c>
      <c r="E33" s="16"/>
      <c r="F33" s="15">
        <f>+F35+F46+F56+F60+F63</f>
        <v>67862429862.370003</v>
      </c>
      <c r="H33" s="17" t="s">
        <v>42</v>
      </c>
    </row>
    <row r="34" spans="2:8" x14ac:dyDescent="0.2">
      <c r="B34" s="7"/>
      <c r="D34" s="19"/>
      <c r="E34" s="19"/>
      <c r="F34" s="19"/>
      <c r="H34" s="17"/>
    </row>
    <row r="35" spans="2:8" x14ac:dyDescent="0.2">
      <c r="B35" s="13" t="s">
        <v>43</v>
      </c>
      <c r="C35" s="14" t="s">
        <v>44</v>
      </c>
      <c r="D35" s="15">
        <f>SUM(D36:D43)</f>
        <v>20525020901.369999</v>
      </c>
      <c r="E35" s="16"/>
      <c r="F35" s="15">
        <f>SUM(F36:F43)</f>
        <v>28832091344.060001</v>
      </c>
      <c r="H35" s="17"/>
    </row>
    <row r="36" spans="2:8" x14ac:dyDescent="0.2">
      <c r="B36" s="7" t="s">
        <v>45</v>
      </c>
      <c r="C36" s="2" t="s">
        <v>46</v>
      </c>
      <c r="D36" s="19">
        <f>IFERROR(VLOOKUP(B36,'[1]2023'!$A$2:$D$103,2,0),0)</f>
        <v>8196688995</v>
      </c>
      <c r="E36" s="19"/>
      <c r="F36" s="19">
        <f>IFERROR(VLOOKUP(B36,'[2]Exportar (15)'!A$10:G$786,6,0),0)</f>
        <v>7274141039</v>
      </c>
      <c r="H36" s="17"/>
    </row>
    <row r="37" spans="2:8" ht="12.75" customHeight="1" x14ac:dyDescent="0.2">
      <c r="B37" s="7" t="s">
        <v>47</v>
      </c>
      <c r="C37" s="2" t="s">
        <v>48</v>
      </c>
      <c r="D37" s="19">
        <f>IFERROR(VLOOKUP(B37,'[1]2023'!$A$2:$D$103,2,0),0)</f>
        <v>0</v>
      </c>
      <c r="E37" s="19"/>
      <c r="F37" s="19">
        <f>IFERROR(VLOOKUP(B37,'[2]Exportar (15)'!A$10:G$786,6,0),0)</f>
        <v>0</v>
      </c>
      <c r="H37" s="17"/>
    </row>
    <row r="38" spans="2:8" x14ac:dyDescent="0.2">
      <c r="B38" s="7" t="s">
        <v>49</v>
      </c>
      <c r="C38" s="2" t="s">
        <v>50</v>
      </c>
      <c r="D38" s="19">
        <f>IFERROR(VLOOKUP(B38,'[1]2023'!$A$2:$D$103,2,0),0)</f>
        <v>1943135700</v>
      </c>
      <c r="E38" s="19"/>
      <c r="F38" s="19">
        <f>IFERROR(VLOOKUP(B38,'[2]Exportar (15)'!A$10:G$786,6,0),0)</f>
        <v>1718748800</v>
      </c>
      <c r="H38" s="17"/>
    </row>
    <row r="39" spans="2:8" x14ac:dyDescent="0.2">
      <c r="B39" s="7" t="s">
        <v>51</v>
      </c>
      <c r="C39" s="2" t="s">
        <v>52</v>
      </c>
      <c r="D39" s="19">
        <f>IFERROR(VLOOKUP(B39,'[1]2023'!$A$2:$D$103,2,0),0)</f>
        <v>393870000</v>
      </c>
      <c r="E39" s="19"/>
      <c r="F39" s="19">
        <f>IFERROR(VLOOKUP(B39,'[2]Exportar (15)'!A$10:G$786,6,0),0)</f>
        <v>341969500</v>
      </c>
      <c r="H39" s="17"/>
    </row>
    <row r="40" spans="2:8" x14ac:dyDescent="0.2">
      <c r="B40" s="7" t="s">
        <v>53</v>
      </c>
      <c r="C40" s="2" t="s">
        <v>54</v>
      </c>
      <c r="D40" s="19">
        <f>IFERROR(VLOOKUP(B40,'[1]2023'!$A$2:$D$103,2,0),0)</f>
        <v>2637106670</v>
      </c>
      <c r="E40" s="19"/>
      <c r="F40" s="19">
        <f>IFERROR(VLOOKUP(B40,'[2]Exportar (15)'!A$10:G$786,6,0),0)</f>
        <v>2351548908</v>
      </c>
      <c r="H40" s="17"/>
    </row>
    <row r="41" spans="2:8" x14ac:dyDescent="0.2">
      <c r="B41" s="7" t="s">
        <v>55</v>
      </c>
      <c r="C41" s="2" t="s">
        <v>56</v>
      </c>
      <c r="D41" s="19">
        <f>IFERROR(VLOOKUP(B41,'[1]2023'!$A$2:$D$103,2,0),0)</f>
        <v>0</v>
      </c>
      <c r="E41" s="19"/>
      <c r="F41" s="19">
        <f>IFERROR(VLOOKUP(B41,'[2]Exportar (15)'!A$10:G$786,6,0),0)</f>
        <v>4046400</v>
      </c>
      <c r="H41" s="17"/>
    </row>
    <row r="42" spans="2:8" x14ac:dyDescent="0.2">
      <c r="B42" s="7" t="s">
        <v>57</v>
      </c>
      <c r="C42" s="2" t="s">
        <v>58</v>
      </c>
      <c r="D42" s="19">
        <f>IFERROR(VLOOKUP(B42,'[1]2023'!$A$2:$D$103,2,0),0)</f>
        <v>7324025746.21</v>
      </c>
      <c r="E42" s="19"/>
      <c r="F42" s="19">
        <f>IFERROR(VLOOKUP(B42,'[2]Exportar (15)'!A$10:G$786,6,0),0)</f>
        <v>17097391481.76</v>
      </c>
      <c r="H42" s="17"/>
    </row>
    <row r="43" spans="2:8" x14ac:dyDescent="0.2">
      <c r="B43" s="7" t="s">
        <v>59</v>
      </c>
      <c r="C43" s="2" t="s">
        <v>60</v>
      </c>
      <c r="D43" s="19">
        <f>IFERROR(VLOOKUP(B43,'[1]2023'!$A$2:$D$103,2,0),0)</f>
        <v>30193790.16</v>
      </c>
      <c r="E43" s="19"/>
      <c r="F43" s="19">
        <f>IFERROR(VLOOKUP(B43,'[2]Exportar (15)'!A$10:G$786,6,0),0)</f>
        <v>44245215.299999997</v>
      </c>
      <c r="H43" s="17"/>
    </row>
    <row r="44" spans="2:8" x14ac:dyDescent="0.2">
      <c r="B44" s="7"/>
      <c r="D44" s="19"/>
      <c r="E44" s="19"/>
      <c r="F44" s="19"/>
      <c r="H44" s="17"/>
    </row>
    <row r="45" spans="2:8" x14ac:dyDescent="0.2">
      <c r="B45" s="7"/>
      <c r="D45" s="19"/>
      <c r="E45" s="19"/>
      <c r="F45" s="19"/>
      <c r="H45" s="17"/>
    </row>
    <row r="46" spans="2:8" x14ac:dyDescent="0.2">
      <c r="B46" s="13" t="s">
        <v>61</v>
      </c>
      <c r="C46" s="14" t="s">
        <v>62</v>
      </c>
      <c r="D46" s="15">
        <f>SUM(D47:D54)</f>
        <v>7630399555.8099995</v>
      </c>
      <c r="E46" s="16"/>
      <c r="F46" s="15">
        <f>SUM(F47:F54)</f>
        <v>6870656496.3800001</v>
      </c>
      <c r="H46" s="17"/>
    </row>
    <row r="47" spans="2:8" ht="12.75" customHeight="1" x14ac:dyDescent="0.2">
      <c r="B47" s="7" t="s">
        <v>63</v>
      </c>
      <c r="C47" s="2" t="s">
        <v>64</v>
      </c>
      <c r="D47" s="19">
        <f>IFERROR(VLOOKUP(B47,'[1]2023'!$A$2:$D$103,2,0),0)</f>
        <v>0</v>
      </c>
      <c r="E47" s="16"/>
      <c r="F47" s="19">
        <f>IFERROR(VLOOKUP(B47,'[2]Exportar (15)'!A$10:G$786,6,0),0)</f>
        <v>0</v>
      </c>
      <c r="G47" s="19"/>
      <c r="H47" s="21"/>
    </row>
    <row r="48" spans="2:8" x14ac:dyDescent="0.2">
      <c r="B48" s="7" t="s">
        <v>65</v>
      </c>
      <c r="C48" s="2" t="s">
        <v>66</v>
      </c>
      <c r="D48" s="19">
        <f>IFERROR(VLOOKUP(B48,'[1]2023'!$A$2:$D$103,2,0),0)</f>
        <v>265868019.97999999</v>
      </c>
      <c r="E48" s="19"/>
      <c r="F48" s="19">
        <f>IFERROR(VLOOKUP(B48,'[2]Exportar (15)'!A$10:G$786,6,0),0)</f>
        <v>365295565.98000002</v>
      </c>
      <c r="H48" s="17"/>
    </row>
    <row r="49" spans="2:8" x14ac:dyDescent="0.2">
      <c r="B49" s="7" t="s">
        <v>67</v>
      </c>
      <c r="C49" s="2" t="s">
        <v>68</v>
      </c>
      <c r="D49" s="19">
        <f>IFERROR(VLOOKUP(B49,'[1]2023'!$A$2:$D$103,2,0),0)</f>
        <v>6922250262.6599998</v>
      </c>
      <c r="E49" s="19"/>
      <c r="F49" s="19">
        <f>IFERROR(VLOOKUP(B49,'[2]Exportar (15)'!A$10:G$786,6,0),0)</f>
        <v>6227453704.71</v>
      </c>
      <c r="H49" s="17"/>
    </row>
    <row r="50" spans="2:8" ht="12.75" customHeight="1" x14ac:dyDescent="0.2">
      <c r="B50" s="7" t="s">
        <v>69</v>
      </c>
      <c r="C50" s="2" t="s">
        <v>70</v>
      </c>
      <c r="D50" s="19">
        <f>IFERROR(VLOOKUP(B50,'[1]2023'!$A$2:$D$103,2,0),0)</f>
        <v>442281273.17000002</v>
      </c>
      <c r="E50" s="19"/>
      <c r="F50" s="19">
        <f>IFERROR(VLOOKUP(B50,'[2]Exportar (15)'!A$10:G$786,6,0),0)</f>
        <v>277907225.69</v>
      </c>
      <c r="H50" s="17"/>
    </row>
    <row r="51" spans="2:8" ht="12.75" customHeight="1" x14ac:dyDescent="0.2">
      <c r="B51" s="7" t="s">
        <v>71</v>
      </c>
      <c r="C51" s="2" t="s">
        <v>72</v>
      </c>
      <c r="D51" s="19">
        <f>IFERROR(VLOOKUP(B51,'[1]2023'!$A$2:$D$103,2,0),0)</f>
        <v>0</v>
      </c>
      <c r="E51" s="19"/>
      <c r="F51" s="19">
        <f>IFERROR(VLOOKUP(B51,'[2]Exportar (15)'!A$10:G$786,6,0),0)</f>
        <v>0</v>
      </c>
      <c r="H51" s="17"/>
    </row>
    <row r="52" spans="2:8" ht="12.75" customHeight="1" x14ac:dyDescent="0.2">
      <c r="B52" s="7" t="s">
        <v>73</v>
      </c>
      <c r="C52" s="2" t="s">
        <v>74</v>
      </c>
      <c r="D52" s="19">
        <f>IFERROR(VLOOKUP(B52,'[1]2023'!$A$2:$D$103,2,0),0)</f>
        <v>0</v>
      </c>
      <c r="E52" s="19"/>
      <c r="F52" s="19">
        <f>IFERROR(VLOOKUP(B52,'[2]Exportar (15)'!A$10:G$786,6,0),0)</f>
        <v>0</v>
      </c>
      <c r="H52" s="17"/>
    </row>
    <row r="53" spans="2:8" ht="12.75" customHeight="1" x14ac:dyDescent="0.2">
      <c r="B53" s="7" t="s">
        <v>75</v>
      </c>
      <c r="C53" s="2" t="s">
        <v>76</v>
      </c>
      <c r="D53" s="19">
        <f>IFERROR(VLOOKUP(B53,'[1]2023'!$A$2:$D$103,2,0),0)</f>
        <v>0</v>
      </c>
      <c r="E53" s="19"/>
      <c r="F53" s="19">
        <f>IFERROR(VLOOKUP(B53,'[2]Exportar (15)'!A$10:G$786,6,0),0)</f>
        <v>0</v>
      </c>
      <c r="H53" s="17"/>
    </row>
    <row r="54" spans="2:8" ht="12.75" customHeight="1" x14ac:dyDescent="0.2">
      <c r="B54" s="7" t="s">
        <v>77</v>
      </c>
      <c r="C54" s="2" t="s">
        <v>78</v>
      </c>
      <c r="D54" s="19">
        <f>IFERROR(VLOOKUP(B54,'[1]2023'!$A$2:$D$103,2,0),0)</f>
        <v>0</v>
      </c>
      <c r="E54" s="19"/>
      <c r="F54" s="19">
        <f>IFERROR(VLOOKUP(B54,'[2]Exportar (15)'!A$10:G$786,6,0),0)</f>
        <v>0</v>
      </c>
      <c r="H54" s="17"/>
    </row>
    <row r="55" spans="2:8" ht="12.75" customHeight="1" x14ac:dyDescent="0.2">
      <c r="B55" s="7"/>
      <c r="D55" s="19"/>
      <c r="E55" s="19"/>
      <c r="F55" s="19"/>
      <c r="H55" s="17"/>
    </row>
    <row r="56" spans="2:8" ht="12.75" customHeight="1" x14ac:dyDescent="0.2">
      <c r="B56" s="13" t="s">
        <v>79</v>
      </c>
      <c r="C56" s="14" t="s">
        <v>80</v>
      </c>
      <c r="D56" s="15">
        <f>+D57+D58</f>
        <v>0</v>
      </c>
      <c r="E56" s="19"/>
      <c r="F56" s="15">
        <f>+F57+F58</f>
        <v>0</v>
      </c>
      <c r="H56" s="17"/>
    </row>
    <row r="57" spans="2:8" ht="12.75" customHeight="1" x14ac:dyDescent="0.2">
      <c r="B57" s="7" t="s">
        <v>81</v>
      </c>
      <c r="C57" s="22" t="s">
        <v>29</v>
      </c>
      <c r="D57" s="19">
        <f>IFERROR(VLOOKUP(B57,'[1]2023'!$A$2:$D$103,2,0),0)</f>
        <v>0</v>
      </c>
      <c r="E57" s="19"/>
      <c r="F57" s="19">
        <f>IFERROR(VLOOKUP(B57,'[2]Exportar (15)'!A$10:G$786,6,0),0)</f>
        <v>0</v>
      </c>
      <c r="H57" s="17"/>
    </row>
    <row r="58" spans="2:8" ht="12.75" customHeight="1" x14ac:dyDescent="0.2">
      <c r="B58" s="7" t="s">
        <v>82</v>
      </c>
      <c r="C58" s="22" t="s">
        <v>83</v>
      </c>
      <c r="D58" s="19">
        <f>IFERROR(VLOOKUP(B58,'[1]2023'!$A$2:$D$103,2,0),0)</f>
        <v>0</v>
      </c>
      <c r="E58" s="19"/>
      <c r="F58" s="19">
        <f>IFERROR(VLOOKUP(B58,'[2]Exportar (15)'!A$10:G$786,6,0),0)</f>
        <v>0</v>
      </c>
      <c r="H58" s="17"/>
    </row>
    <row r="59" spans="2:8" ht="12.75" customHeight="1" x14ac:dyDescent="0.2">
      <c r="B59" s="7"/>
      <c r="D59" s="19"/>
      <c r="E59" s="19"/>
      <c r="F59" s="19"/>
      <c r="H59" s="17"/>
    </row>
    <row r="60" spans="2:8" ht="12.75" customHeight="1" x14ac:dyDescent="0.2">
      <c r="B60" s="13" t="s">
        <v>84</v>
      </c>
      <c r="C60" s="14" t="s">
        <v>15</v>
      </c>
      <c r="D60" s="15">
        <f>+D61</f>
        <v>429134164.25</v>
      </c>
      <c r="E60" s="16"/>
      <c r="F60" s="15">
        <f>+F61</f>
        <v>4455981524.9300003</v>
      </c>
      <c r="H60" s="17"/>
    </row>
    <row r="61" spans="2:8" ht="12.75" customHeight="1" x14ac:dyDescent="0.2">
      <c r="B61" s="7" t="s">
        <v>85</v>
      </c>
      <c r="C61" s="2" t="s">
        <v>19</v>
      </c>
      <c r="D61" s="19">
        <f>IFERROR(VLOOKUP(B61,'[1]2023'!$A$2:$D$103,2,0),0)</f>
        <v>429134164.25</v>
      </c>
      <c r="E61" s="19"/>
      <c r="F61" s="19">
        <f>IFERROR(VLOOKUP(B61,'[2]Exportar (15)'!A$10:G$786,6,0),0)</f>
        <v>4455981524.9300003</v>
      </c>
      <c r="H61" s="17"/>
    </row>
    <row r="62" spans="2:8" x14ac:dyDescent="0.2">
      <c r="B62" s="7"/>
      <c r="D62" s="19"/>
      <c r="E62" s="19"/>
      <c r="F62" s="19"/>
      <c r="H62" s="17"/>
    </row>
    <row r="63" spans="2:8" x14ac:dyDescent="0.2">
      <c r="B63" s="13" t="s">
        <v>86</v>
      </c>
      <c r="C63" s="14" t="s">
        <v>87</v>
      </c>
      <c r="D63" s="15">
        <f>SUM(D64:D67)</f>
        <v>784275791288.92004</v>
      </c>
      <c r="E63" s="16"/>
      <c r="F63" s="15">
        <f>SUM(F64:F67)</f>
        <v>27703700497</v>
      </c>
      <c r="H63" s="17"/>
    </row>
    <row r="64" spans="2:8" x14ac:dyDescent="0.2">
      <c r="B64" s="7" t="s">
        <v>88</v>
      </c>
      <c r="C64" s="2" t="s">
        <v>89</v>
      </c>
      <c r="D64" s="19">
        <f>IFERROR(VLOOKUP(B64,'[1]2023'!$A$2:$D$103,2,0),0)</f>
        <v>0</v>
      </c>
      <c r="E64" s="19"/>
      <c r="F64" s="19">
        <f>IFERROR(VLOOKUP(B64,'[2]Exportar (15)'!A$10:G$786,6,0),0)</f>
        <v>114291</v>
      </c>
      <c r="H64" s="17"/>
    </row>
    <row r="65" spans="2:8" x14ac:dyDescent="0.2">
      <c r="B65" s="7" t="s">
        <v>90</v>
      </c>
      <c r="C65" s="2" t="s">
        <v>36</v>
      </c>
      <c r="D65" s="19">
        <f>IFERROR(VLOOKUP(B65,'[1]2023'!$A$2:$D$103,2,0),0)</f>
        <v>0</v>
      </c>
      <c r="E65" s="19"/>
      <c r="F65" s="19">
        <f>IFERROR(VLOOKUP(B65,'[2]Exportar (15)'!A$10:G$786,6,0),0)</f>
        <v>0</v>
      </c>
      <c r="H65" s="17"/>
    </row>
    <row r="66" spans="2:8" x14ac:dyDescent="0.2">
      <c r="B66" s="7" t="s">
        <v>91</v>
      </c>
      <c r="C66" s="2" t="s">
        <v>34</v>
      </c>
      <c r="D66" s="19">
        <f>IFERROR(VLOOKUP(B66,'[1]2023'!$A$2:$D$103,2,0),0)</f>
        <v>0</v>
      </c>
      <c r="E66" s="19"/>
      <c r="F66" s="19">
        <f>IFERROR(VLOOKUP(B66,'[2]Exportar (15)'!A$10:G$786,6,0),0)</f>
        <v>159107</v>
      </c>
      <c r="H66" s="17"/>
    </row>
    <row r="67" spans="2:8" x14ac:dyDescent="0.2">
      <c r="B67" s="7" t="s">
        <v>92</v>
      </c>
      <c r="C67" s="2" t="s">
        <v>93</v>
      </c>
      <c r="D67" s="19">
        <f>IFERROR(VLOOKUP(B67,'[1]2023'!$A$2:$D$103,2,0),0)</f>
        <v>784275791288.92004</v>
      </c>
      <c r="E67" s="19"/>
      <c r="F67" s="19">
        <f>IFERROR(VLOOKUP(B67,'[2]Exportar (15)'!A$10:G$786,6,0),0)</f>
        <v>27703427099</v>
      </c>
      <c r="H67" s="17"/>
    </row>
    <row r="68" spans="2:8" x14ac:dyDescent="0.2">
      <c r="B68" s="7"/>
      <c r="D68" s="19"/>
      <c r="E68" s="19"/>
      <c r="F68" s="19"/>
      <c r="H68" s="17"/>
    </row>
    <row r="69" spans="2:8" x14ac:dyDescent="0.2">
      <c r="B69" s="7"/>
      <c r="C69" s="14" t="s">
        <v>94</v>
      </c>
      <c r="D69" s="15">
        <f>+D9-D33</f>
        <v>92822083381.009888</v>
      </c>
      <c r="E69" s="16"/>
      <c r="F69" s="15">
        <f>+F9-F33</f>
        <v>418288409919.48999</v>
      </c>
      <c r="H69" s="17"/>
    </row>
    <row r="70" spans="2:8" x14ac:dyDescent="0.2">
      <c r="B70" s="7"/>
      <c r="C70" s="14"/>
      <c r="D70" s="23"/>
      <c r="E70" s="23"/>
      <c r="F70" s="23"/>
    </row>
    <row r="71" spans="2:8" x14ac:dyDescent="0.2">
      <c r="D71" s="24"/>
      <c r="E71" s="24"/>
      <c r="F71" s="24"/>
    </row>
    <row r="72" spans="2:8" x14ac:dyDescent="0.2">
      <c r="D72" s="24"/>
      <c r="E72" s="24"/>
      <c r="F72" s="24"/>
    </row>
    <row r="73" spans="2:8" x14ac:dyDescent="0.2">
      <c r="D73" s="2"/>
    </row>
    <row r="74" spans="2:8" x14ac:dyDescent="0.2">
      <c r="D74" s="2"/>
    </row>
    <row r="75" spans="2:8" s="14" customFormat="1" x14ac:dyDescent="0.2">
      <c r="B75" s="14" t="s">
        <v>95</v>
      </c>
      <c r="D75" s="25" t="s">
        <v>96</v>
      </c>
      <c r="H75" s="13"/>
    </row>
    <row r="76" spans="2:8" x14ac:dyDescent="0.2">
      <c r="B76" s="14" t="s">
        <v>97</v>
      </c>
      <c r="D76" s="26" t="s">
        <v>98</v>
      </c>
      <c r="E76" s="27"/>
    </row>
    <row r="77" spans="2:8" x14ac:dyDescent="0.2">
      <c r="B77" s="28" t="s">
        <v>99</v>
      </c>
      <c r="D77" s="28" t="s">
        <v>100</v>
      </c>
      <c r="E77" s="29"/>
    </row>
    <row r="78" spans="2:8" x14ac:dyDescent="0.2">
      <c r="B78" s="30"/>
      <c r="D78" s="28" t="s">
        <v>101</v>
      </c>
      <c r="E78" s="30"/>
    </row>
    <row r="104" spans="4:4" x14ac:dyDescent="0.2">
      <c r="D104" s="18" t="s">
        <v>12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(4) D</vt:lpstr>
      <vt:lpstr>'Anexo (4) D'!Área_de_impresión</vt:lpstr>
      <vt:lpstr>'Anexo (4) 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2023-04-27T20:30:13Z</dcterms:created>
  <dcterms:modified xsi:type="dcterms:W3CDTF">2023-04-27T20:30:42Z</dcterms:modified>
</cp:coreProperties>
</file>