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4 publicar/junio 2024/INGRESOS/JUNIO 2024/"/>
    </mc:Choice>
  </mc:AlternateContent>
  <xr:revisionPtr revIDLastSave="19" documentId="8_{91545882-0160-4B89-B3AB-85D9DE84421D}" xr6:coauthVersionLast="47" xr6:coauthVersionMax="47" xr10:uidLastSave="{0A94AE84-979D-44BA-9386-5D91FDFC91BD}"/>
  <bookViews>
    <workbookView xWindow="-120" yWindow="-120" windowWidth="20730" windowHeight="11160" activeTab="5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  <sheet name="MAYO 2024" sheetId="5" r:id="rId5"/>
    <sheet name="JUNIO 2024 " sheetId="6" r:id="rId6"/>
  </sheets>
  <definedNames>
    <definedName name="_xlnm._FilterDatabase" localSheetId="3" hidden="1">'ABR 2024'!$N$1:$N$48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5" hidden="1">'JUNIO 2024 '!$N$1:$N$48</definedName>
    <definedName name="_xlnm._FilterDatabase" localSheetId="2" hidden="1">'MAR 2024'!$N$1:$N$48</definedName>
    <definedName name="_xlnm._FilterDatabase" localSheetId="4" hidden="1">'MAYO 2024'!$N$1:$N$48</definedName>
    <definedName name="_xlnm.Print_Area" localSheetId="3">'ABR 2024'!$A:$M</definedName>
    <definedName name="_xlnm.Print_Area" localSheetId="0">'ENERO 2024'!$A:$M</definedName>
    <definedName name="_xlnm.Print_Area" localSheetId="1">'FEB 2024'!$A:$M</definedName>
    <definedName name="_xlnm.Print_Area" localSheetId="5">'JUNIO 2024 '!$A:$M</definedName>
    <definedName name="_xlnm.Print_Area" localSheetId="2">'MAR 2024'!$A:$M</definedName>
    <definedName name="_xlnm.Print_Area" localSheetId="4">'MAYO 2024'!$A:$M</definedName>
    <definedName name="_xlnm.Print_Titles" localSheetId="3">'ABR 2024'!$1:$7</definedName>
    <definedName name="_xlnm.Print_Titles" localSheetId="0">'ENERO 2024'!$1:$7</definedName>
    <definedName name="_xlnm.Print_Titles" localSheetId="1">'FEB 2024'!$1:$7</definedName>
    <definedName name="_xlnm.Print_Titles" localSheetId="5">'JUNIO 2024 '!$1:$7</definedName>
    <definedName name="_xlnm.Print_Titles" localSheetId="2">'MAR 2024'!$1:$7</definedName>
    <definedName name="_xlnm.Print_Titles" localSheetId="4">'MAYO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6" l="1"/>
  <c r="I14" i="6"/>
  <c r="I13" i="6" s="1"/>
  <c r="K13" i="6" s="1"/>
  <c r="I19" i="6"/>
  <c r="I18" i="6" s="1"/>
  <c r="K18" i="6" s="1"/>
  <c r="I24" i="6"/>
  <c r="I25" i="6"/>
  <c r="I27" i="6"/>
  <c r="K34" i="6"/>
  <c r="F34" i="6"/>
  <c r="G34" i="6" s="1"/>
  <c r="K33" i="6"/>
  <c r="M33" i="6" s="1"/>
  <c r="F33" i="6"/>
  <c r="G33" i="6" s="1"/>
  <c r="K32" i="6"/>
  <c r="F32" i="6"/>
  <c r="G32" i="6" s="1"/>
  <c r="M32" i="6" s="1"/>
  <c r="J31" i="6"/>
  <c r="K31" i="6"/>
  <c r="D31" i="6"/>
  <c r="F31" i="6" s="1"/>
  <c r="G31" i="6" s="1"/>
  <c r="C31" i="6"/>
  <c r="I30" i="6"/>
  <c r="K30" i="6" s="1"/>
  <c r="F30" i="6"/>
  <c r="G30" i="6" s="1"/>
  <c r="F29" i="6"/>
  <c r="G29" i="6" s="1"/>
  <c r="F28" i="6"/>
  <c r="G28" i="6" s="1"/>
  <c r="F27" i="6"/>
  <c r="G27" i="6" s="1"/>
  <c r="J26" i="6"/>
  <c r="J21" i="6" s="1"/>
  <c r="J20" i="6" s="1"/>
  <c r="E26" i="6"/>
  <c r="E25" i="6" s="1"/>
  <c r="E24" i="6" s="1"/>
  <c r="E23" i="6" s="1"/>
  <c r="E22" i="6" s="1"/>
  <c r="E21" i="6" s="1"/>
  <c r="E20" i="6" s="1"/>
  <c r="D26" i="6"/>
  <c r="K25" i="6"/>
  <c r="I23" i="6"/>
  <c r="I22" i="6" s="1"/>
  <c r="K22" i="6" s="1"/>
  <c r="K19" i="6"/>
  <c r="L19" i="6" s="1"/>
  <c r="F19" i="6"/>
  <c r="J18" i="6"/>
  <c r="J17" i="6" s="1"/>
  <c r="J16" i="6" s="1"/>
  <c r="G18" i="6"/>
  <c r="E18" i="6"/>
  <c r="D18" i="6"/>
  <c r="F18" i="6" s="1"/>
  <c r="C18" i="6"/>
  <c r="C17" i="6" s="1"/>
  <c r="C16" i="6" s="1"/>
  <c r="C15" i="6" s="1"/>
  <c r="G17" i="6"/>
  <c r="G16" i="6" s="1"/>
  <c r="F17" i="6"/>
  <c r="F16" i="6"/>
  <c r="J15" i="6"/>
  <c r="F15" i="6"/>
  <c r="F14" i="6"/>
  <c r="G14" i="6" s="1"/>
  <c r="G13" i="6"/>
  <c r="F13" i="6"/>
  <c r="C13" i="6"/>
  <c r="E12" i="6"/>
  <c r="E11" i="6" s="1"/>
  <c r="E10" i="6" s="1"/>
  <c r="E9" i="6" s="1"/>
  <c r="D12" i="6"/>
  <c r="F12" i="6" s="1"/>
  <c r="C12" i="6"/>
  <c r="J11" i="6"/>
  <c r="J10" i="6" s="1"/>
  <c r="J9" i="6" s="1"/>
  <c r="J8" i="6" s="1"/>
  <c r="J35" i="6" s="1"/>
  <c r="E8" i="6"/>
  <c r="E35" i="6" s="1"/>
  <c r="M34" i="5"/>
  <c r="M35" i="5"/>
  <c r="H8" i="5"/>
  <c r="K14" i="6" l="1"/>
  <c r="M14" i="6" s="1"/>
  <c r="M31" i="6"/>
  <c r="L13" i="6"/>
  <c r="I26" i="6"/>
  <c r="K26" i="6" s="1"/>
  <c r="K27" i="6"/>
  <c r="L27" i="6" s="1"/>
  <c r="L26" i="6" s="1"/>
  <c r="L34" i="6"/>
  <c r="L18" i="6"/>
  <c r="K23" i="6"/>
  <c r="M34" i="6"/>
  <c r="L30" i="6"/>
  <c r="G12" i="6"/>
  <c r="C11" i="6"/>
  <c r="C10" i="6" s="1"/>
  <c r="C9" i="6" s="1"/>
  <c r="C8" i="6" s="1"/>
  <c r="M13" i="6"/>
  <c r="L32" i="6"/>
  <c r="L14" i="6"/>
  <c r="D25" i="6"/>
  <c r="F26" i="6"/>
  <c r="G26" i="6" s="1"/>
  <c r="G15" i="6"/>
  <c r="I29" i="6"/>
  <c r="L33" i="6"/>
  <c r="K24" i="6"/>
  <c r="I17" i="6"/>
  <c r="D11" i="6"/>
  <c r="I14" i="5"/>
  <c r="I19" i="5"/>
  <c r="I21" i="5"/>
  <c r="I24" i="5"/>
  <c r="I25" i="5"/>
  <c r="I27" i="5"/>
  <c r="I30" i="5"/>
  <c r="L31" i="6" l="1"/>
  <c r="C35" i="6"/>
  <c r="G11" i="6"/>
  <c r="D24" i="6"/>
  <c r="F25" i="6"/>
  <c r="G25" i="6" s="1"/>
  <c r="K29" i="6"/>
  <c r="L29" i="6" s="1"/>
  <c r="I28" i="6"/>
  <c r="K28" i="6" s="1"/>
  <c r="L28" i="6" s="1"/>
  <c r="F11" i="6"/>
  <c r="D10" i="6"/>
  <c r="K17" i="6"/>
  <c r="L17" i="6" s="1"/>
  <c r="I16" i="6"/>
  <c r="I21" i="6"/>
  <c r="K34" i="5"/>
  <c r="F34" i="5"/>
  <c r="G34" i="5" s="1"/>
  <c r="K33" i="5"/>
  <c r="F33" i="5"/>
  <c r="G33" i="5" s="1"/>
  <c r="K32" i="5"/>
  <c r="F32" i="5"/>
  <c r="G32" i="5" s="1"/>
  <c r="J31" i="5"/>
  <c r="I31" i="5"/>
  <c r="K31" i="5" s="1"/>
  <c r="D31" i="5"/>
  <c r="F31" i="5" s="1"/>
  <c r="G31" i="5" s="1"/>
  <c r="C31" i="5"/>
  <c r="I29" i="5"/>
  <c r="F30" i="5"/>
  <c r="G30" i="5" s="1"/>
  <c r="F29" i="5"/>
  <c r="G29" i="5" s="1"/>
  <c r="F28" i="5"/>
  <c r="G28" i="5" s="1"/>
  <c r="I26" i="5"/>
  <c r="F27" i="5"/>
  <c r="G27" i="5" s="1"/>
  <c r="K26" i="5"/>
  <c r="J26" i="5"/>
  <c r="E26" i="5"/>
  <c r="E25" i="5" s="1"/>
  <c r="E24" i="5" s="1"/>
  <c r="D26" i="5"/>
  <c r="D25" i="5" s="1"/>
  <c r="F25" i="5" s="1"/>
  <c r="G25" i="5" s="1"/>
  <c r="K25" i="5"/>
  <c r="I23" i="5"/>
  <c r="I22" i="5" s="1"/>
  <c r="K22" i="5" s="1"/>
  <c r="D24" i="5"/>
  <c r="F24" i="5" s="1"/>
  <c r="G24" i="5" s="1"/>
  <c r="E23" i="5"/>
  <c r="E22" i="5" s="1"/>
  <c r="J21" i="5"/>
  <c r="J20" i="5" s="1"/>
  <c r="E21" i="5"/>
  <c r="E20" i="5" s="1"/>
  <c r="K19" i="5"/>
  <c r="L19" i="5" s="1"/>
  <c r="F19" i="5"/>
  <c r="J18" i="5"/>
  <c r="J17" i="5" s="1"/>
  <c r="J16" i="5" s="1"/>
  <c r="J15" i="5" s="1"/>
  <c r="I18" i="5"/>
  <c r="G18" i="5"/>
  <c r="E18" i="5"/>
  <c r="D18" i="5"/>
  <c r="F18" i="5" s="1"/>
  <c r="C18" i="5"/>
  <c r="C17" i="5" s="1"/>
  <c r="C16" i="5" s="1"/>
  <c r="C15" i="5" s="1"/>
  <c r="G17" i="5"/>
  <c r="G16" i="5" s="1"/>
  <c r="F17" i="5"/>
  <c r="F16" i="5"/>
  <c r="G15" i="5"/>
  <c r="F15" i="5"/>
  <c r="K14" i="5"/>
  <c r="M14" i="5" s="1"/>
  <c r="G14" i="5"/>
  <c r="F14" i="5"/>
  <c r="G13" i="5"/>
  <c r="F13" i="5"/>
  <c r="C13" i="5"/>
  <c r="F12" i="5"/>
  <c r="E12" i="5"/>
  <c r="D12" i="5"/>
  <c r="C12" i="5"/>
  <c r="J11" i="5"/>
  <c r="E11" i="5"/>
  <c r="E10" i="5" s="1"/>
  <c r="E9" i="5" s="1"/>
  <c r="D11" i="5"/>
  <c r="F11" i="5" s="1"/>
  <c r="C11" i="5"/>
  <c r="J10" i="5"/>
  <c r="J9" i="5" s="1"/>
  <c r="J8" i="5" s="1"/>
  <c r="J35" i="5" s="1"/>
  <c r="D10" i="5"/>
  <c r="C10" i="5"/>
  <c r="C9" i="5"/>
  <c r="C8" i="5" s="1"/>
  <c r="C35" i="5" s="1"/>
  <c r="E8" i="5"/>
  <c r="E35" i="5" s="1"/>
  <c r="M8" i="4"/>
  <c r="M14" i="4"/>
  <c r="M13" i="4"/>
  <c r="M12" i="4"/>
  <c r="M11" i="4"/>
  <c r="M10" i="4"/>
  <c r="M9" i="4"/>
  <c r="I14" i="4"/>
  <c r="I19" i="4"/>
  <c r="I18" i="4" s="1"/>
  <c r="K18" i="4" s="1"/>
  <c r="L18" i="4" s="1"/>
  <c r="K24" i="4"/>
  <c r="I24" i="4"/>
  <c r="I25" i="4"/>
  <c r="K25" i="4" s="1"/>
  <c r="I27" i="4"/>
  <c r="I26" i="4" s="1"/>
  <c r="K26" i="4" s="1"/>
  <c r="I30" i="4"/>
  <c r="K34" i="4"/>
  <c r="F34" i="4"/>
  <c r="G34" i="4" s="1"/>
  <c r="K33" i="4"/>
  <c r="F33" i="4"/>
  <c r="G33" i="4" s="1"/>
  <c r="K32" i="4"/>
  <c r="F32" i="4"/>
  <c r="G32" i="4" s="1"/>
  <c r="J31" i="4"/>
  <c r="I31" i="4"/>
  <c r="K31" i="4" s="1"/>
  <c r="D31" i="4"/>
  <c r="F31" i="4" s="1"/>
  <c r="G31" i="4" s="1"/>
  <c r="C31" i="4"/>
  <c r="K30" i="4"/>
  <c r="G30" i="4"/>
  <c r="F30" i="4"/>
  <c r="I29" i="4"/>
  <c r="I28" i="4" s="1"/>
  <c r="K28" i="4" s="1"/>
  <c r="G29" i="4"/>
  <c r="F29" i="4"/>
  <c r="G28" i="4"/>
  <c r="F28" i="4"/>
  <c r="G27" i="4"/>
  <c r="F27" i="4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K19" i="4"/>
  <c r="L19" i="4" s="1"/>
  <c r="F19" i="4"/>
  <c r="J18" i="4"/>
  <c r="G18" i="4"/>
  <c r="F18" i="4"/>
  <c r="E18" i="4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K14" i="4"/>
  <c r="F14" i="4"/>
  <c r="G14" i="4" s="1"/>
  <c r="I13" i="4"/>
  <c r="K13" i="4" s="1"/>
  <c r="G13" i="4"/>
  <c r="L13" i="4" s="1"/>
  <c r="F13" i="4"/>
  <c r="C13" i="4"/>
  <c r="E12" i="4"/>
  <c r="E11" i="4" s="1"/>
  <c r="E10" i="4" s="1"/>
  <c r="E9" i="4" s="1"/>
  <c r="E8" i="4" s="1"/>
  <c r="E35" i="4" s="1"/>
  <c r="D12" i="4"/>
  <c r="F12" i="4" s="1"/>
  <c r="C12" i="4"/>
  <c r="G12" i="4" s="1"/>
  <c r="J11" i="4"/>
  <c r="J10" i="4" s="1"/>
  <c r="J9" i="4" s="1"/>
  <c r="J8" i="4" s="1"/>
  <c r="J35" i="4" s="1"/>
  <c r="L32" i="3"/>
  <c r="L33" i="3"/>
  <c r="L34" i="3"/>
  <c r="L35" i="3"/>
  <c r="K35" i="3"/>
  <c r="I14" i="3"/>
  <c r="K14" i="3" s="1"/>
  <c r="M14" i="3" s="1"/>
  <c r="I19" i="3"/>
  <c r="I24" i="3"/>
  <c r="K24" i="3" s="1"/>
  <c r="I25" i="3"/>
  <c r="K25" i="3" s="1"/>
  <c r="I27" i="3"/>
  <c r="I30" i="3"/>
  <c r="K34" i="3"/>
  <c r="F34" i="3"/>
  <c r="G34" i="3" s="1"/>
  <c r="K33" i="3"/>
  <c r="G33" i="3"/>
  <c r="F33" i="3"/>
  <c r="K32" i="3"/>
  <c r="F32" i="3"/>
  <c r="G32" i="3" s="1"/>
  <c r="J31" i="3"/>
  <c r="I31" i="3"/>
  <c r="K31" i="3" s="1"/>
  <c r="D31" i="3"/>
  <c r="F31" i="3" s="1"/>
  <c r="G31" i="3" s="1"/>
  <c r="C31" i="3"/>
  <c r="K30" i="3"/>
  <c r="F30" i="3"/>
  <c r="G30" i="3" s="1"/>
  <c r="L30" i="3" s="1"/>
  <c r="I29" i="3"/>
  <c r="I28" i="3" s="1"/>
  <c r="K28" i="3" s="1"/>
  <c r="F29" i="3"/>
  <c r="G29" i="3" s="1"/>
  <c r="F28" i="3"/>
  <c r="G28" i="3" s="1"/>
  <c r="K27" i="3"/>
  <c r="F27" i="3"/>
  <c r="G27" i="3" s="1"/>
  <c r="J26" i="3"/>
  <c r="J21" i="3" s="1"/>
  <c r="J20" i="3" s="1"/>
  <c r="E26" i="3"/>
  <c r="D26" i="3"/>
  <c r="E25" i="3"/>
  <c r="E24" i="3" s="1"/>
  <c r="E23" i="3"/>
  <c r="E22" i="3" s="1"/>
  <c r="E21" i="3" s="1"/>
  <c r="E20" i="3" s="1"/>
  <c r="K19" i="3"/>
  <c r="L19" i="3" s="1"/>
  <c r="F19" i="3"/>
  <c r="J18" i="3"/>
  <c r="I18" i="3"/>
  <c r="K18" i="3" s="1"/>
  <c r="L18" i="3" s="1"/>
  <c r="G18" i="3"/>
  <c r="G17" i="3" s="1"/>
  <c r="F18" i="3"/>
  <c r="E18" i="3"/>
  <c r="D18" i="3"/>
  <c r="C18" i="3"/>
  <c r="J17" i="3"/>
  <c r="J16" i="3" s="1"/>
  <c r="F17" i="3"/>
  <c r="C17" i="3"/>
  <c r="C16" i="3" s="1"/>
  <c r="C15" i="3" s="1"/>
  <c r="G16" i="3"/>
  <c r="G15" i="3" s="1"/>
  <c r="F16" i="3"/>
  <c r="J15" i="3"/>
  <c r="F15" i="3"/>
  <c r="F14" i="3"/>
  <c r="G14" i="3" s="1"/>
  <c r="I13" i="3"/>
  <c r="K13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C12" i="3"/>
  <c r="G12" i="3" s="1"/>
  <c r="J11" i="3"/>
  <c r="C11" i="3"/>
  <c r="C10" i="3" s="1"/>
  <c r="C9" i="3" s="1"/>
  <c r="C8" i="3" s="1"/>
  <c r="F10" i="6" l="1"/>
  <c r="D9" i="6"/>
  <c r="K21" i="6"/>
  <c r="I20" i="6"/>
  <c r="K20" i="6" s="1"/>
  <c r="G10" i="6"/>
  <c r="I15" i="6"/>
  <c r="K16" i="6"/>
  <c r="L16" i="6" s="1"/>
  <c r="L25" i="6"/>
  <c r="F24" i="6"/>
  <c r="G24" i="6" s="1"/>
  <c r="D23" i="6"/>
  <c r="L14" i="5"/>
  <c r="K21" i="5"/>
  <c r="L25" i="5"/>
  <c r="L28" i="5"/>
  <c r="L34" i="5"/>
  <c r="I28" i="5"/>
  <c r="K28" i="5" s="1"/>
  <c r="K29" i="5"/>
  <c r="L29" i="5" s="1"/>
  <c r="M31" i="5"/>
  <c r="L32" i="5"/>
  <c r="M32" i="5"/>
  <c r="K18" i="5"/>
  <c r="L18" i="5" s="1"/>
  <c r="I17" i="5"/>
  <c r="D23" i="5"/>
  <c r="K24" i="5"/>
  <c r="L24" i="5" s="1"/>
  <c r="K23" i="5"/>
  <c r="F26" i="5"/>
  <c r="G26" i="5" s="1"/>
  <c r="K27" i="5"/>
  <c r="L27" i="5" s="1"/>
  <c r="L26" i="5" s="1"/>
  <c r="K30" i="5"/>
  <c r="L33" i="5"/>
  <c r="I20" i="5"/>
  <c r="K20" i="5" s="1"/>
  <c r="F10" i="5"/>
  <c r="D9" i="5"/>
  <c r="M33" i="5"/>
  <c r="G12" i="5"/>
  <c r="I13" i="5"/>
  <c r="L30" i="5"/>
  <c r="I23" i="4"/>
  <c r="G11" i="4"/>
  <c r="M31" i="4"/>
  <c r="L33" i="4"/>
  <c r="M33" i="4"/>
  <c r="I22" i="4"/>
  <c r="K2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M31" i="3"/>
  <c r="L13" i="3"/>
  <c r="M13" i="3"/>
  <c r="C35" i="3"/>
  <c r="G11" i="3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H14" i="2"/>
  <c r="H9" i="2"/>
  <c r="H34" i="2"/>
  <c r="H33" i="2"/>
  <c r="H32" i="2"/>
  <c r="M34" i="2"/>
  <c r="M32" i="2"/>
  <c r="M33" i="2"/>
  <c r="L34" i="2"/>
  <c r="L32" i="2"/>
  <c r="L24" i="6" l="1"/>
  <c r="G9" i="6"/>
  <c r="K15" i="6"/>
  <c r="L15" i="6" s="1"/>
  <c r="I12" i="6"/>
  <c r="D8" i="6"/>
  <c r="F9" i="6"/>
  <c r="F23" i="6"/>
  <c r="G23" i="6" s="1"/>
  <c r="D22" i="6"/>
  <c r="K17" i="5"/>
  <c r="L17" i="5" s="1"/>
  <c r="I16" i="5"/>
  <c r="K13" i="5"/>
  <c r="G11" i="5"/>
  <c r="D8" i="5"/>
  <c r="F9" i="5"/>
  <c r="D22" i="5"/>
  <c r="F23" i="5"/>
  <c r="G23" i="5" s="1"/>
  <c r="L31" i="5"/>
  <c r="C35" i="4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K35" i="2"/>
  <c r="L35" i="2"/>
  <c r="D21" i="6" l="1"/>
  <c r="F22" i="6"/>
  <c r="G22" i="6" s="1"/>
  <c r="L23" i="6"/>
  <c r="D35" i="6"/>
  <c r="F35" i="6" s="1"/>
  <c r="F8" i="6"/>
  <c r="G8" i="6" s="1"/>
  <c r="K12" i="6"/>
  <c r="I11" i="6"/>
  <c r="M13" i="5"/>
  <c r="L13" i="5"/>
  <c r="I15" i="5"/>
  <c r="K16" i="5"/>
  <c r="L16" i="5" s="1"/>
  <c r="L23" i="5"/>
  <c r="D21" i="5"/>
  <c r="F22" i="5"/>
  <c r="G22" i="5" s="1"/>
  <c r="F8" i="5"/>
  <c r="G8" i="5" s="1"/>
  <c r="D35" i="5"/>
  <c r="F35" i="5" s="1"/>
  <c r="G10" i="5"/>
  <c r="D22" i="4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2" i="2"/>
  <c r="I14" i="2"/>
  <c r="I15" i="2"/>
  <c r="J15" i="2"/>
  <c r="J16" i="2"/>
  <c r="J17" i="2"/>
  <c r="K17" i="2" s="1"/>
  <c r="L17" i="2" s="1"/>
  <c r="J18" i="2"/>
  <c r="I16" i="2"/>
  <c r="I17" i="2"/>
  <c r="K18" i="2"/>
  <c r="L18" i="2" s="1"/>
  <c r="I18" i="2"/>
  <c r="L19" i="2"/>
  <c r="C15" i="2"/>
  <c r="C16" i="2"/>
  <c r="C17" i="2"/>
  <c r="G15" i="2"/>
  <c r="H15" i="2" s="1"/>
  <c r="G16" i="2"/>
  <c r="G17" i="2"/>
  <c r="G18" i="2"/>
  <c r="H18" i="2" s="1"/>
  <c r="E18" i="2"/>
  <c r="D18" i="2"/>
  <c r="C18" i="2"/>
  <c r="K19" i="2"/>
  <c r="H16" i="2"/>
  <c r="H17" i="2"/>
  <c r="H19" i="2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K11" i="6" l="1"/>
  <c r="I10" i="6"/>
  <c r="M12" i="6"/>
  <c r="L12" i="6"/>
  <c r="G35" i="6"/>
  <c r="H8" i="6" s="1"/>
  <c r="L22" i="6"/>
  <c r="F21" i="6"/>
  <c r="G21" i="6" s="1"/>
  <c r="D20" i="6"/>
  <c r="F20" i="6" s="1"/>
  <c r="G20" i="6" s="1"/>
  <c r="K15" i="5"/>
  <c r="L15" i="5" s="1"/>
  <c r="I12" i="5"/>
  <c r="L22" i="5"/>
  <c r="G35" i="5"/>
  <c r="G9" i="5"/>
  <c r="D20" i="5"/>
  <c r="F20" i="5" s="1"/>
  <c r="G20" i="5" s="1"/>
  <c r="F21" i="5"/>
  <c r="G21" i="5" s="1"/>
  <c r="L23" i="4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L15" i="2" s="1"/>
  <c r="K16" i="2"/>
  <c r="L16" i="2" s="1"/>
  <c r="F18" i="2"/>
  <c r="I28" i="2"/>
  <c r="K28" i="2" s="1"/>
  <c r="L30" i="2"/>
  <c r="L28" i="2"/>
  <c r="L29" i="2"/>
  <c r="H20" i="6" l="1"/>
  <c r="L20" i="6"/>
  <c r="H35" i="6"/>
  <c r="H18" i="6"/>
  <c r="H19" i="6"/>
  <c r="H16" i="6"/>
  <c r="H31" i="6"/>
  <c r="H34" i="6"/>
  <c r="H30" i="6"/>
  <c r="H32" i="6"/>
  <c r="H27" i="6"/>
  <c r="H14" i="6"/>
  <c r="H33" i="6"/>
  <c r="H13" i="6"/>
  <c r="H17" i="6"/>
  <c r="H28" i="6"/>
  <c r="H29" i="6"/>
  <c r="H26" i="6"/>
  <c r="H12" i="6"/>
  <c r="H15" i="6"/>
  <c r="H11" i="6"/>
  <c r="H25" i="6"/>
  <c r="H24" i="6"/>
  <c r="H10" i="6"/>
  <c r="H9" i="6"/>
  <c r="H23" i="6"/>
  <c r="H21" i="6"/>
  <c r="L21" i="6"/>
  <c r="H22" i="6"/>
  <c r="I9" i="6"/>
  <c r="K10" i="6"/>
  <c r="M11" i="6"/>
  <c r="L11" i="6"/>
  <c r="H35" i="5"/>
  <c r="H18" i="5"/>
  <c r="H19" i="5"/>
  <c r="H17" i="5"/>
  <c r="H16" i="5"/>
  <c r="H34" i="5"/>
  <c r="H29" i="5"/>
  <c r="H33" i="5"/>
  <c r="H25" i="5"/>
  <c r="H28" i="5"/>
  <c r="H24" i="5"/>
  <c r="H13" i="5"/>
  <c r="H32" i="5"/>
  <c r="H30" i="5"/>
  <c r="H27" i="5"/>
  <c r="H15" i="5"/>
  <c r="H14" i="5"/>
  <c r="H31" i="5"/>
  <c r="H26" i="5"/>
  <c r="H12" i="5"/>
  <c r="H23" i="5"/>
  <c r="H11" i="5"/>
  <c r="H9" i="5"/>
  <c r="I11" i="5"/>
  <c r="K12" i="5"/>
  <c r="H21" i="5"/>
  <c r="L21" i="5"/>
  <c r="H20" i="5"/>
  <c r="L20" i="5"/>
  <c r="H22" i="5"/>
  <c r="H10" i="5"/>
  <c r="F8" i="4"/>
  <c r="G8" i="4" s="1"/>
  <c r="D35" i="4"/>
  <c r="F35" i="4" s="1"/>
  <c r="D20" i="4"/>
  <c r="F20" i="4" s="1"/>
  <c r="G20" i="4" s="1"/>
  <c r="F21" i="4"/>
  <c r="G21" i="4" s="1"/>
  <c r="L22" i="4"/>
  <c r="K12" i="4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K13" i="2" s="1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14" i="1"/>
  <c r="M13" i="1"/>
  <c r="M8" i="1"/>
  <c r="M23" i="1"/>
  <c r="M27" i="1"/>
  <c r="H8" i="1"/>
  <c r="H16" i="1"/>
  <c r="H17" i="1"/>
  <c r="H18" i="1"/>
  <c r="H19" i="1"/>
  <c r="H20" i="1"/>
  <c r="H21" i="1"/>
  <c r="H22" i="1"/>
  <c r="H23" i="1"/>
  <c r="H24" i="1"/>
  <c r="H25" i="1"/>
  <c r="H26" i="1"/>
  <c r="C27" i="1"/>
  <c r="K9" i="6" l="1"/>
  <c r="I8" i="6"/>
  <c r="M10" i="6"/>
  <c r="L10" i="6"/>
  <c r="M12" i="5"/>
  <c r="L12" i="5"/>
  <c r="I10" i="5"/>
  <c r="K11" i="5"/>
  <c r="L21" i="4"/>
  <c r="L20" i="4"/>
  <c r="H20" i="4"/>
  <c r="K11" i="4"/>
  <c r="I10" i="4"/>
  <c r="L12" i="4"/>
  <c r="G35" i="4"/>
  <c r="H8" i="4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M13" i="2" s="1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I12" i="1"/>
  <c r="G12" i="1"/>
  <c r="J15" i="1"/>
  <c r="I15" i="1"/>
  <c r="K26" i="1"/>
  <c r="F26" i="1"/>
  <c r="G26" i="1" s="1"/>
  <c r="K25" i="1"/>
  <c r="F25" i="1"/>
  <c r="G25" i="1" s="1"/>
  <c r="K24" i="1"/>
  <c r="F24" i="1"/>
  <c r="G24" i="1" s="1"/>
  <c r="J23" i="1"/>
  <c r="I23" i="1"/>
  <c r="K23" i="1" s="1"/>
  <c r="D23" i="1"/>
  <c r="F23" i="1" s="1"/>
  <c r="C23" i="1"/>
  <c r="K22" i="1"/>
  <c r="F22" i="1"/>
  <c r="G22" i="1" s="1"/>
  <c r="J21" i="1"/>
  <c r="J16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I17" i="1"/>
  <c r="I16" i="1" s="1"/>
  <c r="K14" i="1"/>
  <c r="I13" i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I35" i="6" l="1"/>
  <c r="K8" i="6"/>
  <c r="M9" i="6"/>
  <c r="L9" i="6"/>
  <c r="M11" i="5"/>
  <c r="L11" i="5"/>
  <c r="K10" i="5"/>
  <c r="I9" i="5"/>
  <c r="H18" i="4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L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C12" i="1"/>
  <c r="C11" i="1" s="1"/>
  <c r="C10" i="1" s="1"/>
  <c r="C9" i="1" s="1"/>
  <c r="C8" i="1" s="1"/>
  <c r="M8" i="6" l="1"/>
  <c r="K35" i="6"/>
  <c r="M35" i="6" s="1"/>
  <c r="L8" i="6"/>
  <c r="L35" i="6" s="1"/>
  <c r="K9" i="5"/>
  <c r="I8" i="5"/>
  <c r="M10" i="5"/>
  <c r="L10" i="5"/>
  <c r="K9" i="4"/>
  <c r="I8" i="4"/>
  <c r="L10" i="4"/>
  <c r="M10" i="3"/>
  <c r="L10" i="3"/>
  <c r="I8" i="3"/>
  <c r="K9" i="3"/>
  <c r="I10" i="2"/>
  <c r="K10" i="2" s="1"/>
  <c r="L12" i="2"/>
  <c r="I9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19" i="1"/>
  <c r="L23" i="1"/>
  <c r="I35" i="5" l="1"/>
  <c r="K8" i="5"/>
  <c r="M9" i="5"/>
  <c r="L9" i="5"/>
  <c r="I35" i="4"/>
  <c r="K8" i="4"/>
  <c r="L9" i="4"/>
  <c r="M9" i="3"/>
  <c r="L9" i="3"/>
  <c r="I35" i="3"/>
  <c r="K8" i="3"/>
  <c r="D22" i="2"/>
  <c r="F23" i="2"/>
  <c r="G23" i="2" s="1"/>
  <c r="L10" i="2"/>
  <c r="G9" i="2"/>
  <c r="L24" i="2"/>
  <c r="G35" i="2"/>
  <c r="I8" i="2"/>
  <c r="K9" i="2"/>
  <c r="M9" i="2" s="1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K35" i="5" l="1"/>
  <c r="M8" i="5"/>
  <c r="L8" i="5"/>
  <c r="L35" i="5" s="1"/>
  <c r="K35" i="4"/>
  <c r="M35" i="4" s="1"/>
  <c r="L8" i="4"/>
  <c r="L35" i="4" s="1"/>
  <c r="M8" i="3"/>
  <c r="M35" i="3"/>
  <c r="L8" i="3"/>
  <c r="H10" i="2"/>
  <c r="H30" i="2"/>
  <c r="H29" i="2"/>
  <c r="H28" i="2"/>
  <c r="I35" i="2"/>
  <c r="K8" i="2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L21" i="2" l="1"/>
  <c r="H21" i="2"/>
  <c r="L20" i="2"/>
  <c r="H20" i="2"/>
  <c r="G27" i="1"/>
  <c r="L8" i="1"/>
  <c r="L27" i="1" s="1"/>
  <c r="H27" i="1" l="1"/>
  <c r="H13" i="1"/>
  <c r="H12" i="1"/>
  <c r="H11" i="1"/>
  <c r="H10" i="1"/>
  <c r="H15" i="1"/>
  <c r="H9" i="1"/>
  <c r="F14" i="1" l="1"/>
  <c r="G14" i="1" s="1"/>
  <c r="L14" i="1" l="1"/>
  <c r="H14" i="1"/>
</calcChain>
</file>

<file path=xl/sharedStrings.xml><?xml version="1.0" encoding="utf-8"?>
<sst xmlns="http://schemas.openxmlformats.org/spreadsheetml/2006/main" count="498" uniqueCount="82">
  <si>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</si>
  <si>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</si>
  <si>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</si>
  <si>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</si>
  <si>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</si>
  <si>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</si>
  <si>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</si>
  <si>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</si>
  <si>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</si>
  <si>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</si>
  <si>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</si>
  <si>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</si>
  <si>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</si>
  <si>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</si>
  <si>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</si>
  <si>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</si>
  <si>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</si>
  <si>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</si>
  <si>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</si>
  <si>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</si>
  <si>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</si>
  <si>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</si>
  <si>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</si>
  <si>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</si>
  <si>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</si>
  <si>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</si>
  <si>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</si>
  <si>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</si>
  <si>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</si>
  <si>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</si>
  <si>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</si>
  <si>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</si>
  <si>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</si>
  <si>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</si>
  <si>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</si>
  <si>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</si>
  <si>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</si>
  <si>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</si>
  <si>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</si>
  <si>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</si>
  <si>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</si>
  <si>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</si>
  <si>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</si>
  <si>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</si>
  <si>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</si>
  <si>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</si>
  <si>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</si>
  <si>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</si>
  <si>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</si>
  <si>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</si>
  <si>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</si>
  <si>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</si>
  <si>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</si>
  <si>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</si>
  <si>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</si>
  <si>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</si>
  <si>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</si>
  <si>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</si>
  <si>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</si>
  <si>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</si>
  <si>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</si>
  <si>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</si>
  <si>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</si>
  <si>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</si>
  <si>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</si>
  <si>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</si>
  <si>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</si>
  <si>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</si>
  <si>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</si>
  <si>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</si>
  <si>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</si>
  <si>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</si>
  <si>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</si>
  <si>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</si>
  <si>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</si>
  <si>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</si>
  <si>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</si>
  <si>
    <t>PERIODO: 01/01/2024 AL  31/05/2024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</si>
  <si>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 mayo 2024</t>
    </r>
  </si>
  <si>
    <t>Recaudo Efectivo Acumulado                        (5)</t>
  </si>
  <si>
    <t>PERIODO: 01/01/2024 AL  30/06/2024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</si>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</sst>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</cellXfs>
  <cellStyles count="5">
    <cellStyle name="Millares 2 2" xfId="3" xr:uid="{BBCBE508-7770-43C9-BD23-A9F0BF01F73B}"/>
    <cellStyle name="Normal" xfId="0" builtinId="0"/>
    <cellStyle name="Normal 14" xfId="2" xr:uid="{C20E0106-98E7-4D7F-9693-3A0EADC7A29D}"/>
    <cellStyle name="Normal 2 2" xfId="4" xr:uid="{9EAFF564-7113-44C9-87CD-E2BFCBE17FF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3058D41-640B-4367-B729-95305845C5D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9C36CC8-9C64-4064-9045-7617C99E4B0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7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83" t="s">
        <v>51</v>
      </c>
      <c r="B27" s="84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55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opLeftCell="A2" zoomScale="80" zoomScaleNormal="80" workbookViewId="0">
      <pane xSplit="2" ySplit="6" topLeftCell="D18" activePane="bottomRight" state="frozen"/>
      <selection activeCell="A2" sqref="A2"/>
      <selection pane="topRight" activeCell="C2" sqref="C2"/>
      <selection pane="bottomLeft" activeCell="A8" sqref="A8"/>
      <selection pane="bottomRight" activeCell="J6" sqref="J6:J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10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9:M13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B804-55A0-4794-9771-1C6E9A44E98C}">
  <dimension ref="A1:W48"/>
  <sheetViews>
    <sheetView topLeftCell="A2" zoomScale="80" zoomScaleNormal="80" workbookViewId="0">
      <pane xSplit="2" ySplit="6" topLeftCell="F31" activePane="bottomRight" state="frozen"/>
      <selection activeCell="A2" sqref="A2"/>
      <selection pane="topRight" activeCell="C2" sqref="C2"/>
      <selection pane="bottomLeft" activeCell="A8" sqref="A8"/>
      <selection pane="bottomRight" activeCell="K38" sqref="K38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77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79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91226286821.48999</v>
      </c>
      <c r="J8" s="15">
        <f>J9</f>
        <v>0</v>
      </c>
      <c r="K8" s="15">
        <f>I8-J8</f>
        <v>91226286821.48999</v>
      </c>
      <c r="L8" s="16">
        <f>G8-K8</f>
        <v>181654713178.51001</v>
      </c>
      <c r="M8" s="17">
        <f>+K8/G8</f>
        <v>0.33430794676613612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91226286821.48999</v>
      </c>
      <c r="J9" s="27">
        <f>J10</f>
        <v>0</v>
      </c>
      <c r="K9" s="23">
        <f>I9-J9</f>
        <v>91226286821.48999</v>
      </c>
      <c r="L9" s="23">
        <f>G9-K9</f>
        <v>181654713178.51001</v>
      </c>
      <c r="M9" s="28">
        <f t="shared" ref="M9:M13" si="2">+K9/G9</f>
        <v>0.33430794676613612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91226286821.48999</v>
      </c>
      <c r="J10" s="27">
        <f>J11+J20</f>
        <v>0</v>
      </c>
      <c r="K10" s="23">
        <f>I10-J10</f>
        <v>91226286821.48999</v>
      </c>
      <c r="L10" s="23">
        <f>+G10-K10</f>
        <v>181654713178.51001</v>
      </c>
      <c r="M10" s="28">
        <f t="shared" si="2"/>
        <v>0.33430794676613612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86170679412.119995</v>
      </c>
      <c r="J11" s="27">
        <f>J12</f>
        <v>0</v>
      </c>
      <c r="K11" s="23">
        <f t="shared" ref="K11:K26" si="4">I11-J11</f>
        <v>86170679412.119995</v>
      </c>
      <c r="L11" s="23">
        <f t="shared" ref="L11:L22" si="5">G11-K11</f>
        <v>186710320587.88</v>
      </c>
      <c r="M11" s="28">
        <f t="shared" si="2"/>
        <v>0.31578116252916105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86170679412.119995</v>
      </c>
      <c r="J12" s="35">
        <v>0</v>
      </c>
      <c r="K12" s="32">
        <f>I12-J12</f>
        <v>86170679412.119995</v>
      </c>
      <c r="L12" s="23">
        <f t="shared" si="5"/>
        <v>186710320587.88</v>
      </c>
      <c r="M12" s="28">
        <f t="shared" si="2"/>
        <v>0.31578116252916105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85643723829.720001</v>
      </c>
      <c r="J13" s="35">
        <v>0</v>
      </c>
      <c r="K13" s="32">
        <f t="shared" si="4"/>
        <v>85643723829.720001</v>
      </c>
      <c r="L13" s="23">
        <f t="shared" si="5"/>
        <v>187237276170.28</v>
      </c>
      <c r="M13" s="28">
        <f t="shared" si="2"/>
        <v>0.31385008054690505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</f>
        <v>85643723829.720001</v>
      </c>
      <c r="J14" s="41">
        <v>0</v>
      </c>
      <c r="K14" s="38">
        <f t="shared" si="4"/>
        <v>85643723829.720001</v>
      </c>
      <c r="L14" s="42">
        <f t="shared" si="5"/>
        <v>187237276170.28</v>
      </c>
      <c r="M14" s="43">
        <f>+K14/G14</f>
        <v>0.31385008054690505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526955582.40000004</v>
      </c>
      <c r="J15" s="35">
        <f t="shared" si="6"/>
        <v>0</v>
      </c>
      <c r="K15" s="32">
        <f t="shared" si="4"/>
        <v>526955582.40000004</v>
      </c>
      <c r="L15" s="23">
        <f t="shared" si="5"/>
        <v>-526955582.40000004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526955582.40000004</v>
      </c>
      <c r="J16" s="41">
        <f t="shared" si="6"/>
        <v>0</v>
      </c>
      <c r="K16" s="38">
        <f t="shared" si="4"/>
        <v>526955582.40000004</v>
      </c>
      <c r="L16" s="42">
        <f t="shared" si="5"/>
        <v>-526955582.40000004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526955582.40000004</v>
      </c>
      <c r="J17" s="41">
        <f t="shared" si="6"/>
        <v>0</v>
      </c>
      <c r="K17" s="38">
        <f t="shared" si="4"/>
        <v>526955582.40000004</v>
      </c>
      <c r="L17" s="42">
        <f t="shared" si="5"/>
        <v>-526955582.40000004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526955582.40000004</v>
      </c>
      <c r="J18" s="41">
        <f t="shared" si="6"/>
        <v>0</v>
      </c>
      <c r="K18" s="38">
        <f t="shared" si="4"/>
        <v>526955582.40000004</v>
      </c>
      <c r="L18" s="42">
        <f t="shared" si="5"/>
        <v>-526955582.40000004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</f>
        <v>526955582.40000004</v>
      </c>
      <c r="J19" s="41">
        <v>0</v>
      </c>
      <c r="K19" s="38">
        <f t="shared" si="4"/>
        <v>526955582.40000004</v>
      </c>
      <c r="L19" s="42">
        <f t="shared" si="5"/>
        <v>-526955582.40000004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5055607409.3699999</v>
      </c>
      <c r="J20" s="35">
        <f>J21</f>
        <v>0</v>
      </c>
      <c r="K20" s="32">
        <f>I20-J20</f>
        <v>5055607409.3699999</v>
      </c>
      <c r="L20" s="23">
        <f t="shared" si="5"/>
        <v>-5055607409.3699999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4901394754.3699999</v>
      </c>
      <c r="J21" s="35">
        <f>J26</f>
        <v>0</v>
      </c>
      <c r="K21" s="32">
        <f>I21-J21</f>
        <v>4901394754.3699999</v>
      </c>
      <c r="L21" s="23">
        <f t="shared" si="5"/>
        <v>-4901394754.3699999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2096202279.28</v>
      </c>
      <c r="J22" s="35">
        <v>0</v>
      </c>
      <c r="K22" s="32">
        <f t="shared" si="4"/>
        <v>2096202279.28</v>
      </c>
      <c r="L22" s="23">
        <f t="shared" si="5"/>
        <v>-2096202279.28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2096202279.28</v>
      </c>
      <c r="J23" s="35">
        <v>0</v>
      </c>
      <c r="K23" s="32">
        <f>I23-J23</f>
        <v>2096202279.28</v>
      </c>
      <c r="L23" s="23">
        <f>G23-K23</f>
        <v>-2096202279.28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</f>
        <v>10683298.539999999</v>
      </c>
      <c r="J24" s="41">
        <v>0</v>
      </c>
      <c r="K24" s="38">
        <f>I24-J24</f>
        <v>10683298.539999999</v>
      </c>
      <c r="L24" s="42">
        <f>G24-K24</f>
        <v>-10683298.539999999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</f>
        <v>2085518980.74</v>
      </c>
      <c r="J25" s="41">
        <v>0</v>
      </c>
      <c r="K25" s="38">
        <f t="shared" si="4"/>
        <v>2085518980.74</v>
      </c>
      <c r="L25" s="42">
        <f>G25-K25</f>
        <v>-2085518980.74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2805192475.0900002</v>
      </c>
      <c r="J26" s="35">
        <f>J27</f>
        <v>0</v>
      </c>
      <c r="K26" s="32">
        <f t="shared" si="4"/>
        <v>2805192475.0900002</v>
      </c>
      <c r="L26" s="23">
        <f>L27</f>
        <v>-2805192475.0900002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</f>
        <v>2805192475.0900002</v>
      </c>
      <c r="J27" s="41">
        <v>0</v>
      </c>
      <c r="K27" s="38">
        <f>I27-J27</f>
        <v>2805192475.0900002</v>
      </c>
      <c r="L27" s="38">
        <f>G27-K27</f>
        <v>-2805192475.0900002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2211119226916.9902</v>
      </c>
      <c r="J31" s="51">
        <f>SUM(J32:J34)</f>
        <v>0</v>
      </c>
      <c r="K31" s="49">
        <f>I31-J31</f>
        <v>2211119226916.9902</v>
      </c>
      <c r="L31" s="49">
        <f>L32+L33+L34</f>
        <v>6659215988805.0098</v>
      </c>
      <c r="M31" s="52">
        <f>+K31/G31</f>
        <v>0.2492712138993291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491130787076</v>
      </c>
      <c r="J33" s="41">
        <v>0</v>
      </c>
      <c r="K33" s="57">
        <f>I33-J33</f>
        <v>491130787076</v>
      </c>
      <c r="L33" s="57">
        <f>G33-K33</f>
        <v>1048381783924</v>
      </c>
      <c r="M33" s="43">
        <f>+K33/G33</f>
        <v>0.3190170683419512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1719030908752.8601</v>
      </c>
      <c r="J34" s="66">
        <v>0</v>
      </c>
      <c r="K34" s="64">
        <f>I34-J34</f>
        <v>1719030908752.8601</v>
      </c>
      <c r="L34" s="67">
        <f>G34-K34</f>
        <v>5601144479969.1396</v>
      </c>
      <c r="M34" s="43">
        <f>+K34/G34</f>
        <v>0.23483466139367717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2302345513738.4805</v>
      </c>
      <c r="J35" s="68">
        <f>J8+J31</f>
        <v>0</v>
      </c>
      <c r="K35" s="68">
        <f>K8+K31</f>
        <v>2302345513738.4805</v>
      </c>
      <c r="L35" s="68">
        <f>L8+L31</f>
        <v>6840870701983.5195</v>
      </c>
      <c r="M35" s="70">
        <f>+K35/G35</f>
        <v>0.25180915111463043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78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BE5E-9FA4-4EB8-82FC-D96714A12268}">
  <dimension ref="A1:W48"/>
  <sheetViews>
    <sheetView tabSelected="1" topLeftCell="A2" zoomScale="80" zoomScaleNormal="80" workbookViewId="0">
      <pane xSplit="2" ySplit="6" topLeftCell="I8" activePane="bottomRight" state="frozen"/>
      <selection activeCell="A2" sqref="A2"/>
      <selection pane="topRight" activeCell="C2" sqref="C2"/>
      <selection pane="bottomLeft" activeCell="A8" sqref="A8"/>
      <selection pane="bottomRight" activeCell="E10" sqref="E1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1"/>
      <c r="O1" s="1"/>
      <c r="P1" s="1"/>
    </row>
    <row r="2" spans="1:23" ht="15.75" customHeight="1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1"/>
      <c r="O2" s="1"/>
      <c r="P2" s="1"/>
    </row>
    <row r="3" spans="1:23" ht="15.75" customHeight="1" x14ac:dyDescent="0.25">
      <c r="A3" s="87" t="s">
        <v>80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88" t="s">
        <v>3</v>
      </c>
      <c r="L4" s="88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89" t="s">
        <v>4</v>
      </c>
      <c r="B6" s="91" t="s">
        <v>5</v>
      </c>
      <c r="C6" s="91" t="s">
        <v>6</v>
      </c>
      <c r="D6" s="91" t="s">
        <v>7</v>
      </c>
      <c r="E6" s="91"/>
      <c r="F6" s="91"/>
      <c r="G6" s="91" t="s">
        <v>8</v>
      </c>
      <c r="H6" s="91" t="s">
        <v>9</v>
      </c>
      <c r="I6" s="91" t="s">
        <v>79</v>
      </c>
      <c r="J6" s="91" t="s">
        <v>11</v>
      </c>
      <c r="K6" s="91" t="s">
        <v>12</v>
      </c>
      <c r="L6" s="91" t="s">
        <v>13</v>
      </c>
      <c r="M6" s="93" t="s">
        <v>14</v>
      </c>
    </row>
    <row r="7" spans="1:23" ht="78.75" customHeight="1" x14ac:dyDescent="0.25">
      <c r="A7" s="90"/>
      <c r="B7" s="92"/>
      <c r="C7" s="92"/>
      <c r="D7" s="10" t="s">
        <v>15</v>
      </c>
      <c r="E7" s="10" t="s">
        <v>16</v>
      </c>
      <c r="F7" s="10" t="s">
        <v>17</v>
      </c>
      <c r="G7" s="92"/>
      <c r="H7" s="92"/>
      <c r="I7" s="92"/>
      <c r="J7" s="92"/>
      <c r="K7" s="92"/>
      <c r="L7" s="92"/>
      <c r="M7" s="94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107497715571.85001</v>
      </c>
      <c r="J8" s="15">
        <f>J9</f>
        <v>0</v>
      </c>
      <c r="K8" s="15">
        <f>I8-J8</f>
        <v>107497715571.85001</v>
      </c>
      <c r="L8" s="16">
        <f>G8-K8</f>
        <v>165383284428.14999</v>
      </c>
      <c r="M8" s="17">
        <f>+K8/G8</f>
        <v>0.39393624170187741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107497715571.85001</v>
      </c>
      <c r="J9" s="27">
        <f>J10</f>
        <v>0</v>
      </c>
      <c r="K9" s="23">
        <f>I9-J9</f>
        <v>107497715571.85001</v>
      </c>
      <c r="L9" s="23">
        <f>G9-K9</f>
        <v>165383284428.14999</v>
      </c>
      <c r="M9" s="28">
        <f t="shared" ref="M9:M13" si="2">+K9/G9</f>
        <v>0.39393624170187741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107497715571.85001</v>
      </c>
      <c r="J10" s="27">
        <f>J11+J20</f>
        <v>0</v>
      </c>
      <c r="K10" s="23">
        <f>I10-J10</f>
        <v>107497715571.85001</v>
      </c>
      <c r="L10" s="23">
        <f>+G10-K10</f>
        <v>165383284428.14999</v>
      </c>
      <c r="M10" s="28">
        <f t="shared" si="2"/>
        <v>0.39393624170187741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101707312348.79001</v>
      </c>
      <c r="J11" s="27">
        <f>J12</f>
        <v>0</v>
      </c>
      <c r="K11" s="23">
        <f t="shared" ref="K11:K26" si="4">I11-J11</f>
        <v>101707312348.79001</v>
      </c>
      <c r="L11" s="23">
        <f t="shared" ref="L11:L22" si="5">G11-K11</f>
        <v>171173687651.20999</v>
      </c>
      <c r="M11" s="28">
        <f t="shared" si="2"/>
        <v>0.37271672395216232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101707312348.79001</v>
      </c>
      <c r="J12" s="35">
        <v>0</v>
      </c>
      <c r="K12" s="32">
        <f>I12-J12</f>
        <v>101707312348.79001</v>
      </c>
      <c r="L12" s="23">
        <f t="shared" si="5"/>
        <v>171173687651.20999</v>
      </c>
      <c r="M12" s="28">
        <f t="shared" si="2"/>
        <v>0.37271672395216232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101134685029.66</v>
      </c>
      <c r="J13" s="35">
        <v>0</v>
      </c>
      <c r="K13" s="32">
        <f t="shared" si="4"/>
        <v>101134685029.66</v>
      </c>
      <c r="L13" s="23">
        <f t="shared" si="5"/>
        <v>171746314970.34</v>
      </c>
      <c r="M13" s="28">
        <f t="shared" si="2"/>
        <v>0.37061827327538377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15648896068.68+18564177215.79+14856021654.22+18992136117.09+17582492773.94+15490961199.94</f>
        <v>101134685029.66</v>
      </c>
      <c r="J14" s="41">
        <v>0</v>
      </c>
      <c r="K14" s="38">
        <f t="shared" si="4"/>
        <v>101134685029.66</v>
      </c>
      <c r="L14" s="42">
        <f t="shared" si="5"/>
        <v>171746314970.34</v>
      </c>
      <c r="M14" s="43">
        <f>+K14/G14</f>
        <v>0.37061827327538377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572627319.13</v>
      </c>
      <c r="J15" s="35">
        <f t="shared" si="6"/>
        <v>0</v>
      </c>
      <c r="K15" s="32">
        <f t="shared" si="4"/>
        <v>572627319.13</v>
      </c>
      <c r="L15" s="23">
        <f t="shared" si="5"/>
        <v>-572627319.13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572627319.13</v>
      </c>
      <c r="J16" s="41">
        <f t="shared" si="6"/>
        <v>0</v>
      </c>
      <c r="K16" s="38">
        <f t="shared" si="4"/>
        <v>572627319.13</v>
      </c>
      <c r="L16" s="42">
        <f t="shared" si="5"/>
        <v>-572627319.13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572627319.13</v>
      </c>
      <c r="J17" s="41">
        <f t="shared" si="6"/>
        <v>0</v>
      </c>
      <c r="K17" s="38">
        <f t="shared" si="4"/>
        <v>572627319.13</v>
      </c>
      <c r="L17" s="42">
        <f t="shared" si="5"/>
        <v>-572627319.13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572627319.13</v>
      </c>
      <c r="J18" s="41">
        <f t="shared" si="6"/>
        <v>0</v>
      </c>
      <c r="K18" s="38">
        <f t="shared" si="4"/>
        <v>572627319.13</v>
      </c>
      <c r="L18" s="42">
        <f t="shared" si="5"/>
        <v>-572627319.13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241080818.81+917517.11+113486104.87+171471141.61+45671736.73</f>
        <v>572627319.13</v>
      </c>
      <c r="J19" s="41">
        <v>0</v>
      </c>
      <c r="K19" s="38">
        <f t="shared" si="4"/>
        <v>572627319.13</v>
      </c>
      <c r="L19" s="42">
        <f t="shared" si="5"/>
        <v>-572627319.13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5790403223.0600004</v>
      </c>
      <c r="J20" s="35">
        <f>J21</f>
        <v>0</v>
      </c>
      <c r="K20" s="32">
        <f>I20-J20</f>
        <v>5790403223.0600004</v>
      </c>
      <c r="L20" s="23">
        <f t="shared" si="5"/>
        <v>-5790403223.0600004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5636190568.0600004</v>
      </c>
      <c r="J21" s="35">
        <f>J26</f>
        <v>0</v>
      </c>
      <c r="K21" s="32">
        <f>I21-J21</f>
        <v>5636190568.0600004</v>
      </c>
      <c r="L21" s="23">
        <f t="shared" si="5"/>
        <v>-5636190568.0600004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2812148920.7200003</v>
      </c>
      <c r="J22" s="35">
        <v>0</v>
      </c>
      <c r="K22" s="32">
        <f t="shared" si="4"/>
        <v>2812148920.7200003</v>
      </c>
      <c r="L22" s="23">
        <f t="shared" si="5"/>
        <v>-2812148920.7200003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2812148920.7200003</v>
      </c>
      <c r="J23" s="35">
        <v>0</v>
      </c>
      <c r="K23" s="32">
        <f>I23-J23</f>
        <v>2812148920.7200003</v>
      </c>
      <c r="L23" s="23">
        <f>G23-K23</f>
        <v>-2812148920.7200003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2230079.75+3063503.99+1248011.46+2481070.47+1660632.87+1630432.03</f>
        <v>12313730.569999998</v>
      </c>
      <c r="J24" s="41">
        <v>0</v>
      </c>
      <c r="K24" s="38">
        <f>I24-J24</f>
        <v>12313730.569999998</v>
      </c>
      <c r="L24" s="42">
        <f>G24-K24</f>
        <v>-12313730.569999998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405420813.75+225811625.96+216663163.13+468463544.89+769159833.01+714316209.41</f>
        <v>2799835190.1500001</v>
      </c>
      <c r="J25" s="41">
        <v>0</v>
      </c>
      <c r="K25" s="38">
        <f t="shared" si="4"/>
        <v>2799835190.1500001</v>
      </c>
      <c r="L25" s="42">
        <f>G25-K25</f>
        <v>-2799835190.1500001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2824041647.3400002</v>
      </c>
      <c r="J26" s="35">
        <f>J27</f>
        <v>0</v>
      </c>
      <c r="K26" s="32">
        <f t="shared" si="4"/>
        <v>2824041647.3400002</v>
      </c>
      <c r="L26" s="23">
        <f>L27</f>
        <v>-2824041647.3400002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1328530800.97+17375714.76+22572469.51+1416207847.06+20505642.79+18849172.25</f>
        <v>2824041647.3400002</v>
      </c>
      <c r="J27" s="41">
        <v>0</v>
      </c>
      <c r="K27" s="38">
        <f>I27-J27</f>
        <v>2824041647.3400002</v>
      </c>
      <c r="L27" s="38">
        <f>G27-K27</f>
        <v>-2824041647.3400002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2872015032749.29</v>
      </c>
      <c r="J31" s="51">
        <f>SUM(J32:J34)</f>
        <v>0</v>
      </c>
      <c r="K31" s="49">
        <f>I31-J31</f>
        <v>2872015032749.29</v>
      </c>
      <c r="L31" s="49">
        <f>L32+L33+L34</f>
        <v>5998320182972.71</v>
      </c>
      <c r="M31" s="52">
        <f>+K31/G31</f>
        <v>0.32377750816664291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1147272941750</v>
      </c>
      <c r="J33" s="41">
        <v>0</v>
      </c>
      <c r="K33" s="57">
        <f>I33-J33</f>
        <v>1147272941750</v>
      </c>
      <c r="L33" s="57">
        <f>G33-K33</f>
        <v>392239629250</v>
      </c>
      <c r="M33" s="43">
        <f>+K33/G33</f>
        <v>0.74521830049415039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1723784559911.1599</v>
      </c>
      <c r="J34" s="66">
        <v>0</v>
      </c>
      <c r="K34" s="64">
        <f>I34-J34</f>
        <v>1723784559911.1599</v>
      </c>
      <c r="L34" s="67">
        <f>G34-K34</f>
        <v>5596390828810.8398</v>
      </c>
      <c r="M34" s="43">
        <f>+K34/G34</f>
        <v>0.23548405173009229</v>
      </c>
      <c r="N34" s="59"/>
      <c r="O34" s="59"/>
      <c r="P34" s="19"/>
    </row>
    <row r="35" spans="1:16" s="8" customFormat="1" ht="33" customHeight="1" thickTop="1" thickBot="1" x14ac:dyDescent="0.3">
      <c r="A35" s="83" t="s">
        <v>51</v>
      </c>
      <c r="B35" s="84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2979512748321.1401</v>
      </c>
      <c r="J35" s="68">
        <f>J8+J31</f>
        <v>0</v>
      </c>
      <c r="K35" s="68">
        <f>K8+K31</f>
        <v>2979512748321.1401</v>
      </c>
      <c r="L35" s="68">
        <f>L8+L31</f>
        <v>6163703467400.8604</v>
      </c>
      <c r="M35" s="70">
        <f>+K35/G35</f>
        <v>0.32587140870602949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81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228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ENERO 2024</vt:lpstr>
      <vt:lpstr>FEB 2024</vt:lpstr>
      <vt:lpstr>MAR 2024</vt:lpstr>
      <vt:lpstr>ABR 2024</vt:lpstr>
      <vt:lpstr>MAYO 2024</vt:lpstr>
      <vt:lpstr>JUNIO 2024 </vt:lpstr>
      <vt:lpstr>'ABR 2024'!Área_de_impresión</vt:lpstr>
      <vt:lpstr>'ENERO 2024'!Área_de_impresión</vt:lpstr>
      <vt:lpstr>'FEB 2024'!Área_de_impresión</vt:lpstr>
      <vt:lpstr>'JUNIO 2024 '!Área_de_impresión</vt:lpstr>
      <vt:lpstr>'MAR 2024'!Área_de_impresión</vt:lpstr>
      <vt:lpstr>'MAYO 2024'!Área_de_impresión</vt:lpstr>
      <vt:lpstr>'ABR 2024'!Títulos_a_imprimir</vt:lpstr>
      <vt:lpstr>'ENERO 2024'!Títulos_a_imprimir</vt:lpstr>
      <vt:lpstr>'FEB 2024'!Títulos_a_imprimir</vt:lpstr>
      <vt:lpstr>'JUNIO 2024 '!Títulos_a_imprimir</vt:lpstr>
      <vt:lpstr>'MAR 2024'!Títulos_a_imprimir</vt:lpstr>
      <vt:lpstr>'MAYO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2024-07-17T20:11:06Z</cp:lastPrinted>
  <dcterms:created xsi:type="dcterms:W3CDTF">2024-02-17T01:42:10Z</dcterms:created>
  <dcterms:modified xsi:type="dcterms:W3CDTF">2024-07-22T17:57:35Z</dcterms:modified>
</cp:coreProperties>
</file>