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-PC\Documents\ANI\OETR\ANUAL\"/>
    </mc:Choice>
  </mc:AlternateContent>
  <xr:revisionPtr revIDLastSave="0" documentId="13_ncr:1_{16265745-3E79-4DFE-AF25-C03BFE30F546}" xr6:coauthVersionLast="47" xr6:coauthVersionMax="47" xr10:uidLastSave="{00000000-0000-0000-0000-000000000000}"/>
  <bookViews>
    <workbookView xWindow="-108" yWindow="-108" windowWidth="23256" windowHeight="12456" activeTab="3" xr2:uid="{5274C712-B5AD-431E-B8E7-280DC8BB17C6}"/>
  </bookViews>
  <sheets>
    <sheet name="Tráfico anual Pto" sheetId="1" r:id="rId1"/>
    <sheet name="Recaudo anual Pto" sheetId="2" r:id="rId2"/>
    <sheet name="Tráfico anual Peaje" sheetId="3" r:id="rId3"/>
    <sheet name="Recaudo anual Peaje" sheetId="4" r:id="rId4"/>
  </sheets>
  <definedNames>
    <definedName name="_xlnm._FilterDatabase" localSheetId="3" hidden="1">'Recaudo anual Peaje'!$A$6:$I$144</definedName>
    <definedName name="_xlnm._FilterDatabase" localSheetId="1" hidden="1">'Recaudo anual Pto'!$A$6:$I$50</definedName>
    <definedName name="_xlnm._FilterDatabase" localSheetId="2" hidden="1">'Tráfico anual Peaje'!$A$6:$I$144</definedName>
    <definedName name="_xlnm._FilterDatabase" localSheetId="0" hidden="1">'Tráfico anual Pto'!$A$6:$I$50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3" i="4" l="1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7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7" i="3"/>
  <c r="F144" i="4"/>
  <c r="G69" i="4" s="1"/>
  <c r="D144" i="4"/>
  <c r="E62" i="4" s="1"/>
  <c r="B144" i="4"/>
  <c r="C136" i="4" s="1"/>
  <c r="F144" i="3"/>
  <c r="G115" i="3" s="1"/>
  <c r="D144" i="3"/>
  <c r="E141" i="3" s="1"/>
  <c r="B144" i="3"/>
  <c r="C110" i="3" s="1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I19" i="2"/>
  <c r="H20" i="2"/>
  <c r="I20" i="2"/>
  <c r="H21" i="2"/>
  <c r="I21" i="2"/>
  <c r="H22" i="2"/>
  <c r="I22" i="2"/>
  <c r="H23" i="2"/>
  <c r="I23" i="2"/>
  <c r="H24" i="2"/>
  <c r="I24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H47" i="2"/>
  <c r="I47" i="2"/>
  <c r="H48" i="2"/>
  <c r="H49" i="2"/>
  <c r="I49" i="2"/>
  <c r="I7" i="2"/>
  <c r="H7" i="2"/>
  <c r="G50" i="1"/>
  <c r="F50" i="1"/>
  <c r="E50" i="1"/>
  <c r="D50" i="1"/>
  <c r="C50" i="1"/>
  <c r="B50" i="1"/>
  <c r="I49" i="1"/>
  <c r="H49" i="1"/>
  <c r="I47" i="1"/>
  <c r="H47" i="1"/>
  <c r="I45" i="1"/>
  <c r="H45" i="1"/>
  <c r="I44" i="1"/>
  <c r="H44" i="1"/>
  <c r="I43" i="1"/>
  <c r="H43" i="1"/>
  <c r="I42" i="1"/>
  <c r="H42" i="1"/>
  <c r="I41" i="1"/>
  <c r="H41" i="1"/>
  <c r="I40" i="1"/>
  <c r="H40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I29" i="1"/>
  <c r="H29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G50" i="2"/>
  <c r="E50" i="2"/>
  <c r="C50" i="2"/>
  <c r="F50" i="2"/>
  <c r="D50" i="2"/>
  <c r="B50" i="2"/>
  <c r="C90" i="4" l="1"/>
  <c r="C110" i="4"/>
  <c r="C114" i="4"/>
  <c r="C36" i="4"/>
  <c r="C53" i="4"/>
  <c r="C72" i="4"/>
  <c r="C89" i="4"/>
  <c r="C105" i="4"/>
  <c r="C125" i="4"/>
  <c r="C141" i="4"/>
  <c r="C21" i="4"/>
  <c r="C37" i="4"/>
  <c r="C55" i="4"/>
  <c r="C73" i="4"/>
  <c r="C107" i="4"/>
  <c r="C126" i="4"/>
  <c r="C142" i="4"/>
  <c r="C22" i="4"/>
  <c r="C38" i="4"/>
  <c r="C91" i="4"/>
  <c r="C127" i="4"/>
  <c r="C143" i="4"/>
  <c r="C7" i="4"/>
  <c r="C23" i="4"/>
  <c r="C39" i="4"/>
  <c r="C59" i="4"/>
  <c r="C75" i="4"/>
  <c r="C92" i="4"/>
  <c r="C111" i="4"/>
  <c r="C128" i="4"/>
  <c r="C8" i="4"/>
  <c r="C24" i="4"/>
  <c r="C42" i="4"/>
  <c r="C60" i="4"/>
  <c r="C77" i="4"/>
  <c r="C94" i="4"/>
  <c r="C113" i="4"/>
  <c r="C129" i="4"/>
  <c r="C9" i="4"/>
  <c r="C25" i="4"/>
  <c r="C45" i="4"/>
  <c r="C61" i="4"/>
  <c r="C78" i="4"/>
  <c r="C97" i="4"/>
  <c r="C130" i="4"/>
  <c r="C10" i="4"/>
  <c r="C26" i="4"/>
  <c r="C46" i="4"/>
  <c r="C62" i="4"/>
  <c r="C79" i="4"/>
  <c r="C98" i="4"/>
  <c r="C115" i="4"/>
  <c r="C131" i="4"/>
  <c r="C11" i="4"/>
  <c r="C29" i="4"/>
  <c r="C47" i="4"/>
  <c r="C63" i="4"/>
  <c r="C81" i="4"/>
  <c r="C99" i="4"/>
  <c r="C116" i="4"/>
  <c r="C133" i="4"/>
  <c r="C12" i="4"/>
  <c r="C32" i="4"/>
  <c r="C48" i="4"/>
  <c r="C65" i="4"/>
  <c r="C84" i="4"/>
  <c r="C101" i="4"/>
  <c r="C117" i="4"/>
  <c r="C137" i="4"/>
  <c r="C13" i="4"/>
  <c r="C33" i="4"/>
  <c r="C49" i="4"/>
  <c r="C66" i="4"/>
  <c r="C85" i="4"/>
  <c r="C102" i="4"/>
  <c r="C118" i="4"/>
  <c r="C138" i="4"/>
  <c r="C74" i="4"/>
  <c r="C15" i="4"/>
  <c r="C34" i="4"/>
  <c r="C50" i="4"/>
  <c r="C68" i="4"/>
  <c r="C86" i="4"/>
  <c r="C103" i="4"/>
  <c r="C120" i="4"/>
  <c r="C139" i="4"/>
  <c r="C20" i="4"/>
  <c r="C58" i="4"/>
  <c r="C19" i="4"/>
  <c r="C35" i="4"/>
  <c r="C51" i="4"/>
  <c r="C71" i="4"/>
  <c r="C87" i="4"/>
  <c r="C104" i="4"/>
  <c r="C123" i="4"/>
  <c r="C140" i="4"/>
  <c r="G140" i="4"/>
  <c r="C14" i="4"/>
  <c r="C27" i="4"/>
  <c r="C41" i="4"/>
  <c r="C54" i="4"/>
  <c r="C67" i="4"/>
  <c r="C80" i="4"/>
  <c r="C93" i="4"/>
  <c r="C106" i="4"/>
  <c r="C119" i="4"/>
  <c r="C132" i="4"/>
  <c r="G21" i="4"/>
  <c r="G120" i="4"/>
  <c r="G84" i="4"/>
  <c r="G104" i="4"/>
  <c r="G36" i="4"/>
  <c r="C30" i="4"/>
  <c r="C56" i="4"/>
  <c r="C69" i="4"/>
  <c r="C82" i="4"/>
  <c r="C95" i="4"/>
  <c r="C108" i="4"/>
  <c r="C121" i="4"/>
  <c r="G51" i="4"/>
  <c r="C17" i="4"/>
  <c r="C43" i="4"/>
  <c r="C134" i="4"/>
  <c r="C18" i="4"/>
  <c r="C31" i="4"/>
  <c r="C44" i="4"/>
  <c r="C57" i="4"/>
  <c r="C70" i="4"/>
  <c r="C83" i="4"/>
  <c r="C96" i="4"/>
  <c r="C109" i="4"/>
  <c r="C122" i="4"/>
  <c r="C135" i="4"/>
  <c r="H144" i="4"/>
  <c r="E143" i="4"/>
  <c r="E131" i="4"/>
  <c r="E119" i="4"/>
  <c r="E107" i="4"/>
  <c r="E95" i="4"/>
  <c r="E83" i="4"/>
  <c r="E71" i="4"/>
  <c r="E59" i="4"/>
  <c r="E47" i="4"/>
  <c r="E35" i="4"/>
  <c r="E23" i="4"/>
  <c r="E11" i="4"/>
  <c r="E142" i="4"/>
  <c r="E130" i="4"/>
  <c r="E118" i="4"/>
  <c r="E106" i="4"/>
  <c r="E94" i="4"/>
  <c r="E82" i="4"/>
  <c r="E70" i="4"/>
  <c r="E58" i="4"/>
  <c r="E46" i="4"/>
  <c r="E34" i="4"/>
  <c r="E22" i="4"/>
  <c r="E10" i="4"/>
  <c r="E141" i="4"/>
  <c r="E129" i="4"/>
  <c r="E117" i="4"/>
  <c r="E105" i="4"/>
  <c r="E93" i="4"/>
  <c r="E81" i="4"/>
  <c r="E69" i="4"/>
  <c r="E57" i="4"/>
  <c r="E45" i="4"/>
  <c r="E33" i="4"/>
  <c r="E21" i="4"/>
  <c r="E9" i="4"/>
  <c r="E139" i="4"/>
  <c r="E124" i="4"/>
  <c r="E109" i="4"/>
  <c r="E91" i="4"/>
  <c r="E76" i="4"/>
  <c r="E61" i="4"/>
  <c r="E43" i="4"/>
  <c r="E28" i="4"/>
  <c r="E13" i="4"/>
  <c r="E49" i="4"/>
  <c r="E140" i="4"/>
  <c r="E138" i="4"/>
  <c r="E123" i="4"/>
  <c r="E108" i="4"/>
  <c r="E90" i="4"/>
  <c r="E75" i="4"/>
  <c r="E60" i="4"/>
  <c r="E42" i="4"/>
  <c r="E27" i="4"/>
  <c r="E12" i="4"/>
  <c r="E137" i="4"/>
  <c r="E122" i="4"/>
  <c r="E104" i="4"/>
  <c r="E89" i="4"/>
  <c r="E74" i="4"/>
  <c r="E56" i="4"/>
  <c r="E41" i="4"/>
  <c r="E26" i="4"/>
  <c r="E8" i="4"/>
  <c r="E136" i="4"/>
  <c r="E121" i="4"/>
  <c r="E103" i="4"/>
  <c r="E88" i="4"/>
  <c r="E73" i="4"/>
  <c r="E55" i="4"/>
  <c r="E40" i="4"/>
  <c r="E25" i="4"/>
  <c r="E7" i="4"/>
  <c r="E135" i="4"/>
  <c r="E120" i="4"/>
  <c r="E102" i="4"/>
  <c r="E87" i="4"/>
  <c r="E72" i="4"/>
  <c r="E54" i="4"/>
  <c r="E39" i="4"/>
  <c r="E24" i="4"/>
  <c r="E134" i="4"/>
  <c r="E116" i="4"/>
  <c r="E101" i="4"/>
  <c r="E86" i="4"/>
  <c r="E68" i="4"/>
  <c r="E53" i="4"/>
  <c r="E38" i="4"/>
  <c r="E20" i="4"/>
  <c r="E133" i="4"/>
  <c r="E115" i="4"/>
  <c r="E100" i="4"/>
  <c r="E85" i="4"/>
  <c r="E67" i="4"/>
  <c r="E52" i="4"/>
  <c r="E37" i="4"/>
  <c r="E19" i="4"/>
  <c r="E132" i="4"/>
  <c r="E114" i="4"/>
  <c r="E99" i="4"/>
  <c r="E84" i="4"/>
  <c r="E66" i="4"/>
  <c r="E51" i="4"/>
  <c r="E36" i="4"/>
  <c r="E18" i="4"/>
  <c r="E128" i="4"/>
  <c r="E113" i="4"/>
  <c r="E98" i="4"/>
  <c r="E80" i="4"/>
  <c r="E65" i="4"/>
  <c r="E50" i="4"/>
  <c r="E32" i="4"/>
  <c r="E17" i="4"/>
  <c r="E127" i="4"/>
  <c r="E112" i="4"/>
  <c r="E97" i="4"/>
  <c r="E79" i="4"/>
  <c r="E64" i="4"/>
  <c r="E31" i="4"/>
  <c r="E16" i="4"/>
  <c r="E126" i="4"/>
  <c r="E111" i="4"/>
  <c r="E96" i="4"/>
  <c r="E78" i="4"/>
  <c r="E63" i="4"/>
  <c r="E30" i="4"/>
  <c r="E15" i="4"/>
  <c r="E125" i="4"/>
  <c r="E110" i="4"/>
  <c r="E92" i="4"/>
  <c r="E77" i="4"/>
  <c r="E44" i="4"/>
  <c r="E29" i="4"/>
  <c r="E14" i="4"/>
  <c r="E48" i="4"/>
  <c r="I144" i="4"/>
  <c r="G138" i="4"/>
  <c r="G126" i="4"/>
  <c r="G114" i="4"/>
  <c r="G102" i="4"/>
  <c r="G90" i="4"/>
  <c r="G78" i="4"/>
  <c r="G66" i="4"/>
  <c r="G54" i="4"/>
  <c r="G42" i="4"/>
  <c r="G30" i="4"/>
  <c r="G18" i="4"/>
  <c r="G137" i="4"/>
  <c r="G125" i="4"/>
  <c r="G113" i="4"/>
  <c r="G101" i="4"/>
  <c r="G89" i="4"/>
  <c r="G77" i="4"/>
  <c r="G65" i="4"/>
  <c r="G53" i="4"/>
  <c r="G41" i="4"/>
  <c r="G29" i="4"/>
  <c r="G17" i="4"/>
  <c r="G136" i="4"/>
  <c r="G124" i="4"/>
  <c r="G112" i="4"/>
  <c r="G100" i="4"/>
  <c r="G88" i="4"/>
  <c r="G76" i="4"/>
  <c r="G64" i="4"/>
  <c r="G52" i="4"/>
  <c r="G40" i="4"/>
  <c r="G28" i="4"/>
  <c r="G16" i="4"/>
  <c r="G135" i="4"/>
  <c r="G123" i="4"/>
  <c r="G111" i="4"/>
  <c r="G99" i="4"/>
  <c r="G87" i="4"/>
  <c r="G7" i="4"/>
  <c r="G22" i="4"/>
  <c r="G55" i="4"/>
  <c r="G70" i="4"/>
  <c r="G85" i="4"/>
  <c r="G105" i="4"/>
  <c r="G121" i="4"/>
  <c r="G141" i="4"/>
  <c r="G8" i="4"/>
  <c r="G23" i="4"/>
  <c r="G38" i="4"/>
  <c r="G56" i="4"/>
  <c r="G71" i="4"/>
  <c r="G86" i="4"/>
  <c r="G106" i="4"/>
  <c r="G122" i="4"/>
  <c r="G142" i="4"/>
  <c r="G9" i="4"/>
  <c r="G24" i="4"/>
  <c r="G39" i="4"/>
  <c r="G57" i="4"/>
  <c r="G72" i="4"/>
  <c r="G91" i="4"/>
  <c r="G107" i="4"/>
  <c r="G127" i="4"/>
  <c r="G143" i="4"/>
  <c r="G10" i="4"/>
  <c r="G25" i="4"/>
  <c r="G43" i="4"/>
  <c r="G58" i="4"/>
  <c r="G73" i="4"/>
  <c r="G92" i="4"/>
  <c r="G108" i="4"/>
  <c r="G128" i="4"/>
  <c r="G11" i="4"/>
  <c r="G26" i="4"/>
  <c r="G44" i="4"/>
  <c r="G59" i="4"/>
  <c r="G74" i="4"/>
  <c r="G93" i="4"/>
  <c r="G109" i="4"/>
  <c r="G129" i="4"/>
  <c r="G12" i="4"/>
  <c r="G27" i="4"/>
  <c r="G45" i="4"/>
  <c r="G60" i="4"/>
  <c r="G75" i="4"/>
  <c r="G94" i="4"/>
  <c r="G110" i="4"/>
  <c r="G130" i="4"/>
  <c r="G13" i="4"/>
  <c r="G31" i="4"/>
  <c r="G46" i="4"/>
  <c r="G61" i="4"/>
  <c r="G79" i="4"/>
  <c r="G95" i="4"/>
  <c r="G115" i="4"/>
  <c r="G131" i="4"/>
  <c r="G14" i="4"/>
  <c r="G32" i="4"/>
  <c r="G47" i="4"/>
  <c r="G62" i="4"/>
  <c r="G80" i="4"/>
  <c r="G96" i="4"/>
  <c r="G116" i="4"/>
  <c r="G132" i="4"/>
  <c r="G15" i="4"/>
  <c r="G33" i="4"/>
  <c r="G48" i="4"/>
  <c r="G63" i="4"/>
  <c r="G81" i="4"/>
  <c r="G97" i="4"/>
  <c r="G117" i="4"/>
  <c r="G133" i="4"/>
  <c r="G19" i="4"/>
  <c r="G34" i="4"/>
  <c r="G49" i="4"/>
  <c r="G67" i="4"/>
  <c r="G82" i="4"/>
  <c r="G98" i="4"/>
  <c r="G118" i="4"/>
  <c r="G134" i="4"/>
  <c r="G37" i="4"/>
  <c r="G20" i="4"/>
  <c r="G35" i="4"/>
  <c r="G50" i="4"/>
  <c r="G68" i="4"/>
  <c r="G83" i="4"/>
  <c r="G103" i="4"/>
  <c r="G119" i="4"/>
  <c r="G139" i="4"/>
  <c r="C16" i="4"/>
  <c r="C28" i="4"/>
  <c r="C40" i="4"/>
  <c r="C52" i="4"/>
  <c r="C64" i="4"/>
  <c r="C76" i="4"/>
  <c r="C88" i="4"/>
  <c r="C100" i="4"/>
  <c r="C112" i="4"/>
  <c r="C124" i="4"/>
  <c r="G29" i="3"/>
  <c r="G30" i="3"/>
  <c r="G43" i="3"/>
  <c r="G77" i="3"/>
  <c r="G78" i="3"/>
  <c r="G79" i="3"/>
  <c r="G113" i="3"/>
  <c r="G114" i="3"/>
  <c r="G116" i="3"/>
  <c r="G44" i="3"/>
  <c r="G80" i="3"/>
  <c r="G117" i="3"/>
  <c r="G9" i="3"/>
  <c r="G45" i="3"/>
  <c r="G81" i="3"/>
  <c r="G127" i="3"/>
  <c r="G10" i="3"/>
  <c r="G50" i="3"/>
  <c r="G86" i="3"/>
  <c r="G128" i="3"/>
  <c r="G19" i="3"/>
  <c r="G55" i="3"/>
  <c r="G92" i="3"/>
  <c r="G129" i="3"/>
  <c r="G20" i="3"/>
  <c r="G56" i="3"/>
  <c r="G93" i="3"/>
  <c r="G134" i="3"/>
  <c r="G137" i="3"/>
  <c r="G99" i="3"/>
  <c r="G26" i="3"/>
  <c r="G100" i="3"/>
  <c r="G138" i="3"/>
  <c r="G21" i="3"/>
  <c r="G111" i="3"/>
  <c r="G57" i="3"/>
  <c r="G62" i="3"/>
  <c r="G27" i="3"/>
  <c r="G64" i="3"/>
  <c r="G28" i="3"/>
  <c r="G65" i="3"/>
  <c r="G112" i="3"/>
  <c r="G40" i="3"/>
  <c r="G75" i="3"/>
  <c r="G101" i="3"/>
  <c r="G135" i="3"/>
  <c r="G7" i="3"/>
  <c r="G41" i="3"/>
  <c r="G76" i="3"/>
  <c r="G102" i="3"/>
  <c r="G136" i="3"/>
  <c r="E15" i="3"/>
  <c r="E21" i="3"/>
  <c r="E95" i="3"/>
  <c r="E143" i="3"/>
  <c r="E36" i="3"/>
  <c r="E96" i="3"/>
  <c r="E64" i="3"/>
  <c r="E129" i="3"/>
  <c r="E131" i="3"/>
  <c r="E33" i="3"/>
  <c r="E83" i="3"/>
  <c r="E99" i="3"/>
  <c r="E69" i="3"/>
  <c r="E132" i="3"/>
  <c r="E34" i="3"/>
  <c r="E35" i="3"/>
  <c r="E37" i="3"/>
  <c r="E97" i="3"/>
  <c r="E47" i="3"/>
  <c r="E48" i="3"/>
  <c r="E110" i="3"/>
  <c r="E128" i="3"/>
  <c r="E68" i="3"/>
  <c r="E130" i="3"/>
  <c r="E70" i="3"/>
  <c r="E80" i="3"/>
  <c r="E133" i="3"/>
  <c r="E62" i="3"/>
  <c r="E116" i="3"/>
  <c r="E51" i="3"/>
  <c r="E98" i="3"/>
  <c r="E14" i="3"/>
  <c r="E63" i="3"/>
  <c r="E100" i="3"/>
  <c r="C74" i="3"/>
  <c r="C86" i="3"/>
  <c r="C98" i="3"/>
  <c r="C99" i="3"/>
  <c r="E22" i="3"/>
  <c r="E52" i="3"/>
  <c r="E84" i="3"/>
  <c r="E117" i="3"/>
  <c r="E32" i="3"/>
  <c r="E56" i="3"/>
  <c r="E85" i="3"/>
  <c r="E118" i="3"/>
  <c r="G14" i="3"/>
  <c r="G42" i="3"/>
  <c r="G66" i="3"/>
  <c r="G98" i="3"/>
  <c r="G122" i="3"/>
  <c r="E16" i="3"/>
  <c r="E49" i="3"/>
  <c r="E81" i="3"/>
  <c r="E111" i="3"/>
  <c r="E20" i="3"/>
  <c r="E50" i="3"/>
  <c r="E82" i="3"/>
  <c r="E112" i="3"/>
  <c r="G8" i="3"/>
  <c r="G39" i="3"/>
  <c r="G63" i="3"/>
  <c r="G91" i="3"/>
  <c r="C133" i="3"/>
  <c r="C38" i="3"/>
  <c r="C123" i="3"/>
  <c r="C27" i="3"/>
  <c r="C122" i="3"/>
  <c r="C26" i="3"/>
  <c r="G133" i="3"/>
  <c r="G121" i="3"/>
  <c r="G109" i="3"/>
  <c r="G97" i="3"/>
  <c r="G85" i="3"/>
  <c r="G73" i="3"/>
  <c r="G61" i="3"/>
  <c r="G49" i="3"/>
  <c r="G37" i="3"/>
  <c r="G25" i="3"/>
  <c r="G13" i="3"/>
  <c r="G132" i="3"/>
  <c r="G120" i="3"/>
  <c r="G108" i="3"/>
  <c r="G96" i="3"/>
  <c r="G84" i="3"/>
  <c r="G72" i="3"/>
  <c r="G60" i="3"/>
  <c r="G48" i="3"/>
  <c r="G36" i="3"/>
  <c r="G24" i="3"/>
  <c r="G12" i="3"/>
  <c r="G143" i="3"/>
  <c r="G131" i="3"/>
  <c r="G119" i="3"/>
  <c r="G107" i="3"/>
  <c r="G95" i="3"/>
  <c r="G83" i="3"/>
  <c r="G71" i="3"/>
  <c r="G59" i="3"/>
  <c r="G47" i="3"/>
  <c r="G35" i="3"/>
  <c r="G23" i="3"/>
  <c r="G11" i="3"/>
  <c r="G142" i="3"/>
  <c r="G130" i="3"/>
  <c r="G118" i="3"/>
  <c r="G106" i="3"/>
  <c r="G94" i="3"/>
  <c r="G82" i="3"/>
  <c r="G70" i="3"/>
  <c r="G58" i="3"/>
  <c r="G46" i="3"/>
  <c r="G34" i="3"/>
  <c r="G22" i="3"/>
  <c r="E9" i="3"/>
  <c r="E24" i="3"/>
  <c r="E39" i="3"/>
  <c r="E57" i="3"/>
  <c r="E72" i="3"/>
  <c r="E87" i="3"/>
  <c r="E105" i="3"/>
  <c r="E120" i="3"/>
  <c r="E135" i="3"/>
  <c r="G15" i="3"/>
  <c r="G31" i="3"/>
  <c r="G51" i="3"/>
  <c r="G67" i="3"/>
  <c r="G87" i="3"/>
  <c r="G103" i="3"/>
  <c r="G123" i="3"/>
  <c r="G139" i="3"/>
  <c r="C14" i="3"/>
  <c r="E10" i="3"/>
  <c r="E25" i="3"/>
  <c r="E40" i="3"/>
  <c r="E58" i="3"/>
  <c r="E73" i="3"/>
  <c r="E88" i="3"/>
  <c r="E106" i="3"/>
  <c r="E121" i="3"/>
  <c r="E136" i="3"/>
  <c r="G16" i="3"/>
  <c r="G32" i="3"/>
  <c r="G52" i="3"/>
  <c r="G68" i="3"/>
  <c r="G88" i="3"/>
  <c r="G104" i="3"/>
  <c r="G124" i="3"/>
  <c r="G140" i="3"/>
  <c r="C39" i="3"/>
  <c r="E11" i="3"/>
  <c r="E26" i="3"/>
  <c r="E44" i="3"/>
  <c r="E59" i="3"/>
  <c r="E74" i="3"/>
  <c r="E92" i="3"/>
  <c r="E107" i="3"/>
  <c r="E122" i="3"/>
  <c r="E140" i="3"/>
  <c r="G17" i="3"/>
  <c r="G33" i="3"/>
  <c r="G53" i="3"/>
  <c r="G69" i="3"/>
  <c r="G89" i="3"/>
  <c r="G105" i="3"/>
  <c r="G125" i="3"/>
  <c r="G141" i="3"/>
  <c r="C50" i="3"/>
  <c r="E12" i="3"/>
  <c r="E27" i="3"/>
  <c r="E45" i="3"/>
  <c r="E60" i="3"/>
  <c r="E75" i="3"/>
  <c r="E93" i="3"/>
  <c r="E108" i="3"/>
  <c r="E123" i="3"/>
  <c r="G18" i="3"/>
  <c r="G38" i="3"/>
  <c r="G54" i="3"/>
  <c r="G74" i="3"/>
  <c r="G90" i="3"/>
  <c r="G110" i="3"/>
  <c r="G126" i="3"/>
  <c r="C111" i="3"/>
  <c r="E139" i="3"/>
  <c r="E127" i="3"/>
  <c r="E115" i="3"/>
  <c r="E103" i="3"/>
  <c r="E91" i="3"/>
  <c r="E79" i="3"/>
  <c r="E67" i="3"/>
  <c r="E55" i="3"/>
  <c r="E43" i="3"/>
  <c r="E31" i="3"/>
  <c r="E19" i="3"/>
  <c r="E7" i="3"/>
  <c r="E138" i="3"/>
  <c r="E126" i="3"/>
  <c r="E114" i="3"/>
  <c r="E102" i="3"/>
  <c r="E90" i="3"/>
  <c r="E78" i="3"/>
  <c r="E66" i="3"/>
  <c r="E54" i="3"/>
  <c r="E42" i="3"/>
  <c r="E30" i="3"/>
  <c r="E18" i="3"/>
  <c r="E137" i="3"/>
  <c r="E125" i="3"/>
  <c r="E113" i="3"/>
  <c r="E101" i="3"/>
  <c r="E89" i="3"/>
  <c r="E77" i="3"/>
  <c r="E65" i="3"/>
  <c r="E53" i="3"/>
  <c r="E41" i="3"/>
  <c r="E29" i="3"/>
  <c r="E17" i="3"/>
  <c r="E8" i="3"/>
  <c r="E23" i="3"/>
  <c r="E38" i="3"/>
  <c r="E71" i="3"/>
  <c r="E86" i="3"/>
  <c r="E104" i="3"/>
  <c r="E119" i="3"/>
  <c r="E134" i="3"/>
  <c r="C51" i="3"/>
  <c r="E13" i="3"/>
  <c r="E28" i="3"/>
  <c r="E46" i="3"/>
  <c r="E61" i="3"/>
  <c r="E76" i="3"/>
  <c r="E94" i="3"/>
  <c r="E109" i="3"/>
  <c r="E124" i="3"/>
  <c r="E142" i="3"/>
  <c r="C15" i="3"/>
  <c r="C87" i="3"/>
  <c r="C62" i="3"/>
  <c r="C134" i="3"/>
  <c r="C63" i="3"/>
  <c r="C135" i="3"/>
  <c r="C75" i="3"/>
  <c r="C16" i="3"/>
  <c r="C40" i="3"/>
  <c r="C64" i="3"/>
  <c r="C100" i="3"/>
  <c r="C124" i="3"/>
  <c r="C17" i="3"/>
  <c r="C41" i="3"/>
  <c r="C65" i="3"/>
  <c r="C89" i="3"/>
  <c r="C113" i="3"/>
  <c r="C30" i="3"/>
  <c r="C66" i="3"/>
  <c r="C90" i="3"/>
  <c r="C114" i="3"/>
  <c r="C138" i="3"/>
  <c r="C91" i="3"/>
  <c r="C140" i="3"/>
  <c r="C28" i="3"/>
  <c r="C52" i="3"/>
  <c r="C88" i="3"/>
  <c r="C112" i="3"/>
  <c r="C136" i="3"/>
  <c r="H144" i="3"/>
  <c r="C29" i="3"/>
  <c r="C53" i="3"/>
  <c r="C77" i="3"/>
  <c r="C125" i="3"/>
  <c r="C18" i="3"/>
  <c r="C54" i="3"/>
  <c r="C78" i="3"/>
  <c r="C102" i="3"/>
  <c r="C126" i="3"/>
  <c r="C19" i="3"/>
  <c r="C43" i="3"/>
  <c r="C55" i="3"/>
  <c r="C79" i="3"/>
  <c r="C115" i="3"/>
  <c r="C127" i="3"/>
  <c r="C139" i="3"/>
  <c r="C92" i="3"/>
  <c r="C9" i="3"/>
  <c r="C21" i="3"/>
  <c r="C33" i="3"/>
  <c r="C45" i="3"/>
  <c r="C57" i="3"/>
  <c r="C69" i="3"/>
  <c r="C81" i="3"/>
  <c r="C93" i="3"/>
  <c r="C105" i="3"/>
  <c r="C117" i="3"/>
  <c r="C129" i="3"/>
  <c r="C141" i="3"/>
  <c r="C137" i="3"/>
  <c r="C67" i="3"/>
  <c r="C8" i="3"/>
  <c r="C20" i="3"/>
  <c r="C32" i="3"/>
  <c r="C44" i="3"/>
  <c r="C56" i="3"/>
  <c r="C68" i="3"/>
  <c r="C80" i="3"/>
  <c r="C104" i="3"/>
  <c r="C116" i="3"/>
  <c r="C128" i="3"/>
  <c r="C10" i="3"/>
  <c r="C22" i="3"/>
  <c r="C34" i="3"/>
  <c r="C46" i="3"/>
  <c r="C58" i="3"/>
  <c r="C70" i="3"/>
  <c r="C82" i="3"/>
  <c r="C94" i="3"/>
  <c r="C106" i="3"/>
  <c r="C118" i="3"/>
  <c r="C130" i="3"/>
  <c r="C142" i="3"/>
  <c r="C101" i="3"/>
  <c r="C42" i="3"/>
  <c r="C31" i="3"/>
  <c r="C143" i="3"/>
  <c r="C120" i="3"/>
  <c r="C76" i="3"/>
  <c r="C7" i="3"/>
  <c r="C103" i="3"/>
  <c r="C11" i="3"/>
  <c r="C23" i="3"/>
  <c r="C35" i="3"/>
  <c r="C47" i="3"/>
  <c r="C59" i="3"/>
  <c r="C71" i="3"/>
  <c r="C83" i="3"/>
  <c r="C95" i="3"/>
  <c r="C107" i="3"/>
  <c r="C119" i="3"/>
  <c r="C131" i="3"/>
  <c r="C12" i="3"/>
  <c r="C24" i="3"/>
  <c r="C36" i="3"/>
  <c r="C48" i="3"/>
  <c r="C60" i="3"/>
  <c r="C72" i="3"/>
  <c r="C84" i="3"/>
  <c r="C96" i="3"/>
  <c r="C108" i="3"/>
  <c r="C132" i="3"/>
  <c r="C13" i="3"/>
  <c r="C25" i="3"/>
  <c r="C37" i="3"/>
  <c r="C49" i="3"/>
  <c r="C61" i="3"/>
  <c r="C73" i="3"/>
  <c r="C85" i="3"/>
  <c r="C97" i="3"/>
  <c r="C109" i="3"/>
  <c r="C121" i="3"/>
  <c r="I144" i="3"/>
  <c r="H50" i="2"/>
  <c r="I50" i="1"/>
  <c r="H50" i="1"/>
  <c r="I50" i="2"/>
  <c r="C144" i="4" l="1"/>
  <c r="G144" i="4"/>
  <c r="E144" i="4"/>
  <c r="G144" i="3"/>
  <c r="E144" i="3"/>
  <c r="C144" i="3"/>
</calcChain>
</file>

<file path=xl/sharedStrings.xml><?xml version="1.0" encoding="utf-8"?>
<sst xmlns="http://schemas.openxmlformats.org/spreadsheetml/2006/main" count="460" uniqueCount="206">
  <si>
    <t>Nueva Malla Vial del Valle Accesos Cali y Palmira.</t>
  </si>
  <si>
    <t>IP Autopistas del Caribe, corredor de carga Cartagena - Barranquilla</t>
  </si>
  <si>
    <t>Briceño - Tunja - Sogamoso</t>
  </si>
  <si>
    <t>IP - Accesos Norte a Bogotá</t>
  </si>
  <si>
    <t>IP - Ampliación a tercer carril doble calzada Bogotá - Girardot</t>
  </si>
  <si>
    <t>Desarrollo Vial Armenia - Pereira - Manizales.</t>
  </si>
  <si>
    <t>Bogotá (Fontibón) - Faca - Los Alpes</t>
  </si>
  <si>
    <t>Desarrollo Vial del Oriente de Medellín - DEVIMED</t>
  </si>
  <si>
    <t>IP Girardot - Cajamarca.</t>
  </si>
  <si>
    <t>IP - Chirajara - Fundadores</t>
  </si>
  <si>
    <t>IP - Antioquia - Bolívar</t>
  </si>
  <si>
    <t>Santafé de Bogotá (Puente el Cortijo)  - Siberia - La Punta - El Vino - La Vega - Villeta</t>
  </si>
  <si>
    <t>Ruta del Sol - Sector 3</t>
  </si>
  <si>
    <t>Córdoba - Sucre</t>
  </si>
  <si>
    <t>IP - Vías del Nus</t>
  </si>
  <si>
    <t>Cartagena - Barranquilla y Circunvalar de la Prosperidad</t>
  </si>
  <si>
    <t>IP - Malla vial del Meta</t>
  </si>
  <si>
    <t>Troncal del Magdalena Sabana de Torres - Curumaní C2.</t>
  </si>
  <si>
    <t>Autopista Conexión Pacífico 3</t>
  </si>
  <si>
    <t>Villavicencio - Yopal</t>
  </si>
  <si>
    <t>IP Neiva - Espinal - Girardot.</t>
  </si>
  <si>
    <t>Rumichaca - Pasto</t>
  </si>
  <si>
    <t>APP IP - Cambao - Manizales.</t>
  </si>
  <si>
    <t>Troncal del Magdalena Puerto Salgar - Barrancabermeja C1.</t>
  </si>
  <si>
    <t>Santana - Mocoa - Neiva</t>
  </si>
  <si>
    <t>Santa Marta - Riohacha - Paraguachón</t>
  </si>
  <si>
    <t>Autopista al Mar 1</t>
  </si>
  <si>
    <t>Autopista Conexión Pacífico 1</t>
  </si>
  <si>
    <t>Perimetral de Oriente de Cundinamarca</t>
  </si>
  <si>
    <t>Pamplona - Cúcuta</t>
  </si>
  <si>
    <t>Autopista Conexión Pacífico 2</t>
  </si>
  <si>
    <t>Puerta de Hierro - Palmar de Varela y Carreto - Cruz del Viso</t>
  </si>
  <si>
    <t>APP Nueva Malla vial del Valle del Cauca corredor: Buenaventura - Loboguerrero - Buga.</t>
  </si>
  <si>
    <t>Autopista al Mar 2</t>
  </si>
  <si>
    <t>Transversal del Sisga</t>
  </si>
  <si>
    <t>Honda - Puerto Salgar - Girardot</t>
  </si>
  <si>
    <t>Bucaramanga - Pamplona</t>
  </si>
  <si>
    <t>Bucaramanga - Barrancabermeja - Yondó</t>
  </si>
  <si>
    <t>APP Autopista al Río Magdalena 2.</t>
  </si>
  <si>
    <t>APP - Conexión Norte.</t>
  </si>
  <si>
    <t>Girardot - Ibagué - Cajamarca</t>
  </si>
  <si>
    <t>Ruta Caribe</t>
  </si>
  <si>
    <t>Ruta del Sol - Sector 1</t>
  </si>
  <si>
    <t>Part 2021</t>
  </si>
  <si>
    <t>Part 2022</t>
  </si>
  <si>
    <t>Part 2023</t>
  </si>
  <si>
    <t>N.A.</t>
  </si>
  <si>
    <t>Proyecto de concesión</t>
  </si>
  <si>
    <t>2021 - 2022 - 2023</t>
  </si>
  <si>
    <t>N.A. Proyecto no se encuentra activo para el periodo</t>
  </si>
  <si>
    <t>Total Recaudo</t>
  </si>
  <si>
    <t>Recaudo 2023</t>
  </si>
  <si>
    <t>Recaudo 2022</t>
  </si>
  <si>
    <t>Recaudo 2021</t>
  </si>
  <si>
    <t>Miles de millones de pesos</t>
  </si>
  <si>
    <t>Millones de vehículos</t>
  </si>
  <si>
    <t>Tráfico 2021</t>
  </si>
  <si>
    <t>Tráfico 2022</t>
  </si>
  <si>
    <t>Tráfico 2023</t>
  </si>
  <si>
    <t>Proyecto de Concesión</t>
  </si>
  <si>
    <t>Var anual (2021-2022)</t>
  </si>
  <si>
    <t>Var anual (2022-2023)</t>
  </si>
  <si>
    <t>Total tráfico de vehículos</t>
  </si>
  <si>
    <t>-</t>
  </si>
  <si>
    <t>Recaudo total de peajes</t>
  </si>
  <si>
    <t>Participación anual peajes</t>
  </si>
  <si>
    <t>Volumen - Participación y variación anual proyectos de concesión</t>
  </si>
  <si>
    <t>Peaje</t>
  </si>
  <si>
    <t>ANDES</t>
  </si>
  <si>
    <t>TURBACO</t>
  </si>
  <si>
    <t>RÍO BOGOTÁ</t>
  </si>
  <si>
    <t>EL ROBLE</t>
  </si>
  <si>
    <t>GUARNE</t>
  </si>
  <si>
    <t>SIBERIA</t>
  </si>
  <si>
    <t>CHUSACA</t>
  </si>
  <si>
    <t>CERRITO</t>
  </si>
  <si>
    <t>ESTAMBUL</t>
  </si>
  <si>
    <t>CHINAUTA</t>
  </si>
  <si>
    <t>TRAPICHE</t>
  </si>
  <si>
    <t>TUTA</t>
  </si>
  <si>
    <t>GUALANDAY</t>
  </si>
  <si>
    <t>ALBARRACÍN</t>
  </si>
  <si>
    <t>CIAT</t>
  </si>
  <si>
    <t>VILLA RICA</t>
  </si>
  <si>
    <t>SABANAGRANDE</t>
  </si>
  <si>
    <t>LAS PALMAS</t>
  </si>
  <si>
    <t>PUENTE AMARILLO</t>
  </si>
  <si>
    <t>OCOA</t>
  </si>
  <si>
    <t>LAS FLORES</t>
  </si>
  <si>
    <t>CIRCASIA</t>
  </si>
  <si>
    <t>CHICORAL</t>
  </si>
  <si>
    <t>ABURRÁ</t>
  </si>
  <si>
    <t>BOQUERÓN I</t>
  </si>
  <si>
    <t>AMAGÁ</t>
  </si>
  <si>
    <t>CORZO</t>
  </si>
  <si>
    <t>NARANJAL</t>
  </si>
  <si>
    <t>PIPIRAL</t>
  </si>
  <si>
    <t>TARAPACÁ II</t>
  </si>
  <si>
    <t>GALAPA</t>
  </si>
  <si>
    <t>CAIQUERO</t>
  </si>
  <si>
    <t>ETD 10+850</t>
  </si>
  <si>
    <t>MORRISON</t>
  </si>
  <si>
    <t>CENCAR</t>
  </si>
  <si>
    <t>LOS ACACIOS</t>
  </si>
  <si>
    <t>EL PLACER</t>
  </si>
  <si>
    <t>PAILITAS</t>
  </si>
  <si>
    <t>PAPIROS</t>
  </si>
  <si>
    <t>TUCURINCA</t>
  </si>
  <si>
    <t>PUERTO COLOMBIA</t>
  </si>
  <si>
    <t>LOS GARZONES 2</t>
  </si>
  <si>
    <t>GAMBOTE</t>
  </si>
  <si>
    <t>MEDIACANOA</t>
  </si>
  <si>
    <t>EL COPEY</t>
  </si>
  <si>
    <t>LOS CAUCHOS</t>
  </si>
  <si>
    <t>LOS GARZONES 1</t>
  </si>
  <si>
    <t>FLANDES</t>
  </si>
  <si>
    <t>NEIVA</t>
  </si>
  <si>
    <t>AGUAS NEGRAS</t>
  </si>
  <si>
    <t>LA LOMA</t>
  </si>
  <si>
    <t>ACAPULCO</t>
  </si>
  <si>
    <t>IRRA</t>
  </si>
  <si>
    <t>ALVARADO</t>
  </si>
  <si>
    <t>PANDEQUESO</t>
  </si>
  <si>
    <t>PURGATORIO</t>
  </si>
  <si>
    <t>MANGUITOS</t>
  </si>
  <si>
    <t>ZAMBITO</t>
  </si>
  <si>
    <t>ROZO</t>
  </si>
  <si>
    <t>LA GÓMEZ</t>
  </si>
  <si>
    <t>SUPIA</t>
  </si>
  <si>
    <t>LOS PATIOS</t>
  </si>
  <si>
    <t>MARAHUACO</t>
  </si>
  <si>
    <t>ARROYO DE PIEDRA</t>
  </si>
  <si>
    <t>PAVAS</t>
  </si>
  <si>
    <t>HONDA</t>
  </si>
  <si>
    <t>BAYUNCA</t>
  </si>
  <si>
    <t>EL PATÁ</t>
  </si>
  <si>
    <t>LOBOGUERRERO</t>
  </si>
  <si>
    <t>LA LIBERTAD</t>
  </si>
  <si>
    <t>LA ESPERANZA</t>
  </si>
  <si>
    <t>IRACÁ</t>
  </si>
  <si>
    <t>NEGUANJE</t>
  </si>
  <si>
    <t>PRIMAVERA</t>
  </si>
  <si>
    <t>ALTAMIRA</t>
  </si>
  <si>
    <t>VALENCIA</t>
  </si>
  <si>
    <t>LA APARTADA</t>
  </si>
  <si>
    <t>SAN BERNARDO</t>
  </si>
  <si>
    <t>MATA DE CAÑA</t>
  </si>
  <si>
    <t>COCORA</t>
  </si>
  <si>
    <t>EL CARMEN</t>
  </si>
  <si>
    <t>CAIMANERA</t>
  </si>
  <si>
    <t>COROZAL</t>
  </si>
  <si>
    <t>MACHETÁ</t>
  </si>
  <si>
    <t>CISNEROS</t>
  </si>
  <si>
    <t>JUAN MINA</t>
  </si>
  <si>
    <t>VERACRUZ</t>
  </si>
  <si>
    <t>SAN PEDRO</t>
  </si>
  <si>
    <t>GUAICO</t>
  </si>
  <si>
    <t>LA PINTADA</t>
  </si>
  <si>
    <t>EL PICACHO</t>
  </si>
  <si>
    <t>PASACABALLOS</t>
  </si>
  <si>
    <t>LA LIZAMA</t>
  </si>
  <si>
    <t>CEDROS</t>
  </si>
  <si>
    <t>CALAMAR</t>
  </si>
  <si>
    <t>EL DIFÍCIL</t>
  </si>
  <si>
    <t>SAN ONOFRE</t>
  </si>
  <si>
    <t>CIRILO</t>
  </si>
  <si>
    <t>PUERTO BERRÍO</t>
  </si>
  <si>
    <t>FUSCA</t>
  </si>
  <si>
    <t>EL EBANAL</t>
  </si>
  <si>
    <t>LA CABAÑA</t>
  </si>
  <si>
    <t>CASETABLA</t>
  </si>
  <si>
    <t>PUENTE PLATO</t>
  </si>
  <si>
    <t>SOPÓ</t>
  </si>
  <si>
    <t>ALTO PINO</t>
  </si>
  <si>
    <t>GALAPA 02</t>
  </si>
  <si>
    <t>PARAGUACHÓN</t>
  </si>
  <si>
    <t>YUCAO</t>
  </si>
  <si>
    <t>SANTÁGUEDA</t>
  </si>
  <si>
    <t>TARAPACÁ I</t>
  </si>
  <si>
    <t>PASO LA TORRE</t>
  </si>
  <si>
    <t>SAN CARLOS</t>
  </si>
  <si>
    <t>GUATAQUÍ</t>
  </si>
  <si>
    <t>ARMERO</t>
  </si>
  <si>
    <t>CAMBAO</t>
  </si>
  <si>
    <t>BRISAS</t>
  </si>
  <si>
    <t>ZARAGOZA</t>
  </si>
  <si>
    <t>MUTATÁ</t>
  </si>
  <si>
    <t>CABILDO</t>
  </si>
  <si>
    <t>BOQUERÓN II</t>
  </si>
  <si>
    <t>FUEMIA</t>
  </si>
  <si>
    <t>SAN LUIS DE GACENO</t>
  </si>
  <si>
    <t>UNISABANA</t>
  </si>
  <si>
    <t>CERRITOS II</t>
  </si>
  <si>
    <t>COCORNÁ</t>
  </si>
  <si>
    <t>EL ESCOBAL</t>
  </si>
  <si>
    <t>EL KORÁN</t>
  </si>
  <si>
    <t>LA PARADA</t>
  </si>
  <si>
    <t>PALMITAS</t>
  </si>
  <si>
    <t>PTO TRIUNFO</t>
  </si>
  <si>
    <t>RINCÓN HONDO</t>
  </si>
  <si>
    <t>RIO SOGAMOSO</t>
  </si>
  <si>
    <t>SAN CRISTOBAL</t>
  </si>
  <si>
    <t>SAN DIEGO</t>
  </si>
  <si>
    <t>SAN JUAN</t>
  </si>
  <si>
    <t>TUNIA</t>
  </si>
  <si>
    <t>Tráfico total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</si>
</sst>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_-* #,##0.0_-;\-* #,##0.0_-;_-* &quot;-&quot;??_-;_-@_-"/>
    <numFmt numFmtId="169" formatCode="_-* #,##0.0000_-;\-* #,##0.0000_-;_-* &quot;-&quot;??_-;_-@_-"/>
    <numFmt numFmtId="173" formatCode="_-* #,##0.00000_-;\-* #,##0.000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164" fontId="3" fillId="0" borderId="0" xfId="2" applyNumberFormat="1" applyFont="1" applyBorder="1" applyAlignment="1">
      <alignment horizontal="right" vertical="center"/>
    </xf>
    <xf numFmtId="9" fontId="3" fillId="0" borderId="0" xfId="2" applyFont="1" applyBorder="1" applyAlignment="1">
      <alignment horizontal="right" vertical="center"/>
    </xf>
    <xf numFmtId="165" fontId="0" fillId="0" borderId="0" xfId="0" applyNumberFormat="1"/>
    <xf numFmtId="164" fontId="0" fillId="0" borderId="0" xfId="2" applyNumberFormat="1" applyFont="1" applyBorder="1"/>
    <xf numFmtId="166" fontId="0" fillId="0" borderId="0" xfId="1" applyNumberFormat="1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166" fontId="0" fillId="0" borderId="1" xfId="1" applyNumberFormat="1" applyFont="1" applyBorder="1"/>
    <xf numFmtId="164" fontId="0" fillId="0" borderId="1" xfId="2" applyNumberFormat="1" applyFont="1" applyBorder="1"/>
    <xf numFmtId="0" fontId="4" fillId="0" borderId="2" xfId="0" applyFont="1" applyBorder="1" applyAlignment="1">
      <alignment vertical="center"/>
    </xf>
    <xf numFmtId="166" fontId="4" fillId="0" borderId="2" xfId="1" applyNumberFormat="1" applyFont="1" applyBorder="1" applyAlignment="1">
      <alignment horizontal="right" vertical="center"/>
    </xf>
    <xf numFmtId="9" fontId="4" fillId="0" borderId="2" xfId="2" applyFont="1" applyBorder="1" applyAlignment="1">
      <alignment horizontal="right" vertical="center"/>
    </xf>
    <xf numFmtId="164" fontId="4" fillId="0" borderId="2" xfId="2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9" fontId="4" fillId="0" borderId="1" xfId="2" applyFont="1" applyBorder="1" applyAlignment="1">
      <alignment horizontal="right" vertical="center"/>
    </xf>
    <xf numFmtId="164" fontId="3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5" fontId="3" fillId="2" borderId="0" xfId="0" applyNumberFormat="1" applyFont="1" applyFill="1" applyAlignment="1">
      <alignment horizontal="right" vertical="center"/>
    </xf>
    <xf numFmtId="164" fontId="3" fillId="2" borderId="0" xfId="2" applyNumberFormat="1" applyFont="1" applyFill="1" applyBorder="1" applyAlignment="1">
      <alignment horizontal="right" vertical="center"/>
    </xf>
    <xf numFmtId="164" fontId="3" fillId="2" borderId="0" xfId="2" applyNumberFormat="1" applyFont="1" applyFill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1" xfId="2" applyNumberFormat="1" applyFont="1" applyFill="1" applyBorder="1" applyAlignment="1">
      <alignment horizontal="right" vertical="center"/>
    </xf>
    <xf numFmtId="164" fontId="0" fillId="0" borderId="0" xfId="2" applyNumberFormat="1" applyFont="1"/>
    <xf numFmtId="169" fontId="0" fillId="0" borderId="0" xfId="1" applyNumberFormat="1" applyFont="1" applyBorder="1"/>
    <xf numFmtId="169" fontId="0" fillId="0" borderId="1" xfId="1" applyNumberFormat="1" applyFont="1" applyBorder="1"/>
    <xf numFmtId="173" fontId="0" fillId="0" borderId="0" xfId="1" applyNumberFormat="1" applyFont="1" applyBorder="1"/>
    <xf numFmtId="173" fontId="0" fillId="0" borderId="1" xfId="1" applyNumberFormat="1" applyFont="1" applyBorder="1"/>
    <xf numFmtId="173" fontId="0" fillId="0" borderId="0" xfId="1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0</xdr:rowOff>
    </xdr:from>
    <xdr:to>
      <xdr:col>8</xdr:col>
      <xdr:colOff>742950</xdr:colOff>
      <xdr:row>4</xdr:row>
      <xdr:rowOff>157480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F6728-4B93-C192-C8DE-A6469469E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2360" y="0"/>
          <a:ext cx="66675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</xdr:colOff>
      <xdr:row>0</xdr:row>
      <xdr:rowOff>53340</xdr:rowOff>
    </xdr:from>
    <xdr:to>
      <xdr:col>9</xdr:col>
      <xdr:colOff>19050</xdr:colOff>
      <xdr:row>5</xdr:row>
      <xdr:rowOff>20320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258E00-6CFE-428E-A644-3BC6B26A2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840" y="53340"/>
          <a:ext cx="66675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</xdr:colOff>
      <xdr:row>0</xdr:row>
      <xdr:rowOff>38100</xdr:rowOff>
    </xdr:from>
    <xdr:to>
      <xdr:col>8</xdr:col>
      <xdr:colOff>697230</xdr:colOff>
      <xdr:row>5</xdr:row>
      <xdr:rowOff>5080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55DD8-96B1-468B-8753-4BAA343CC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38100"/>
          <a:ext cx="666750" cy="889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</xdr:colOff>
      <xdr:row>0</xdr:row>
      <xdr:rowOff>53340</xdr:rowOff>
    </xdr:from>
    <xdr:to>
      <xdr:col>8</xdr:col>
      <xdr:colOff>773430</xdr:colOff>
      <xdr:row>5</xdr:row>
      <xdr:rowOff>20320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7AABA3-1AC8-470A-866E-C6BB9CAD0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2840" y="53340"/>
          <a:ext cx="66675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C6AA-5B96-40E3-8A34-047EF583EAFA}">
  <dimension ref="A2:I54"/>
  <sheetViews>
    <sheetView showGridLines="0" topLeftCell="A30" workbookViewId="0">
      <selection activeCell="D8" sqref="D8"/>
    </sheetView>
  </sheetViews>
  <sheetFormatPr baseColWidth="10" defaultRowHeight="14.4" x14ac:dyDescent="0.3"/>
  <cols>
    <col min="1" max="1" width="55.88671875" style="2" customWidth="1"/>
    <col min="2" max="2" width="11.21875" style="2" bestFit="1" customWidth="1"/>
    <col min="3" max="3" width="8.88671875" style="2" bestFit="1" customWidth="1"/>
    <col min="4" max="4" width="11.21875" style="2" bestFit="1" customWidth="1"/>
    <col min="5" max="5" width="8.88671875" style="2" bestFit="1" customWidth="1"/>
    <col min="6" max="6" width="11.21875" style="2" bestFit="1" customWidth="1"/>
    <col min="7" max="7" width="8.88671875" style="2" bestFit="1" customWidth="1"/>
    <col min="8" max="9" width="11" style="2" bestFit="1" customWidth="1"/>
    <col min="10" max="16384" width="11.5546875" style="2"/>
  </cols>
  <sheetData>
    <row r="2" spans="1:9" x14ac:dyDescent="0.3">
      <c r="A2" s="1" t="s">
        <v>205</v>
      </c>
      <c r="B2" s="1"/>
      <c r="D2" s="1"/>
      <c r="E2" s="1"/>
      <c r="F2" s="1"/>
    </row>
    <row r="3" spans="1:9" x14ac:dyDescent="0.3">
      <c r="A3" s="1" t="s">
        <v>66</v>
      </c>
      <c r="B3" s="1"/>
      <c r="D3" s="1"/>
      <c r="E3" s="1"/>
      <c r="F3" s="1"/>
    </row>
    <row r="4" spans="1:9" x14ac:dyDescent="0.3">
      <c r="A4" s="1" t="s">
        <v>48</v>
      </c>
      <c r="B4" s="1"/>
      <c r="D4" s="1"/>
      <c r="E4" s="1"/>
      <c r="F4" s="1"/>
    </row>
    <row r="5" spans="1:9" ht="15" thickBot="1" x14ac:dyDescent="0.35">
      <c r="A5" s="12" t="s">
        <v>55</v>
      </c>
      <c r="B5" s="12"/>
      <c r="C5" s="13"/>
      <c r="D5" s="12"/>
      <c r="E5" s="12"/>
      <c r="F5" s="12"/>
      <c r="G5" s="13"/>
      <c r="H5" s="13"/>
      <c r="I5" s="13"/>
    </row>
    <row r="6" spans="1:9" s="14" customFormat="1" ht="30" thickTop="1" thickBot="1" x14ac:dyDescent="0.35">
      <c r="A6" s="15" t="s">
        <v>47</v>
      </c>
      <c r="B6" s="10" t="s">
        <v>56</v>
      </c>
      <c r="C6" s="11" t="s">
        <v>43</v>
      </c>
      <c r="D6" s="10" t="s">
        <v>57</v>
      </c>
      <c r="E6" s="11" t="s">
        <v>44</v>
      </c>
      <c r="F6" s="10" t="s">
        <v>58</v>
      </c>
      <c r="G6" s="11" t="s">
        <v>45</v>
      </c>
      <c r="H6" s="11" t="s">
        <v>60</v>
      </c>
      <c r="I6" s="11" t="s">
        <v>61</v>
      </c>
    </row>
    <row r="7" spans="1:9" ht="15" thickTop="1" x14ac:dyDescent="0.3">
      <c r="A7" s="14" t="s">
        <v>0</v>
      </c>
      <c r="B7" s="3">
        <v>10.659810999999999</v>
      </c>
      <c r="C7" s="4">
        <v>4.3757820078766378E-2</v>
      </c>
      <c r="D7" s="3">
        <v>31.550916999999966</v>
      </c>
      <c r="E7" s="27">
        <v>0.10498129555537972</v>
      </c>
      <c r="F7" s="3">
        <v>30.793964999999979</v>
      </c>
      <c r="G7" s="4">
        <v>9.7776722330157897E-2</v>
      </c>
      <c r="H7" s="4">
        <f>+D7/B7-1</f>
        <v>1.9598007882128461</v>
      </c>
      <c r="I7" s="4">
        <f>+F7/D7-1</f>
        <v>-2.399144215047655E-2</v>
      </c>
    </row>
    <row r="8" spans="1:9" ht="28.8" x14ac:dyDescent="0.3">
      <c r="A8" s="28" t="s">
        <v>1</v>
      </c>
      <c r="B8" s="29">
        <v>3.4484889999999999</v>
      </c>
      <c r="C8" s="30">
        <v>1.4155819573687094E-2</v>
      </c>
      <c r="D8" s="29">
        <v>22.348701000000023</v>
      </c>
      <c r="E8" s="31">
        <v>7.4362199518949484E-2</v>
      </c>
      <c r="F8" s="29">
        <v>24.287007999999997</v>
      </c>
      <c r="G8" s="30">
        <v>7.7115890644362459E-2</v>
      </c>
      <c r="H8" s="30">
        <f t="shared" ref="H8:H49" si="0">+D8/B8-1</f>
        <v>5.4807227165288985</v>
      </c>
      <c r="I8" s="30">
        <f t="shared" ref="I8:I49" si="1">+F8/D8-1</f>
        <v>8.6730186242143237E-2</v>
      </c>
    </row>
    <row r="9" spans="1:9" x14ac:dyDescent="0.3">
      <c r="A9" s="14" t="s">
        <v>2</v>
      </c>
      <c r="B9" s="3">
        <v>18.090138000000007</v>
      </c>
      <c r="C9" s="4">
        <v>7.4258821643653439E-2</v>
      </c>
      <c r="D9" s="3">
        <v>20.607623999999984</v>
      </c>
      <c r="E9" s="27">
        <v>6.8569007545426872E-2</v>
      </c>
      <c r="F9" s="3">
        <v>20.870209999999989</v>
      </c>
      <c r="G9" s="4">
        <v>6.6266904185352069E-2</v>
      </c>
      <c r="H9" s="4">
        <f t="shared" si="0"/>
        <v>0.1391634491677165</v>
      </c>
      <c r="I9" s="4">
        <f t="shared" si="1"/>
        <v>1.2742177361155571E-2</v>
      </c>
    </row>
    <row r="10" spans="1:9" x14ac:dyDescent="0.3">
      <c r="A10" s="28" t="s">
        <v>3</v>
      </c>
      <c r="B10" s="29">
        <v>13.375049999999998</v>
      </c>
      <c r="C10" s="30">
        <v>5.4903696833321365E-2</v>
      </c>
      <c r="D10" s="29">
        <v>14.545743000000007</v>
      </c>
      <c r="E10" s="31">
        <v>4.8398940194213626E-2</v>
      </c>
      <c r="F10" s="29">
        <v>14.603715999999997</v>
      </c>
      <c r="G10" s="30">
        <v>4.6369588467106621E-2</v>
      </c>
      <c r="H10" s="30">
        <f t="shared" si="0"/>
        <v>8.7528121390201052E-2</v>
      </c>
      <c r="I10" s="30">
        <f t="shared" si="1"/>
        <v>3.9855647112692072E-3</v>
      </c>
    </row>
    <row r="11" spans="1:9" x14ac:dyDescent="0.3">
      <c r="A11" s="14" t="s">
        <v>4</v>
      </c>
      <c r="B11" s="3">
        <v>17.565518999999998</v>
      </c>
      <c r="C11" s="4">
        <v>7.2105295299527569E-2</v>
      </c>
      <c r="D11" s="3">
        <v>16.247742999999993</v>
      </c>
      <c r="E11" s="27">
        <v>5.4062108875975082E-2</v>
      </c>
      <c r="F11" s="3">
        <v>13.746321999999999</v>
      </c>
      <c r="G11" s="4">
        <v>4.3647198704516992E-2</v>
      </c>
      <c r="H11" s="4">
        <f t="shared" si="0"/>
        <v>-7.5020612826754873E-2</v>
      </c>
      <c r="I11" s="4">
        <f t="shared" si="1"/>
        <v>-0.15395498316289191</v>
      </c>
    </row>
    <row r="12" spans="1:9" x14ac:dyDescent="0.3">
      <c r="A12" s="28" t="s">
        <v>5</v>
      </c>
      <c r="B12" s="29">
        <v>13.412704999999994</v>
      </c>
      <c r="C12" s="30">
        <v>5.5058268121223726E-2</v>
      </c>
      <c r="D12" s="29">
        <v>14.304938999999999</v>
      </c>
      <c r="E12" s="31">
        <v>4.7597698319217778E-2</v>
      </c>
      <c r="F12" s="29">
        <v>13.104172999999996</v>
      </c>
      <c r="G12" s="30">
        <v>4.1608252941358892E-2</v>
      </c>
      <c r="H12" s="30">
        <f t="shared" si="0"/>
        <v>6.6521555495331119E-2</v>
      </c>
      <c r="I12" s="30">
        <f t="shared" si="1"/>
        <v>-8.3940658537586477E-2</v>
      </c>
    </row>
    <row r="13" spans="1:9" x14ac:dyDescent="0.3">
      <c r="A13" s="14" t="s">
        <v>6</v>
      </c>
      <c r="B13" s="3">
        <v>12.271416</v>
      </c>
      <c r="C13" s="4">
        <v>5.0373352157903652E-2</v>
      </c>
      <c r="D13" s="3">
        <v>13.49114000000001</v>
      </c>
      <c r="E13" s="27">
        <v>4.4889895140575731E-2</v>
      </c>
      <c r="F13" s="3">
        <v>12.934827999999991</v>
      </c>
      <c r="G13" s="4">
        <v>4.1070550211522019E-2</v>
      </c>
      <c r="H13" s="4">
        <f t="shared" si="0"/>
        <v>9.9395538379597692E-2</v>
      </c>
      <c r="I13" s="4">
        <f t="shared" si="1"/>
        <v>-4.1235358909626596E-2</v>
      </c>
    </row>
    <row r="14" spans="1:9" x14ac:dyDescent="0.3">
      <c r="A14" s="28" t="s">
        <v>7</v>
      </c>
      <c r="B14" s="29">
        <v>11.455845999999994</v>
      </c>
      <c r="C14" s="30">
        <v>4.7025491175974439E-2</v>
      </c>
      <c r="D14" s="29">
        <v>12.909516</v>
      </c>
      <c r="E14" s="31">
        <v>4.2954622037543466E-2</v>
      </c>
      <c r="F14" s="29">
        <v>12.904583000000002</v>
      </c>
      <c r="G14" s="30">
        <v>4.0974516557951438E-2</v>
      </c>
      <c r="H14" s="30">
        <f t="shared" si="0"/>
        <v>0.12689329098872371</v>
      </c>
      <c r="I14" s="30">
        <f t="shared" si="1"/>
        <v>-3.8212121972636126E-4</v>
      </c>
    </row>
    <row r="15" spans="1:9" x14ac:dyDescent="0.3">
      <c r="A15" s="14" t="s">
        <v>8</v>
      </c>
      <c r="B15" s="3">
        <v>0.238012</v>
      </c>
      <c r="C15" s="4">
        <v>9.7702353940302923E-4</v>
      </c>
      <c r="D15" s="3">
        <v>9.2038100000000043</v>
      </c>
      <c r="E15" s="27">
        <v>3.0624399850107713E-2</v>
      </c>
      <c r="F15" s="3">
        <v>11.549114999999992</v>
      </c>
      <c r="G15" s="4">
        <v>3.6670646683986993E-2</v>
      </c>
      <c r="H15" s="4">
        <f t="shared" si="0"/>
        <v>37.669520864494245</v>
      </c>
      <c r="I15" s="4">
        <f t="shared" si="1"/>
        <v>0.25481892824819141</v>
      </c>
    </row>
    <row r="16" spans="1:9" x14ac:dyDescent="0.3">
      <c r="A16" s="28" t="s">
        <v>9</v>
      </c>
      <c r="B16" s="29">
        <v>10.518964999999993</v>
      </c>
      <c r="C16" s="30">
        <v>4.3179656551588064E-2</v>
      </c>
      <c r="D16" s="29">
        <v>11.895985</v>
      </c>
      <c r="E16" s="31">
        <v>3.9582238361166019E-2</v>
      </c>
      <c r="F16" s="29">
        <v>10.887713000000012</v>
      </c>
      <c r="G16" s="30">
        <v>3.4570568967375662E-2</v>
      </c>
      <c r="H16" s="30">
        <f t="shared" si="0"/>
        <v>0.13090831655015567</v>
      </c>
      <c r="I16" s="30">
        <f t="shared" si="1"/>
        <v>-8.4757336193681088E-2</v>
      </c>
    </row>
    <row r="17" spans="1:9" x14ac:dyDescent="0.3">
      <c r="A17" s="14" t="s">
        <v>10</v>
      </c>
      <c r="B17" s="3">
        <v>8.9160019999999882</v>
      </c>
      <c r="C17" s="4">
        <v>3.6599599311650154E-2</v>
      </c>
      <c r="D17" s="3">
        <v>10.030400000000006</v>
      </c>
      <c r="E17" s="27">
        <v>3.3374763305252984E-2</v>
      </c>
      <c r="F17" s="3">
        <v>10.867912999999986</v>
      </c>
      <c r="G17" s="4">
        <v>3.4507700184413168E-2</v>
      </c>
      <c r="H17" s="4">
        <f t="shared" si="0"/>
        <v>0.12498853185542336</v>
      </c>
      <c r="I17" s="4">
        <f t="shared" si="1"/>
        <v>8.3497467698195438E-2</v>
      </c>
    </row>
    <row r="18" spans="1:9" ht="28.8" x14ac:dyDescent="0.3">
      <c r="A18" s="28" t="s">
        <v>11</v>
      </c>
      <c r="B18" s="29">
        <v>10.129574999999992</v>
      </c>
      <c r="C18" s="30">
        <v>4.1581236320641111E-2</v>
      </c>
      <c r="D18" s="29">
        <v>10.841753000000004</v>
      </c>
      <c r="E18" s="31">
        <v>3.6074427758515749E-2</v>
      </c>
      <c r="F18" s="29">
        <v>10.776596999999995</v>
      </c>
      <c r="G18" s="30">
        <v>3.4217754437696243E-2</v>
      </c>
      <c r="H18" s="30">
        <f t="shared" si="0"/>
        <v>7.0306799643619078E-2</v>
      </c>
      <c r="I18" s="30">
        <f t="shared" si="1"/>
        <v>-6.0097292384366785E-3</v>
      </c>
    </row>
    <row r="19" spans="1:9" x14ac:dyDescent="0.3">
      <c r="A19" s="14" t="s">
        <v>12</v>
      </c>
      <c r="B19" s="3">
        <v>10.165909000000005</v>
      </c>
      <c r="C19" s="4">
        <v>4.1730384990795059E-2</v>
      </c>
      <c r="D19" s="3">
        <v>11.134224000000003</v>
      </c>
      <c r="E19" s="27">
        <v>3.7047584402184058E-2</v>
      </c>
      <c r="F19" s="3">
        <v>10.695511</v>
      </c>
      <c r="G19" s="4">
        <v>3.3960290895509886E-2</v>
      </c>
      <c r="H19" s="4">
        <f t="shared" si="0"/>
        <v>9.5251196917068404E-2</v>
      </c>
      <c r="I19" s="4">
        <f t="shared" si="1"/>
        <v>-3.940220710486908E-2</v>
      </c>
    </row>
    <row r="20" spans="1:9" x14ac:dyDescent="0.3">
      <c r="A20" s="28" t="s">
        <v>13</v>
      </c>
      <c r="B20" s="29">
        <v>10.202368000000002</v>
      </c>
      <c r="C20" s="30">
        <v>4.1880046777692748E-2</v>
      </c>
      <c r="D20" s="29">
        <v>11.222776999999999</v>
      </c>
      <c r="E20" s="31">
        <v>3.7342232214332118E-2</v>
      </c>
      <c r="F20" s="29">
        <v>10.589958000000005</v>
      </c>
      <c r="G20" s="30">
        <v>3.3625139953690132E-2</v>
      </c>
      <c r="H20" s="30">
        <f t="shared" si="0"/>
        <v>0.10001687843449658</v>
      </c>
      <c r="I20" s="30">
        <f t="shared" si="1"/>
        <v>-5.6387024352350101E-2</v>
      </c>
    </row>
    <row r="21" spans="1:9" x14ac:dyDescent="0.3">
      <c r="A21" s="14" t="s">
        <v>14</v>
      </c>
      <c r="B21" s="3">
        <v>4.7397980000000022</v>
      </c>
      <c r="C21" s="4">
        <v>1.945655772824648E-2</v>
      </c>
      <c r="D21" s="3">
        <v>9.2905010000000008</v>
      </c>
      <c r="E21" s="27">
        <v>3.0912852115789598E-2</v>
      </c>
      <c r="F21" s="3">
        <v>9.9621649999999917</v>
      </c>
      <c r="G21" s="4">
        <v>3.1631777233370802E-2</v>
      </c>
      <c r="H21" s="4">
        <f t="shared" si="0"/>
        <v>0.96010483991089846</v>
      </c>
      <c r="I21" s="4">
        <f t="shared" si="1"/>
        <v>7.2295778236285635E-2</v>
      </c>
    </row>
    <row r="22" spans="1:9" x14ac:dyDescent="0.3">
      <c r="A22" s="28" t="s">
        <v>15</v>
      </c>
      <c r="B22" s="29">
        <v>4.892754</v>
      </c>
      <c r="C22" s="30">
        <v>2.0084432005564128E-2</v>
      </c>
      <c r="D22" s="29">
        <v>7.5510739999999954</v>
      </c>
      <c r="E22" s="31">
        <v>2.5125150288168922E-2</v>
      </c>
      <c r="F22" s="29">
        <v>8.9912720000000075</v>
      </c>
      <c r="G22" s="30">
        <v>2.8549006460808955E-2</v>
      </c>
      <c r="H22" s="30">
        <f t="shared" si="0"/>
        <v>0.54331773066865718</v>
      </c>
      <c r="I22" s="30">
        <f t="shared" si="1"/>
        <v>0.1907275706740541</v>
      </c>
    </row>
    <row r="23" spans="1:9" x14ac:dyDescent="0.3">
      <c r="A23" s="14" t="s">
        <v>16</v>
      </c>
      <c r="B23" s="3">
        <v>7.5936560000000002</v>
      </c>
      <c r="C23" s="4">
        <v>3.1171456322072206E-2</v>
      </c>
      <c r="D23" s="3">
        <v>8.5650659999999963</v>
      </c>
      <c r="E23" s="27">
        <v>2.8499067878037729E-2</v>
      </c>
      <c r="F23" s="3">
        <v>8.8985630000000011</v>
      </c>
      <c r="G23" s="4">
        <v>2.8254637672947201E-2</v>
      </c>
      <c r="H23" s="4">
        <f t="shared" si="0"/>
        <v>0.12792388804549426</v>
      </c>
      <c r="I23" s="4">
        <f t="shared" si="1"/>
        <v>3.8936886183948305E-2</v>
      </c>
    </row>
    <row r="24" spans="1:9" x14ac:dyDescent="0.3">
      <c r="A24" s="28" t="s">
        <v>17</v>
      </c>
      <c r="B24" s="29" t="s">
        <v>63</v>
      </c>
      <c r="C24" s="30" t="s">
        <v>63</v>
      </c>
      <c r="D24" s="29">
        <v>0.74197899999999994</v>
      </c>
      <c r="E24" s="31">
        <v>2.4688321006608198E-3</v>
      </c>
      <c r="F24" s="29">
        <v>7.6422709999999956</v>
      </c>
      <c r="G24" s="30">
        <v>2.4265670547421167E-2</v>
      </c>
      <c r="H24" s="30"/>
      <c r="I24" s="30">
        <f t="shared" si="1"/>
        <v>9.299848108908737</v>
      </c>
    </row>
    <row r="25" spans="1:9" x14ac:dyDescent="0.3">
      <c r="A25" s="14" t="s">
        <v>18</v>
      </c>
      <c r="B25" s="3">
        <v>4.4744480000000006</v>
      </c>
      <c r="C25" s="4">
        <v>1.8367313504507359E-2</v>
      </c>
      <c r="D25" s="3">
        <v>6.8659199999999991</v>
      </c>
      <c r="E25" s="27">
        <v>2.2845395485005821E-2</v>
      </c>
      <c r="F25" s="3">
        <v>7.0983560000000017</v>
      </c>
      <c r="G25" s="4">
        <v>2.2538636502724186E-2</v>
      </c>
      <c r="H25" s="4">
        <f t="shared" si="0"/>
        <v>0.53447307913735909</v>
      </c>
      <c r="I25" s="4">
        <f t="shared" si="1"/>
        <v>3.3853584079045929E-2</v>
      </c>
    </row>
    <row r="26" spans="1:9" x14ac:dyDescent="0.3">
      <c r="A26" s="28" t="s">
        <v>19</v>
      </c>
      <c r="B26" s="29">
        <v>5.0578910000000015</v>
      </c>
      <c r="C26" s="30">
        <v>2.0762308483331632E-2</v>
      </c>
      <c r="D26" s="29">
        <v>6.0508770000000043</v>
      </c>
      <c r="E26" s="31">
        <v>2.0133453069089893E-2</v>
      </c>
      <c r="F26" s="29">
        <v>6.5932129999999969</v>
      </c>
      <c r="G26" s="30">
        <v>2.0934710965755384E-2</v>
      </c>
      <c r="H26" s="30">
        <f t="shared" si="0"/>
        <v>0.19632412007297173</v>
      </c>
      <c r="I26" s="30">
        <f t="shared" si="1"/>
        <v>8.962932150165881E-2</v>
      </c>
    </row>
    <row r="27" spans="1:9" x14ac:dyDescent="0.3">
      <c r="A27" s="14" t="s">
        <v>20</v>
      </c>
      <c r="B27" s="3">
        <v>5.5741670000000019</v>
      </c>
      <c r="C27" s="4">
        <v>2.2881587363509266E-2</v>
      </c>
      <c r="D27" s="3">
        <v>6.4278860000000027</v>
      </c>
      <c r="E27" s="27">
        <v>2.1387898169878503E-2</v>
      </c>
      <c r="F27" s="3">
        <v>6.3055319999999977</v>
      </c>
      <c r="G27" s="4">
        <v>2.0021268826795297E-2</v>
      </c>
      <c r="H27" s="4">
        <f t="shared" si="0"/>
        <v>0.15315633708139709</v>
      </c>
      <c r="I27" s="4">
        <f t="shared" si="1"/>
        <v>-1.9034873985009249E-2</v>
      </c>
    </row>
    <row r="28" spans="1:9" x14ac:dyDescent="0.3">
      <c r="A28" s="28" t="s">
        <v>21</v>
      </c>
      <c r="B28" s="29">
        <v>2.4149630000000002</v>
      </c>
      <c r="C28" s="30">
        <v>9.9132636076641432E-3</v>
      </c>
      <c r="D28" s="29">
        <v>2.9457600000000004</v>
      </c>
      <c r="E28" s="31">
        <v>9.801607388945803E-3</v>
      </c>
      <c r="F28" s="29">
        <v>6.0372730000000008</v>
      </c>
      <c r="G28" s="30">
        <v>1.9169495248577435E-2</v>
      </c>
      <c r="H28" s="30">
        <f t="shared" si="0"/>
        <v>0.21979508588744423</v>
      </c>
      <c r="I28" s="30">
        <f t="shared" si="1"/>
        <v>1.0494789120634405</v>
      </c>
    </row>
    <row r="29" spans="1:9" x14ac:dyDescent="0.3">
      <c r="A29" s="14" t="s">
        <v>22</v>
      </c>
      <c r="B29" s="3">
        <v>3.6772039999999984</v>
      </c>
      <c r="C29" s="4">
        <v>1.5094679542153232E-2</v>
      </c>
      <c r="D29" s="3">
        <v>4.2858749999999963</v>
      </c>
      <c r="E29" s="27">
        <v>1.426065397999092E-2</v>
      </c>
      <c r="F29" s="3">
        <v>4.1563020000000037</v>
      </c>
      <c r="G29" s="4">
        <v>1.3197052947688958E-2</v>
      </c>
      <c r="H29" s="4">
        <f t="shared" si="0"/>
        <v>0.16552549165072117</v>
      </c>
      <c r="I29" s="4">
        <f t="shared" si="1"/>
        <v>-3.0232566278762807E-2</v>
      </c>
    </row>
    <row r="30" spans="1:9" x14ac:dyDescent="0.3">
      <c r="A30" s="28" t="s">
        <v>23</v>
      </c>
      <c r="B30" s="29" t="s">
        <v>63</v>
      </c>
      <c r="C30" s="30" t="s">
        <v>63</v>
      </c>
      <c r="D30" s="29">
        <v>0.41784199999999999</v>
      </c>
      <c r="E30" s="31">
        <v>1.3903112387336006E-3</v>
      </c>
      <c r="F30" s="29">
        <v>4.1540880000000007</v>
      </c>
      <c r="G30" s="30">
        <v>1.3190023074684969E-2</v>
      </c>
      <c r="H30" s="30"/>
      <c r="I30" s="30">
        <f t="shared" si="1"/>
        <v>8.9417674623422272</v>
      </c>
    </row>
    <row r="31" spans="1:9" x14ac:dyDescent="0.3">
      <c r="A31" s="14" t="s">
        <v>24</v>
      </c>
      <c r="B31" s="3">
        <v>3.368142000000002</v>
      </c>
      <c r="C31" s="4">
        <v>1.3826000445574171E-2</v>
      </c>
      <c r="D31" s="3">
        <v>3.9921949999999988</v>
      </c>
      <c r="E31" s="27">
        <v>1.3283474556689096E-2</v>
      </c>
      <c r="F31" s="3">
        <v>3.9449829999999992</v>
      </c>
      <c r="G31" s="4">
        <v>1.2526074748353889E-2</v>
      </c>
      <c r="H31" s="4">
        <f t="shared" si="0"/>
        <v>0.18528108375478136</v>
      </c>
      <c r="I31" s="4">
        <f t="shared" si="1"/>
        <v>-1.1826075630073096E-2</v>
      </c>
    </row>
    <row r="32" spans="1:9" x14ac:dyDescent="0.3">
      <c r="A32" s="28" t="s">
        <v>25</v>
      </c>
      <c r="B32" s="29">
        <v>3.3777399999999971</v>
      </c>
      <c r="C32" s="30">
        <v>1.3865399601630107E-2</v>
      </c>
      <c r="D32" s="29">
        <v>4.1109409999999977</v>
      </c>
      <c r="E32" s="31">
        <v>1.3678585384118265E-2</v>
      </c>
      <c r="F32" s="29">
        <v>3.9355239999999987</v>
      </c>
      <c r="G32" s="30">
        <v>1.2496040616129573E-2</v>
      </c>
      <c r="H32" s="30">
        <f t="shared" si="0"/>
        <v>0.21706851326626708</v>
      </c>
      <c r="I32" s="30">
        <f t="shared" si="1"/>
        <v>-4.2670765647086384E-2</v>
      </c>
    </row>
    <row r="33" spans="1:9" x14ac:dyDescent="0.3">
      <c r="A33" s="14" t="s">
        <v>26</v>
      </c>
      <c r="B33" s="3">
        <v>3.106732</v>
      </c>
      <c r="C33" s="4">
        <v>1.2752929661599632E-2</v>
      </c>
      <c r="D33" s="3">
        <v>3.686734</v>
      </c>
      <c r="E33" s="27">
        <v>1.2267095491648236E-2</v>
      </c>
      <c r="F33" s="3">
        <v>3.9226480000000001</v>
      </c>
      <c r="G33" s="4">
        <v>1.2455156856057656E-2</v>
      </c>
      <c r="H33" s="4">
        <f t="shared" si="0"/>
        <v>0.18669199660607982</v>
      </c>
      <c r="I33" s="4">
        <f t="shared" si="1"/>
        <v>6.3989970526759032E-2</v>
      </c>
    </row>
    <row r="34" spans="1:9" x14ac:dyDescent="0.3">
      <c r="A34" s="28" t="s">
        <v>27</v>
      </c>
      <c r="B34" s="29">
        <v>2.9618310000000019</v>
      </c>
      <c r="C34" s="30">
        <v>1.2158120627252472E-2</v>
      </c>
      <c r="D34" s="29">
        <v>3.8026979999999999</v>
      </c>
      <c r="E34" s="31">
        <v>1.2652949600350816E-2</v>
      </c>
      <c r="F34" s="29">
        <v>3.7596519999999982</v>
      </c>
      <c r="G34" s="30">
        <v>1.193761341425253E-2</v>
      </c>
      <c r="H34" s="30">
        <f t="shared" si="0"/>
        <v>0.28390107335631143</v>
      </c>
      <c r="I34" s="30">
        <f t="shared" si="1"/>
        <v>-1.131985763791965E-2</v>
      </c>
    </row>
    <row r="35" spans="1:9" x14ac:dyDescent="0.3">
      <c r="A35" s="14" t="s">
        <v>28</v>
      </c>
      <c r="B35" s="3">
        <v>3.1145490000000007</v>
      </c>
      <c r="C35" s="4">
        <v>1.2785017930289926E-2</v>
      </c>
      <c r="D35" s="3">
        <v>3.5265079999999998</v>
      </c>
      <c r="E35" s="27">
        <v>1.1733965723608332E-2</v>
      </c>
      <c r="F35" s="3">
        <v>3.3785610000000026</v>
      </c>
      <c r="G35" s="4">
        <v>1.0727576678498565E-2</v>
      </c>
      <c r="H35" s="4">
        <f t="shared" si="0"/>
        <v>0.13226923063339147</v>
      </c>
      <c r="I35" s="4">
        <f t="shared" si="1"/>
        <v>-4.1952832660523409E-2</v>
      </c>
    </row>
    <row r="36" spans="1:9" x14ac:dyDescent="0.3">
      <c r="A36" s="28" t="s">
        <v>29</v>
      </c>
      <c r="B36" s="29">
        <v>2.7308930000000005</v>
      </c>
      <c r="C36" s="30">
        <v>1.1210135390614578E-2</v>
      </c>
      <c r="D36" s="29">
        <v>2.8427799999999994</v>
      </c>
      <c r="E36" s="31">
        <v>9.4589557374488552E-3</v>
      </c>
      <c r="F36" s="29">
        <v>2.9198870000000006</v>
      </c>
      <c r="G36" s="30">
        <v>9.2711990948368614E-3</v>
      </c>
      <c r="H36" s="30">
        <f t="shared" si="0"/>
        <v>4.0970847264978572E-2</v>
      </c>
      <c r="I36" s="30">
        <f t="shared" si="1"/>
        <v>2.7123801349383747E-2</v>
      </c>
    </row>
    <row r="37" spans="1:9" x14ac:dyDescent="0.3">
      <c r="A37" s="14" t="s">
        <v>30</v>
      </c>
      <c r="B37" s="3">
        <v>2.5249340000000005</v>
      </c>
      <c r="C37" s="4">
        <v>1.0364687299123779E-2</v>
      </c>
      <c r="D37" s="3">
        <v>2.5648429999999984</v>
      </c>
      <c r="E37" s="27">
        <v>8.5341589607727374E-3</v>
      </c>
      <c r="F37" s="3">
        <v>2.6604259999999993</v>
      </c>
      <c r="G37" s="4">
        <v>8.4473608475534988E-3</v>
      </c>
      <c r="H37" s="4">
        <f t="shared" si="0"/>
        <v>1.5805957700279594E-2</v>
      </c>
      <c r="I37" s="4">
        <f t="shared" si="1"/>
        <v>3.7266608521457689E-2</v>
      </c>
    </row>
    <row r="38" spans="1:9" x14ac:dyDescent="0.3">
      <c r="A38" s="28" t="s">
        <v>31</v>
      </c>
      <c r="B38" s="29">
        <v>2.3390330000000006</v>
      </c>
      <c r="C38" s="30">
        <v>9.6015759728101373E-3</v>
      </c>
      <c r="D38" s="29">
        <v>2.4928399999999997</v>
      </c>
      <c r="E38" s="31">
        <v>8.2945789757005485E-3</v>
      </c>
      <c r="F38" s="29">
        <v>2.4901719999999994</v>
      </c>
      <c r="G38" s="30">
        <v>7.9067718690442775E-3</v>
      </c>
      <c r="H38" s="30">
        <f t="shared" si="0"/>
        <v>6.5756660979130688E-2</v>
      </c>
      <c r="I38" s="30">
        <f t="shared" si="1"/>
        <v>-1.070265239646484E-3</v>
      </c>
    </row>
    <row r="39" spans="1:9" ht="28.8" x14ac:dyDescent="0.3">
      <c r="A39" s="14" t="s">
        <v>32</v>
      </c>
      <c r="B39" s="3" t="s">
        <v>63</v>
      </c>
      <c r="C39" s="4" t="s">
        <v>63</v>
      </c>
      <c r="D39" s="3" t="s">
        <v>63</v>
      </c>
      <c r="E39" s="27" t="s">
        <v>63</v>
      </c>
      <c r="F39" s="3">
        <v>1.636309</v>
      </c>
      <c r="G39" s="4">
        <v>5.1955937060829439E-3</v>
      </c>
      <c r="H39" s="4" t="s">
        <v>63</v>
      </c>
      <c r="I39" s="4" t="s">
        <v>63</v>
      </c>
    </row>
    <row r="40" spans="1:9" x14ac:dyDescent="0.3">
      <c r="A40" s="28" t="s">
        <v>33</v>
      </c>
      <c r="B40" s="29">
        <v>0.85224599999999995</v>
      </c>
      <c r="C40" s="30">
        <v>3.4984135394941179E-3</v>
      </c>
      <c r="D40" s="29">
        <v>0.96345199999999964</v>
      </c>
      <c r="E40" s="31">
        <v>3.2057527572153218E-3</v>
      </c>
      <c r="F40" s="29">
        <v>1.5628140000000004</v>
      </c>
      <c r="G40" s="30">
        <v>4.9622330392232218E-3</v>
      </c>
      <c r="H40" s="30">
        <f t="shared" si="0"/>
        <v>0.13048579870131349</v>
      </c>
      <c r="I40" s="30">
        <f t="shared" si="1"/>
        <v>0.62209845430805166</v>
      </c>
    </row>
    <row r="41" spans="1:9" x14ac:dyDescent="0.3">
      <c r="A41" s="14" t="s">
        <v>34</v>
      </c>
      <c r="B41" s="3">
        <v>0.92132599999999998</v>
      </c>
      <c r="C41" s="4">
        <v>3.7819823767878732E-3</v>
      </c>
      <c r="D41" s="3">
        <v>1.2114859999999996</v>
      </c>
      <c r="E41" s="27">
        <v>4.0310514533446005E-3</v>
      </c>
      <c r="F41" s="3">
        <v>1.4243789999999998</v>
      </c>
      <c r="G41" s="4">
        <v>4.5226754650110196E-3</v>
      </c>
      <c r="H41" s="4">
        <f t="shared" si="0"/>
        <v>0.31493738372736657</v>
      </c>
      <c r="I41" s="4">
        <f t="shared" si="1"/>
        <v>0.17572881568586052</v>
      </c>
    </row>
    <row r="42" spans="1:9" x14ac:dyDescent="0.3">
      <c r="A42" s="28" t="s">
        <v>35</v>
      </c>
      <c r="B42" s="29">
        <v>1.2219880000000005</v>
      </c>
      <c r="C42" s="30">
        <v>5.0161800281835764E-3</v>
      </c>
      <c r="D42" s="29">
        <v>1.3607219999999993</v>
      </c>
      <c r="E42" s="31">
        <v>4.5276135223171953E-3</v>
      </c>
      <c r="F42" s="29">
        <v>1.3011590000000008</v>
      </c>
      <c r="G42" s="30">
        <v>4.1314284227570598E-3</v>
      </c>
      <c r="H42" s="30">
        <f t="shared" si="0"/>
        <v>0.11353139310696903</v>
      </c>
      <c r="I42" s="30">
        <f t="shared" si="1"/>
        <v>-4.3773085170959569E-2</v>
      </c>
    </row>
    <row r="43" spans="1:9" x14ac:dyDescent="0.3">
      <c r="A43" s="14" t="s">
        <v>36</v>
      </c>
      <c r="B43" s="3">
        <v>0.92692700000000039</v>
      </c>
      <c r="C43" s="4">
        <v>3.8049741118440753E-3</v>
      </c>
      <c r="D43" s="3">
        <v>1.0372760000000005</v>
      </c>
      <c r="E43" s="27">
        <v>3.451391866946442E-3</v>
      </c>
      <c r="F43" s="3">
        <v>1.0937200000000002</v>
      </c>
      <c r="G43" s="4">
        <v>3.4727699647297901E-3</v>
      </c>
      <c r="H43" s="4">
        <f t="shared" si="0"/>
        <v>0.11904820983745235</v>
      </c>
      <c r="I43" s="4">
        <f t="shared" si="1"/>
        <v>5.4415603947261637E-2</v>
      </c>
    </row>
    <row r="44" spans="1:9" x14ac:dyDescent="0.3">
      <c r="A44" s="28" t="s">
        <v>37</v>
      </c>
      <c r="B44" s="29">
        <v>0.96224299999999996</v>
      </c>
      <c r="C44" s="30">
        <v>3.9499439592364629E-3</v>
      </c>
      <c r="D44" s="29">
        <v>1.0764849999999992</v>
      </c>
      <c r="E44" s="31">
        <v>3.5818543703795671E-3</v>
      </c>
      <c r="F44" s="29">
        <v>1.0786530000000001</v>
      </c>
      <c r="G44" s="30">
        <v>3.424929361048241E-3</v>
      </c>
      <c r="H44" s="30">
        <f t="shared" si="0"/>
        <v>0.11872468804657377</v>
      </c>
      <c r="I44" s="30">
        <f t="shared" si="1"/>
        <v>2.0139621081582959E-3</v>
      </c>
    </row>
    <row r="45" spans="1:9" x14ac:dyDescent="0.3">
      <c r="A45" s="14" t="s">
        <v>38</v>
      </c>
      <c r="B45" s="3">
        <v>0.70834999999999981</v>
      </c>
      <c r="C45" s="4">
        <v>2.9077299637671025E-3</v>
      </c>
      <c r="D45" s="3">
        <v>0.87347099999999955</v>
      </c>
      <c r="E45" s="27">
        <v>2.9063534733413019E-3</v>
      </c>
      <c r="F45" s="3">
        <v>1.002281</v>
      </c>
      <c r="G45" s="4">
        <v>3.1824336695126156E-3</v>
      </c>
      <c r="H45" s="4">
        <f t="shared" si="0"/>
        <v>0.23310651514081981</v>
      </c>
      <c r="I45" s="4">
        <f t="shared" si="1"/>
        <v>0.14746912032568971</v>
      </c>
    </row>
    <row r="46" spans="1:9" x14ac:dyDescent="0.3">
      <c r="A46" s="28" t="s">
        <v>39</v>
      </c>
      <c r="B46" s="29" t="s">
        <v>63</v>
      </c>
      <c r="C46" s="30" t="s">
        <v>63</v>
      </c>
      <c r="D46" s="29" t="s">
        <v>63</v>
      </c>
      <c r="E46" s="31" t="s">
        <v>63</v>
      </c>
      <c r="F46" s="29">
        <v>0.3798629999999999</v>
      </c>
      <c r="G46" s="30">
        <v>1.2061376011338841E-3</v>
      </c>
      <c r="H46" s="30" t="s">
        <v>63</v>
      </c>
      <c r="I46" s="30" t="s">
        <v>63</v>
      </c>
    </row>
    <row r="47" spans="1:9" x14ac:dyDescent="0.3">
      <c r="A47" s="14" t="s">
        <v>40</v>
      </c>
      <c r="B47" s="3">
        <v>9.1862909999999953</v>
      </c>
      <c r="C47" s="4">
        <v>3.7709117804170328E-2</v>
      </c>
      <c r="D47" s="3">
        <v>2.0260199999999999</v>
      </c>
      <c r="E47" s="27">
        <v>6.7413002424338616E-3</v>
      </c>
      <c r="F47" s="40">
        <v>0</v>
      </c>
      <c r="G47" s="4" t="s">
        <v>46</v>
      </c>
      <c r="H47" s="4">
        <f t="shared" si="0"/>
        <v>-0.77945179398301223</v>
      </c>
      <c r="I47" s="4">
        <f t="shared" si="1"/>
        <v>-1</v>
      </c>
    </row>
    <row r="48" spans="1:9" x14ac:dyDescent="0.3">
      <c r="A48" s="28" t="s">
        <v>41</v>
      </c>
      <c r="B48" s="29">
        <v>14.498439000000001</v>
      </c>
      <c r="C48" s="30">
        <v>5.9515134478929282E-2</v>
      </c>
      <c r="D48" s="29" t="s">
        <v>63</v>
      </c>
      <c r="E48" s="31" t="s">
        <v>63</v>
      </c>
      <c r="F48" s="29" t="s">
        <v>63</v>
      </c>
      <c r="G48" s="30" t="s">
        <v>63</v>
      </c>
      <c r="H48" s="30" t="s">
        <v>63</v>
      </c>
      <c r="I48" s="30" t="s">
        <v>63</v>
      </c>
    </row>
    <row r="49" spans="1:9" x14ac:dyDescent="0.3">
      <c r="A49" s="14" t="s">
        <v>42</v>
      </c>
      <c r="B49" s="3">
        <v>1.9329289999999999</v>
      </c>
      <c r="C49" s="4">
        <v>7.9345458758161673E-3</v>
      </c>
      <c r="D49" s="3">
        <v>1.4919579999999995</v>
      </c>
      <c r="E49" s="27">
        <v>4.9642830905426089E-3</v>
      </c>
      <c r="F49" s="40">
        <v>0</v>
      </c>
      <c r="G49" s="4" t="s">
        <v>46</v>
      </c>
      <c r="H49" s="4">
        <f t="shared" si="0"/>
        <v>-0.22813616020040073</v>
      </c>
      <c r="I49" s="4">
        <f t="shared" si="1"/>
        <v>-1</v>
      </c>
    </row>
    <row r="50" spans="1:9" ht="15" thickBot="1" x14ac:dyDescent="0.35">
      <c r="A50" s="12" t="s">
        <v>62</v>
      </c>
      <c r="B50" s="23">
        <f>+SUM(B7:B49)</f>
        <v>243.60927899999996</v>
      </c>
      <c r="C50" s="24">
        <f>+SUM(C7:C49)</f>
        <v>1</v>
      </c>
      <c r="D50" s="23">
        <f>+SUM(D7:D49)</f>
        <v>300.53846100000004</v>
      </c>
      <c r="E50" s="24">
        <f>+SUM(E7:E49)</f>
        <v>0.99999999999999989</v>
      </c>
      <c r="F50" s="23">
        <f>+SUM(F7:F49)</f>
        <v>314.9416779999998</v>
      </c>
      <c r="G50" s="24">
        <f>+SUM(G7:G49)</f>
        <v>1.0000000000000004</v>
      </c>
      <c r="H50" s="25">
        <f t="shared" ref="H50" si="2">+D50/B50-1</f>
        <v>0.23369053196040235</v>
      </c>
      <c r="I50" s="25">
        <f t="shared" ref="I50" si="3">+F50/D50-1</f>
        <v>4.792470471857424E-2</v>
      </c>
    </row>
    <row r="51" spans="1:9" ht="15" thickTop="1" x14ac:dyDescent="0.3">
      <c r="B51" s="3"/>
      <c r="C51" s="4"/>
      <c r="D51" s="3"/>
      <c r="E51" s="3"/>
      <c r="F51" s="3"/>
      <c r="G51" s="4"/>
      <c r="H51" s="5"/>
      <c r="I51" s="5"/>
    </row>
    <row r="52" spans="1:9" x14ac:dyDescent="0.3">
      <c r="B52" s="3"/>
      <c r="C52" s="4"/>
      <c r="D52" s="3"/>
      <c r="E52" s="3"/>
      <c r="F52" s="3"/>
      <c r="G52" s="4"/>
      <c r="H52" s="5"/>
      <c r="I52" s="5"/>
    </row>
    <row r="53" spans="1:9" x14ac:dyDescent="0.3">
      <c r="A53" s="1" t="s">
        <v>49</v>
      </c>
      <c r="B53" s="1"/>
      <c r="D53" s="1"/>
      <c r="E53" s="1"/>
      <c r="F53" s="1"/>
    </row>
    <row r="54" spans="1:9" x14ac:dyDescent="0.3">
      <c r="A54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357B-258D-4161-8622-1A664770D04F}">
  <dimension ref="A2:I54"/>
  <sheetViews>
    <sheetView showGridLines="0" workbookViewId="0">
      <selection activeCell="A7" sqref="A7"/>
    </sheetView>
  </sheetViews>
  <sheetFormatPr baseColWidth="10" defaultRowHeight="14.4" x14ac:dyDescent="0.3"/>
  <cols>
    <col min="1" max="1" width="55.88671875" style="2" customWidth="1"/>
    <col min="2" max="2" width="11.21875" style="2" bestFit="1" customWidth="1"/>
    <col min="3" max="3" width="8.88671875" style="2" bestFit="1" customWidth="1"/>
    <col min="4" max="4" width="11.21875" style="2" bestFit="1" customWidth="1"/>
    <col min="5" max="5" width="8.88671875" style="2" bestFit="1" customWidth="1"/>
    <col min="6" max="6" width="11.21875" style="2" bestFit="1" customWidth="1"/>
    <col min="7" max="7" width="8.88671875" style="2" bestFit="1" customWidth="1"/>
    <col min="8" max="9" width="11" style="2" bestFit="1" customWidth="1"/>
    <col min="10" max="16384" width="11.5546875" style="2"/>
  </cols>
  <sheetData>
    <row r="2" spans="1:9" x14ac:dyDescent="0.3">
      <c r="A2" s="1" t="s">
        <v>64</v>
      </c>
      <c r="B2" s="1"/>
      <c r="D2" s="1"/>
      <c r="E2" s="1"/>
      <c r="F2" s="1"/>
    </row>
    <row r="3" spans="1:9" x14ac:dyDescent="0.3">
      <c r="A3" s="1" t="s">
        <v>66</v>
      </c>
      <c r="B3" s="1"/>
      <c r="D3" s="1"/>
      <c r="E3" s="1"/>
      <c r="F3" s="1"/>
    </row>
    <row r="4" spans="1:9" x14ac:dyDescent="0.3">
      <c r="A4" s="1" t="s">
        <v>48</v>
      </c>
      <c r="B4" s="1"/>
      <c r="D4" s="1"/>
      <c r="E4" s="1"/>
      <c r="F4" s="1"/>
    </row>
    <row r="5" spans="1:9" ht="15" thickBot="1" x14ac:dyDescent="0.35">
      <c r="A5" s="12" t="s">
        <v>54</v>
      </c>
      <c r="B5" s="12"/>
      <c r="C5" s="13"/>
      <c r="D5" s="12"/>
      <c r="E5" s="12"/>
      <c r="F5" s="12"/>
      <c r="G5" s="13"/>
      <c r="H5" s="13"/>
      <c r="I5" s="13"/>
    </row>
    <row r="6" spans="1:9" s="14" customFormat="1" ht="30" thickTop="1" thickBot="1" x14ac:dyDescent="0.35">
      <c r="A6" s="15" t="s">
        <v>59</v>
      </c>
      <c r="B6" s="10" t="s">
        <v>53</v>
      </c>
      <c r="C6" s="11" t="s">
        <v>43</v>
      </c>
      <c r="D6" s="10" t="s">
        <v>52</v>
      </c>
      <c r="E6" s="11" t="s">
        <v>44</v>
      </c>
      <c r="F6" s="10" t="s">
        <v>51</v>
      </c>
      <c r="G6" s="11" t="s">
        <v>45</v>
      </c>
      <c r="H6" s="11" t="s">
        <v>60</v>
      </c>
      <c r="I6" s="11" t="s">
        <v>61</v>
      </c>
    </row>
    <row r="7" spans="1:9" ht="15" thickTop="1" x14ac:dyDescent="0.3">
      <c r="A7" s="14" t="s">
        <v>0</v>
      </c>
      <c r="B7" s="3">
        <v>119.71249870000004</v>
      </c>
      <c r="C7" s="4">
        <v>3.662624811371841E-2</v>
      </c>
      <c r="D7" s="3">
        <v>370.32898789999985</v>
      </c>
      <c r="E7" s="27">
        <v>8.8651244175505531E-2</v>
      </c>
      <c r="F7" s="3">
        <v>358.88563469999974</v>
      </c>
      <c r="G7" s="4">
        <v>8.0958965799760627E-2</v>
      </c>
      <c r="H7" s="4">
        <f>+D7/B7-1</f>
        <v>2.0934864105380147</v>
      </c>
      <c r="I7" s="4">
        <f>+F7/D7-1</f>
        <v>-3.0900506236066438E-2</v>
      </c>
    </row>
    <row r="8" spans="1:9" x14ac:dyDescent="0.3">
      <c r="A8" s="28" t="s">
        <v>9</v>
      </c>
      <c r="B8" s="29">
        <v>246.4665023</v>
      </c>
      <c r="C8" s="30">
        <v>7.5406856953025458E-2</v>
      </c>
      <c r="D8" s="29">
        <v>308.79837769999972</v>
      </c>
      <c r="E8" s="31">
        <v>7.3921732505247043E-2</v>
      </c>
      <c r="F8" s="29">
        <v>295.8889657000002</v>
      </c>
      <c r="G8" s="30">
        <v>6.6747906125184567E-2</v>
      </c>
      <c r="H8" s="30">
        <f t="shared" ref="H8:H50" si="0">+D8/B8-1</f>
        <v>0.25290201637271226</v>
      </c>
      <c r="I8" s="30">
        <f t="shared" ref="I8:I50" si="1">+F8/D8-1</f>
        <v>-4.1805310300370602E-2</v>
      </c>
    </row>
    <row r="9" spans="1:9" x14ac:dyDescent="0.3">
      <c r="A9" s="14" t="s">
        <v>5</v>
      </c>
      <c r="B9" s="3">
        <v>222.10391910000004</v>
      </c>
      <c r="C9" s="4">
        <v>6.7953082061813483E-2</v>
      </c>
      <c r="D9" s="3">
        <v>233.57005170000005</v>
      </c>
      <c r="E9" s="27">
        <v>5.5913191680618542E-2</v>
      </c>
      <c r="F9" s="3">
        <v>231.49020130000002</v>
      </c>
      <c r="G9" s="4">
        <v>5.222055573690651E-2</v>
      </c>
      <c r="H9" s="4">
        <f t="shared" si="0"/>
        <v>5.1625080036689974E-2</v>
      </c>
      <c r="I9" s="4">
        <f t="shared" si="1"/>
        <v>-8.9046107789170215E-3</v>
      </c>
    </row>
    <row r="10" spans="1:9" x14ac:dyDescent="0.3">
      <c r="A10" s="28" t="s">
        <v>7</v>
      </c>
      <c r="B10" s="29">
        <v>174.45391419999999</v>
      </c>
      <c r="C10" s="30">
        <v>5.3374479818610127E-2</v>
      </c>
      <c r="D10" s="29">
        <v>205.80569450000002</v>
      </c>
      <c r="E10" s="31">
        <v>4.9266818077864559E-2</v>
      </c>
      <c r="F10" s="29">
        <v>230.21509789999999</v>
      </c>
      <c r="G10" s="30">
        <v>5.1932912425025124E-2</v>
      </c>
      <c r="H10" s="30">
        <f t="shared" si="0"/>
        <v>0.17971382553249726</v>
      </c>
      <c r="I10" s="30">
        <f t="shared" si="1"/>
        <v>0.11860412054827751</v>
      </c>
    </row>
    <row r="11" spans="1:9" x14ac:dyDescent="0.3">
      <c r="A11" s="14" t="s">
        <v>2</v>
      </c>
      <c r="B11" s="3">
        <v>189.12282780000007</v>
      </c>
      <c r="C11" s="4">
        <v>5.786245956096514E-2</v>
      </c>
      <c r="D11" s="3">
        <v>225.64019800000011</v>
      </c>
      <c r="E11" s="27">
        <v>5.4014902808820695E-2</v>
      </c>
      <c r="F11" s="3">
        <v>230.09856519999983</v>
      </c>
      <c r="G11" s="4">
        <v>5.1906624477106131E-2</v>
      </c>
      <c r="H11" s="4">
        <f t="shared" si="0"/>
        <v>0.19308811434766437</v>
      </c>
      <c r="I11" s="4">
        <f t="shared" si="1"/>
        <v>1.9758745292360214E-2</v>
      </c>
    </row>
    <row r="12" spans="1:9" x14ac:dyDescent="0.3">
      <c r="A12" s="28" t="s">
        <v>4</v>
      </c>
      <c r="B12" s="29">
        <v>250.76143790000006</v>
      </c>
      <c r="C12" s="30">
        <v>7.6720900003051984E-2</v>
      </c>
      <c r="D12" s="29">
        <v>253.66821139999993</v>
      </c>
      <c r="E12" s="31">
        <v>6.0724391779067535E-2</v>
      </c>
      <c r="F12" s="29">
        <v>222.95400590000008</v>
      </c>
      <c r="G12" s="30">
        <v>5.029492404639218E-2</v>
      </c>
      <c r="H12" s="30">
        <f t="shared" si="0"/>
        <v>1.1591788292261374E-2</v>
      </c>
      <c r="I12" s="30">
        <f t="shared" si="1"/>
        <v>-0.12108023047305583</v>
      </c>
    </row>
    <row r="13" spans="1:9" x14ac:dyDescent="0.3">
      <c r="A13" s="14" t="s">
        <v>10</v>
      </c>
      <c r="B13" s="3">
        <v>172.49818500000018</v>
      </c>
      <c r="C13" s="4">
        <v>5.2776121053232213E-2</v>
      </c>
      <c r="D13" s="3">
        <v>197.85625359999989</v>
      </c>
      <c r="E13" s="27">
        <v>4.736384032211037E-2</v>
      </c>
      <c r="F13" s="3">
        <v>197.55018130000002</v>
      </c>
      <c r="G13" s="4">
        <v>4.4564219977688689E-2</v>
      </c>
      <c r="H13" s="4">
        <f t="shared" si="0"/>
        <v>0.14700484297849092</v>
      </c>
      <c r="I13" s="4">
        <f t="shared" si="1"/>
        <v>-1.5469427649158485E-3</v>
      </c>
    </row>
    <row r="14" spans="1:9" x14ac:dyDescent="0.3">
      <c r="A14" s="28" t="s">
        <v>14</v>
      </c>
      <c r="B14" s="29">
        <v>63.899233000000009</v>
      </c>
      <c r="C14" s="30">
        <v>1.9550081967625848E-2</v>
      </c>
      <c r="D14" s="29">
        <v>174.99140290000003</v>
      </c>
      <c r="E14" s="31">
        <v>4.1890335604220133E-2</v>
      </c>
      <c r="F14" s="29">
        <v>187.36796519999987</v>
      </c>
      <c r="G14" s="30">
        <v>4.2267271854661226E-2</v>
      </c>
      <c r="H14" s="30">
        <f t="shared" si="0"/>
        <v>1.7385524783998583</v>
      </c>
      <c r="I14" s="30">
        <f t="shared" si="1"/>
        <v>7.0726687682322931E-2</v>
      </c>
    </row>
    <row r="15" spans="1:9" x14ac:dyDescent="0.3">
      <c r="A15" s="14" t="s">
        <v>8</v>
      </c>
      <c r="B15" s="3">
        <v>4.2126764000000003</v>
      </c>
      <c r="C15" s="4">
        <v>1.2888757040805633E-3</v>
      </c>
      <c r="D15" s="3">
        <v>151.84967979999993</v>
      </c>
      <c r="E15" s="27">
        <v>3.635055175739358E-2</v>
      </c>
      <c r="F15" s="3">
        <v>186.58584839999992</v>
      </c>
      <c r="G15" s="4">
        <v>4.2090838581383114E-2</v>
      </c>
      <c r="H15" s="4">
        <f t="shared" si="0"/>
        <v>35.045892297827557</v>
      </c>
      <c r="I15" s="4">
        <f t="shared" si="1"/>
        <v>0.22875365062179087</v>
      </c>
    </row>
    <row r="16" spans="1:9" x14ac:dyDescent="0.3">
      <c r="A16" s="28" t="s">
        <v>12</v>
      </c>
      <c r="B16" s="29">
        <v>162.82893039999993</v>
      </c>
      <c r="C16" s="30">
        <v>4.9817795716277882E-2</v>
      </c>
      <c r="D16" s="29">
        <v>189.24027210000014</v>
      </c>
      <c r="E16" s="31">
        <v>4.5301302673898043E-2</v>
      </c>
      <c r="F16" s="29">
        <v>184.3141983999999</v>
      </c>
      <c r="G16" s="30">
        <v>4.1578389999224724E-2</v>
      </c>
      <c r="H16" s="30">
        <f t="shared" si="0"/>
        <v>0.16220300431329382</v>
      </c>
      <c r="I16" s="30">
        <f t="shared" si="1"/>
        <v>-2.6030789563635581E-2</v>
      </c>
    </row>
    <row r="17" spans="1:9" ht="28.8" x14ac:dyDescent="0.3">
      <c r="A17" s="14" t="s">
        <v>1</v>
      </c>
      <c r="B17" s="3">
        <v>31.637884400000022</v>
      </c>
      <c r="C17" s="4">
        <v>9.6796660032252881E-3</v>
      </c>
      <c r="D17" s="3">
        <v>160.90018930000016</v>
      </c>
      <c r="E17" s="27">
        <v>3.851710893712456E-2</v>
      </c>
      <c r="F17" s="3">
        <v>175.03248989999989</v>
      </c>
      <c r="G17" s="4">
        <v>3.9484582255587979E-2</v>
      </c>
      <c r="H17" s="4">
        <f t="shared" si="0"/>
        <v>4.085681054577722</v>
      </c>
      <c r="I17" s="4">
        <f t="shared" si="1"/>
        <v>8.7832715806504646E-2</v>
      </c>
    </row>
    <row r="18" spans="1:9" x14ac:dyDescent="0.3">
      <c r="A18" s="28" t="s">
        <v>3</v>
      </c>
      <c r="B18" s="29">
        <v>147.75320300000016</v>
      </c>
      <c r="C18" s="30">
        <v>4.5205350581113607E-2</v>
      </c>
      <c r="D18" s="29">
        <v>169.69564210000004</v>
      </c>
      <c r="E18" s="31">
        <v>4.0622609341585132E-2</v>
      </c>
      <c r="F18" s="29">
        <v>170.62236359999994</v>
      </c>
      <c r="G18" s="30">
        <v>3.8489726987578216E-2</v>
      </c>
      <c r="H18" s="30">
        <f t="shared" si="0"/>
        <v>0.14850736670662812</v>
      </c>
      <c r="I18" s="30">
        <f t="shared" si="1"/>
        <v>5.4610801345964521E-3</v>
      </c>
    </row>
    <row r="19" spans="1:9" x14ac:dyDescent="0.3">
      <c r="A19" s="14" t="s">
        <v>17</v>
      </c>
      <c r="B19" s="3" t="s">
        <v>63</v>
      </c>
      <c r="C19" s="4" t="s">
        <v>63</v>
      </c>
      <c r="D19" s="3">
        <v>14.120564399999999</v>
      </c>
      <c r="E19" s="27">
        <v>3.3802528114768495E-3</v>
      </c>
      <c r="F19" s="3">
        <v>160.38095619999999</v>
      </c>
      <c r="G19" s="4">
        <v>3.6179426236390158E-2</v>
      </c>
      <c r="H19" s="4" t="s">
        <v>63</v>
      </c>
      <c r="I19" s="4">
        <f t="shared" si="1"/>
        <v>10.35797066298568</v>
      </c>
    </row>
    <row r="20" spans="1:9" ht="28.8" x14ac:dyDescent="0.3">
      <c r="A20" s="28" t="s">
        <v>11</v>
      </c>
      <c r="B20" s="29">
        <v>130.68788889999999</v>
      </c>
      <c r="C20" s="30">
        <v>3.9984187919297552E-2</v>
      </c>
      <c r="D20" s="29">
        <v>149.189471</v>
      </c>
      <c r="E20" s="31">
        <v>3.5713737390730214E-2</v>
      </c>
      <c r="F20" s="29">
        <v>159.51734979999992</v>
      </c>
      <c r="G20" s="30">
        <v>3.5984610188485359E-2</v>
      </c>
      <c r="H20" s="30">
        <f t="shared" si="0"/>
        <v>0.14157074734107211</v>
      </c>
      <c r="I20" s="30">
        <f t="shared" si="1"/>
        <v>6.9226593075056408E-2</v>
      </c>
    </row>
    <row r="21" spans="1:9" x14ac:dyDescent="0.3">
      <c r="A21" s="14" t="s">
        <v>6</v>
      </c>
      <c r="B21" s="3">
        <v>109.2647628</v>
      </c>
      <c r="C21" s="4">
        <v>3.3429745063030654E-2</v>
      </c>
      <c r="D21" s="3">
        <v>128.14654689999995</v>
      </c>
      <c r="E21" s="27">
        <v>3.0676374765853894E-2</v>
      </c>
      <c r="F21" s="3">
        <v>138.49893309999993</v>
      </c>
      <c r="G21" s="4">
        <v>3.124318530475368E-2</v>
      </c>
      <c r="H21" s="4">
        <f t="shared" si="0"/>
        <v>0.17280762449062803</v>
      </c>
      <c r="I21" s="4">
        <f t="shared" si="1"/>
        <v>8.0785526028091414E-2</v>
      </c>
    </row>
    <row r="22" spans="1:9" x14ac:dyDescent="0.3">
      <c r="A22" s="28" t="s">
        <v>16</v>
      </c>
      <c r="B22" s="29">
        <v>99.323126500000015</v>
      </c>
      <c r="C22" s="30">
        <v>3.0388084069113492E-2</v>
      </c>
      <c r="D22" s="29">
        <v>128.77339779999991</v>
      </c>
      <c r="E22" s="31">
        <v>3.0826433535254192E-2</v>
      </c>
      <c r="F22" s="29">
        <v>137.51284659999996</v>
      </c>
      <c r="G22" s="30">
        <v>3.1020739668845637E-2</v>
      </c>
      <c r="H22" s="30">
        <f t="shared" si="0"/>
        <v>0.29650970864272885</v>
      </c>
      <c r="I22" s="30">
        <f t="shared" si="1"/>
        <v>6.7866880499444671E-2</v>
      </c>
    </row>
    <row r="23" spans="1:9" x14ac:dyDescent="0.3">
      <c r="A23" s="14" t="s">
        <v>20</v>
      </c>
      <c r="B23" s="3">
        <v>100.82892120000001</v>
      </c>
      <c r="C23" s="4">
        <v>3.0848784588185706E-2</v>
      </c>
      <c r="D23" s="3">
        <v>120.58667459999992</v>
      </c>
      <c r="E23" s="27">
        <v>2.8866653930865099E-2</v>
      </c>
      <c r="F23" s="3">
        <v>117.87081899999998</v>
      </c>
      <c r="G23" s="4">
        <v>2.6589806561044781E-2</v>
      </c>
      <c r="H23" s="4">
        <f t="shared" si="0"/>
        <v>0.19595323608401261</v>
      </c>
      <c r="I23" s="4">
        <f t="shared" si="1"/>
        <v>-2.2522020853537494E-2</v>
      </c>
    </row>
    <row r="24" spans="1:9" x14ac:dyDescent="0.3">
      <c r="A24" s="28" t="s">
        <v>18</v>
      </c>
      <c r="B24" s="29">
        <v>67.6895782</v>
      </c>
      <c r="C24" s="30">
        <v>2.0709744703258325E-2</v>
      </c>
      <c r="D24" s="29">
        <v>115.1557825</v>
      </c>
      <c r="E24" s="31">
        <v>2.7566579247600163E-2</v>
      </c>
      <c r="F24" s="29">
        <v>117.6070161</v>
      </c>
      <c r="G24" s="30">
        <v>2.6530296767690056E-2</v>
      </c>
      <c r="H24" s="30">
        <f t="shared" si="0"/>
        <v>0.70123356596717579</v>
      </c>
      <c r="I24" s="30">
        <f t="shared" si="1"/>
        <v>2.1286239794341189E-2</v>
      </c>
    </row>
    <row r="25" spans="1:9" x14ac:dyDescent="0.3">
      <c r="A25" s="14" t="s">
        <v>23</v>
      </c>
      <c r="B25" s="3" t="s">
        <v>63</v>
      </c>
      <c r="C25" s="4" t="s">
        <v>63</v>
      </c>
      <c r="D25" s="3">
        <v>9.4012545000000003</v>
      </c>
      <c r="E25" s="27">
        <v>2.2505203088790406E-3</v>
      </c>
      <c r="F25" s="3">
        <v>102.24224290000001</v>
      </c>
      <c r="G25" s="4">
        <v>2.3064245112934652E-2</v>
      </c>
      <c r="H25" s="4" t="s">
        <v>63</v>
      </c>
      <c r="I25" s="4">
        <f t="shared" si="1"/>
        <v>9.8753829502222281</v>
      </c>
    </row>
    <row r="26" spans="1:9" x14ac:dyDescent="0.3">
      <c r="A26" s="28" t="s">
        <v>15</v>
      </c>
      <c r="B26" s="29">
        <v>69.163787100000008</v>
      </c>
      <c r="C26" s="30">
        <v>2.1160781491640489E-2</v>
      </c>
      <c r="D26" s="29">
        <v>87.052935799999958</v>
      </c>
      <c r="E26" s="31">
        <v>2.0839176299869682E-2</v>
      </c>
      <c r="F26" s="29">
        <v>85.368992500000019</v>
      </c>
      <c r="G26" s="30">
        <v>1.9257904680260885E-2</v>
      </c>
      <c r="H26" s="30">
        <f t="shared" si="0"/>
        <v>0.25864906261039522</v>
      </c>
      <c r="I26" s="30">
        <f t="shared" si="1"/>
        <v>-1.9343900174357387E-2</v>
      </c>
    </row>
    <row r="27" spans="1:9" x14ac:dyDescent="0.3">
      <c r="A27" s="14" t="s">
        <v>26</v>
      </c>
      <c r="B27" s="3">
        <v>58.362592899999989</v>
      </c>
      <c r="C27" s="4">
        <v>1.785613725657987E-2</v>
      </c>
      <c r="D27" s="3">
        <v>76.446170999999993</v>
      </c>
      <c r="E27" s="27">
        <v>1.8300074779545639E-2</v>
      </c>
      <c r="F27" s="3">
        <v>79.538848699999988</v>
      </c>
      <c r="G27" s="4">
        <v>1.7942715754110508E-2</v>
      </c>
      <c r="H27" s="4">
        <f t="shared" si="0"/>
        <v>0.30984877815461154</v>
      </c>
      <c r="I27" s="4">
        <f t="shared" si="1"/>
        <v>4.0455625959343378E-2</v>
      </c>
    </row>
    <row r="28" spans="1:9" x14ac:dyDescent="0.3">
      <c r="A28" s="28" t="s">
        <v>13</v>
      </c>
      <c r="B28" s="29">
        <v>73.081362199999987</v>
      </c>
      <c r="C28" s="30">
        <v>2.2359370437447235E-2</v>
      </c>
      <c r="D28" s="29">
        <v>83.834875999999937</v>
      </c>
      <c r="E28" s="31">
        <v>2.0068820712209837E-2</v>
      </c>
      <c r="F28" s="29">
        <v>78.562857300000005</v>
      </c>
      <c r="G28" s="30">
        <v>1.7722547414300779E-2</v>
      </c>
      <c r="H28" s="30">
        <f t="shared" si="0"/>
        <v>0.1471444083181026</v>
      </c>
      <c r="I28" s="30">
        <f t="shared" si="1"/>
        <v>-6.288574578436712E-2</v>
      </c>
    </row>
    <row r="29" spans="1:9" x14ac:dyDescent="0.3">
      <c r="A29" s="14" t="s">
        <v>22</v>
      </c>
      <c r="B29" s="3">
        <v>57.007847199999979</v>
      </c>
      <c r="C29" s="4">
        <v>1.7441650442938637E-2</v>
      </c>
      <c r="D29" s="3">
        <v>68.581671600000007</v>
      </c>
      <c r="E29" s="27">
        <v>1.641743075380769E-2</v>
      </c>
      <c r="F29" s="3">
        <v>64.869242000000114</v>
      </c>
      <c r="G29" s="4">
        <v>1.4633482749802603E-2</v>
      </c>
      <c r="H29" s="4">
        <f t="shared" si="0"/>
        <v>0.20302160085778564</v>
      </c>
      <c r="I29" s="4">
        <f t="shared" si="1"/>
        <v>-5.4131512303352669E-2</v>
      </c>
    </row>
    <row r="30" spans="1:9" x14ac:dyDescent="0.3">
      <c r="A30" s="28" t="s">
        <v>25</v>
      </c>
      <c r="B30" s="29">
        <v>45.847290799999996</v>
      </c>
      <c r="C30" s="30">
        <v>1.4027058714986114E-2</v>
      </c>
      <c r="D30" s="29">
        <v>60.607026399999988</v>
      </c>
      <c r="E30" s="31">
        <v>1.4508419464016015E-2</v>
      </c>
      <c r="F30" s="29">
        <v>58.181649299999989</v>
      </c>
      <c r="G30" s="30">
        <v>1.3124866811093816E-2</v>
      </c>
      <c r="H30" s="30">
        <f t="shared" si="0"/>
        <v>0.32193255789936437</v>
      </c>
      <c r="I30" s="30">
        <f t="shared" si="1"/>
        <v>-4.0018084437813628E-2</v>
      </c>
    </row>
    <row r="31" spans="1:9" x14ac:dyDescent="0.3">
      <c r="A31" s="14" t="s">
        <v>19</v>
      </c>
      <c r="B31" s="3">
        <v>38.775568200000002</v>
      </c>
      <c r="C31" s="4">
        <v>1.1863452831292453E-2</v>
      </c>
      <c r="D31" s="3">
        <v>51.028965400000018</v>
      </c>
      <c r="E31" s="27">
        <v>1.2215574312320331E-2</v>
      </c>
      <c r="F31" s="3">
        <v>57.369824999999928</v>
      </c>
      <c r="G31" s="4">
        <v>1.2941731992131056E-2</v>
      </c>
      <c r="H31" s="4">
        <f t="shared" si="0"/>
        <v>0.31600819198311614</v>
      </c>
      <c r="I31" s="4">
        <f t="shared" si="1"/>
        <v>0.12426000704297846</v>
      </c>
    </row>
    <row r="32" spans="1:9" x14ac:dyDescent="0.3">
      <c r="A32" s="28" t="s">
        <v>24</v>
      </c>
      <c r="B32" s="29">
        <v>33.619242199999995</v>
      </c>
      <c r="C32" s="30">
        <v>1.0285865883546141E-2</v>
      </c>
      <c r="D32" s="29">
        <v>42.320252400000008</v>
      </c>
      <c r="E32" s="31">
        <v>1.0130838124112796E-2</v>
      </c>
      <c r="F32" s="29">
        <v>41.53738630000003</v>
      </c>
      <c r="G32" s="30">
        <v>9.3701823414698814E-3</v>
      </c>
      <c r="H32" s="30">
        <f t="shared" si="0"/>
        <v>0.2588104201825232</v>
      </c>
      <c r="I32" s="30">
        <f t="shared" si="1"/>
        <v>-1.8498616043225113E-2</v>
      </c>
    </row>
    <row r="33" spans="1:9" x14ac:dyDescent="0.3">
      <c r="A33" s="14" t="s">
        <v>30</v>
      </c>
      <c r="B33" s="3">
        <v>29.477324599999999</v>
      </c>
      <c r="C33" s="4">
        <v>9.0186389579404447E-3</v>
      </c>
      <c r="D33" s="3">
        <v>43.693645100000012</v>
      </c>
      <c r="E33" s="27">
        <v>1.0459607881746337E-2</v>
      </c>
      <c r="F33" s="3">
        <v>40.872743500000006</v>
      </c>
      <c r="G33" s="4">
        <v>9.2202493586152207E-3</v>
      </c>
      <c r="H33" s="4">
        <f t="shared" si="0"/>
        <v>0.48227987759784718</v>
      </c>
      <c r="I33" s="4">
        <f t="shared" si="1"/>
        <v>-6.456091254332097E-2</v>
      </c>
    </row>
    <row r="34" spans="1:9" x14ac:dyDescent="0.3">
      <c r="A34" s="28" t="s">
        <v>31</v>
      </c>
      <c r="B34" s="29">
        <v>34.735063600000004</v>
      </c>
      <c r="C34" s="30">
        <v>1.0627253390204183E-2</v>
      </c>
      <c r="D34" s="29">
        <v>39.000977300000031</v>
      </c>
      <c r="E34" s="31">
        <v>9.3362531010920437E-3</v>
      </c>
      <c r="F34" s="29">
        <v>39.294757100000034</v>
      </c>
      <c r="G34" s="30">
        <v>8.8642803962551749E-3</v>
      </c>
      <c r="H34" s="30">
        <f t="shared" si="0"/>
        <v>0.12281289446091659</v>
      </c>
      <c r="I34" s="30">
        <f t="shared" si="1"/>
        <v>7.5326266247179863E-3</v>
      </c>
    </row>
    <row r="35" spans="1:9" x14ac:dyDescent="0.3">
      <c r="A35" s="14" t="s">
        <v>27</v>
      </c>
      <c r="B35" s="3">
        <v>28.208583799999996</v>
      </c>
      <c r="C35" s="4">
        <v>8.6304654937038525E-3</v>
      </c>
      <c r="D35" s="3">
        <v>40.465453100000012</v>
      </c>
      <c r="E35" s="27">
        <v>9.686826796311318E-3</v>
      </c>
      <c r="F35" s="3">
        <v>39.123588099999999</v>
      </c>
      <c r="G35" s="4">
        <v>8.8256673566762412E-3</v>
      </c>
      <c r="H35" s="4">
        <f t="shared" si="0"/>
        <v>0.43450849524746493</v>
      </c>
      <c r="I35" s="4">
        <f t="shared" si="1"/>
        <v>-3.3160755587832824E-2</v>
      </c>
    </row>
    <row r="36" spans="1:9" x14ac:dyDescent="0.3">
      <c r="A36" s="28" t="s">
        <v>28</v>
      </c>
      <c r="B36" s="29">
        <v>35.160776399999989</v>
      </c>
      <c r="C36" s="30">
        <v>1.075750096507988E-2</v>
      </c>
      <c r="D36" s="29">
        <v>41.585912900000061</v>
      </c>
      <c r="E36" s="31">
        <v>9.9550481847635354E-3</v>
      </c>
      <c r="F36" s="29">
        <v>38.418940299999996</v>
      </c>
      <c r="G36" s="30">
        <v>8.6667098737756958E-3</v>
      </c>
      <c r="H36" s="30">
        <f t="shared" si="0"/>
        <v>0.18273591080315499</v>
      </c>
      <c r="I36" s="30">
        <f t="shared" si="1"/>
        <v>-7.6154937553386315E-2</v>
      </c>
    </row>
    <row r="37" spans="1:9" x14ac:dyDescent="0.3">
      <c r="A37" s="14" t="s">
        <v>21</v>
      </c>
      <c r="B37" s="3">
        <v>31.313714699999998</v>
      </c>
      <c r="C37" s="4">
        <v>9.5804857171892868E-3</v>
      </c>
      <c r="D37" s="3">
        <v>40.1126833</v>
      </c>
      <c r="E37" s="27">
        <v>9.6023789601997409E-3</v>
      </c>
      <c r="F37" s="3">
        <v>37.9917473</v>
      </c>
      <c r="G37" s="4">
        <v>8.5703418385774978E-3</v>
      </c>
      <c r="H37" s="4">
        <f t="shared" si="0"/>
        <v>0.28099408467817466</v>
      </c>
      <c r="I37" s="4">
        <f t="shared" si="1"/>
        <v>-5.2874448316949207E-2</v>
      </c>
    </row>
    <row r="38" spans="1:9" ht="28.8" x14ac:dyDescent="0.3">
      <c r="A38" s="28" t="s">
        <v>32</v>
      </c>
      <c r="B38" s="29" t="s">
        <v>63</v>
      </c>
      <c r="C38" s="30" t="s">
        <v>63</v>
      </c>
      <c r="D38" s="29" t="s">
        <v>63</v>
      </c>
      <c r="E38" s="31" t="s">
        <v>63</v>
      </c>
      <c r="F38" s="29">
        <v>36.103883399999994</v>
      </c>
      <c r="G38" s="30">
        <v>8.1444693763306729E-3</v>
      </c>
      <c r="H38" s="30" t="s">
        <v>63</v>
      </c>
      <c r="I38" s="30" t="s">
        <v>63</v>
      </c>
    </row>
    <row r="39" spans="1:9" x14ac:dyDescent="0.3">
      <c r="A39" s="14" t="s">
        <v>29</v>
      </c>
      <c r="B39" s="3">
        <v>22.969446699999999</v>
      </c>
      <c r="C39" s="4">
        <v>7.0275423452424374E-3</v>
      </c>
      <c r="D39" s="3">
        <v>25.202525999999985</v>
      </c>
      <c r="E39" s="27">
        <v>6.0331093683350474E-3</v>
      </c>
      <c r="F39" s="3">
        <v>27.088013399999991</v>
      </c>
      <c r="G39" s="4">
        <v>6.1106306254560669E-3</v>
      </c>
      <c r="H39" s="4">
        <f t="shared" si="0"/>
        <v>9.7219551222363032E-2</v>
      </c>
      <c r="I39" s="4">
        <f t="shared" si="1"/>
        <v>7.4813429415766075E-2</v>
      </c>
    </row>
    <row r="40" spans="1:9" x14ac:dyDescent="0.3">
      <c r="A40" s="28" t="s">
        <v>35</v>
      </c>
      <c r="B40" s="29">
        <v>21.731246000000002</v>
      </c>
      <c r="C40" s="30">
        <v>6.6487126779540742E-3</v>
      </c>
      <c r="D40" s="29">
        <v>24.200388100000001</v>
      </c>
      <c r="E40" s="31">
        <v>5.793212480505093E-3</v>
      </c>
      <c r="F40" s="29">
        <v>23.526192600000009</v>
      </c>
      <c r="G40" s="30">
        <v>5.3071397624876388E-3</v>
      </c>
      <c r="H40" s="30">
        <f t="shared" si="0"/>
        <v>0.11362174538910463</v>
      </c>
      <c r="I40" s="30">
        <f t="shared" si="1"/>
        <v>-2.7858871403801722E-2</v>
      </c>
    </row>
    <row r="41" spans="1:9" x14ac:dyDescent="0.3">
      <c r="A41" s="14" t="s">
        <v>34</v>
      </c>
      <c r="B41" s="3">
        <v>11.970333700000003</v>
      </c>
      <c r="C41" s="4">
        <v>3.6623445075598016E-3</v>
      </c>
      <c r="D41" s="3">
        <v>16.704477400000005</v>
      </c>
      <c r="E41" s="27">
        <v>3.9988030999385206E-3</v>
      </c>
      <c r="F41" s="3">
        <v>18.930180300000007</v>
      </c>
      <c r="G41" s="4">
        <v>4.2703515307100813E-3</v>
      </c>
      <c r="H41" s="4">
        <f t="shared" si="0"/>
        <v>0.39548970134391492</v>
      </c>
      <c r="I41" s="4">
        <f t="shared" si="1"/>
        <v>0.13323990010007747</v>
      </c>
    </row>
    <row r="42" spans="1:9" x14ac:dyDescent="0.3">
      <c r="A42" s="28" t="s">
        <v>37</v>
      </c>
      <c r="B42" s="29">
        <v>15.690117299999997</v>
      </c>
      <c r="C42" s="30">
        <v>4.8004187984019191E-3</v>
      </c>
      <c r="D42" s="29">
        <v>17.044751499999993</v>
      </c>
      <c r="E42" s="31">
        <v>4.0802596515759123E-3</v>
      </c>
      <c r="F42" s="29">
        <v>17.618533000000003</v>
      </c>
      <c r="G42" s="30">
        <v>3.9744644886143031E-3</v>
      </c>
      <c r="H42" s="30">
        <f t="shared" si="0"/>
        <v>8.6336779649186957E-2</v>
      </c>
      <c r="I42" s="30">
        <f t="shared" si="1"/>
        <v>3.3663236451409118E-2</v>
      </c>
    </row>
    <row r="43" spans="1:9" x14ac:dyDescent="0.3">
      <c r="A43" s="14" t="s">
        <v>36</v>
      </c>
      <c r="B43" s="3">
        <v>11.191166499999994</v>
      </c>
      <c r="C43" s="4">
        <v>3.4239569415230437E-3</v>
      </c>
      <c r="D43" s="3">
        <v>13.277976300000004</v>
      </c>
      <c r="E43" s="27">
        <v>3.17854976949774E-3</v>
      </c>
      <c r="F43" s="3">
        <v>14.768676899999999</v>
      </c>
      <c r="G43" s="4">
        <v>3.3315816863338375E-3</v>
      </c>
      <c r="H43" s="4">
        <f t="shared" si="0"/>
        <v>0.1864693729648299</v>
      </c>
      <c r="I43" s="4">
        <f t="shared" si="1"/>
        <v>0.11226865949444376</v>
      </c>
    </row>
    <row r="44" spans="1:9" x14ac:dyDescent="0.3">
      <c r="A44" s="28" t="s">
        <v>38</v>
      </c>
      <c r="B44" s="29">
        <v>7.9709381000000006</v>
      </c>
      <c r="C44" s="30">
        <v>2.4387224368385115E-3</v>
      </c>
      <c r="D44" s="29">
        <v>11.036534800000002</v>
      </c>
      <c r="E44" s="31">
        <v>2.641982057506292E-3</v>
      </c>
      <c r="F44" s="29">
        <v>12.731725099999991</v>
      </c>
      <c r="G44" s="30">
        <v>2.8720773340634746E-3</v>
      </c>
      <c r="H44" s="30">
        <f t="shared" si="0"/>
        <v>0.38459672645055432</v>
      </c>
      <c r="I44" s="30">
        <f t="shared" si="1"/>
        <v>0.15359805688285322</v>
      </c>
    </row>
    <row r="45" spans="1:9" x14ac:dyDescent="0.3">
      <c r="A45" s="14" t="s">
        <v>33</v>
      </c>
      <c r="B45" s="3">
        <v>3.0298925999999993</v>
      </c>
      <c r="C45" s="4">
        <v>9.2700093415992919E-4</v>
      </c>
      <c r="D45" s="3">
        <v>0</v>
      </c>
      <c r="E45" s="27">
        <v>0</v>
      </c>
      <c r="F45" s="3">
        <v>11.680460499999997</v>
      </c>
      <c r="G45" s="4">
        <v>2.6349285418889334E-3</v>
      </c>
      <c r="H45" s="4">
        <f t="shared" si="0"/>
        <v>-1</v>
      </c>
      <c r="I45" s="4"/>
    </row>
    <row r="46" spans="1:9" x14ac:dyDescent="0.3">
      <c r="A46" s="28" t="s">
        <v>39</v>
      </c>
      <c r="B46" s="29" t="s">
        <v>63</v>
      </c>
      <c r="C46" s="30" t="s">
        <v>63</v>
      </c>
      <c r="D46" s="29" t="s">
        <v>63</v>
      </c>
      <c r="E46" s="31" t="s">
        <v>63</v>
      </c>
      <c r="F46" s="29">
        <v>4.7186261000000016</v>
      </c>
      <c r="G46" s="30">
        <v>1.0644479804021486E-3</v>
      </c>
      <c r="H46" s="30" t="s">
        <v>63</v>
      </c>
      <c r="I46" s="30" t="s">
        <v>63</v>
      </c>
    </row>
    <row r="47" spans="1:9" x14ac:dyDescent="0.3">
      <c r="A47" s="28" t="s">
        <v>40</v>
      </c>
      <c r="B47" s="29">
        <v>142.93606730000002</v>
      </c>
      <c r="C47" s="30">
        <v>4.3731539498214081E-2</v>
      </c>
      <c r="D47" s="29">
        <v>32.566471299999996</v>
      </c>
      <c r="E47" s="31">
        <v>7.7959281975800579E-3</v>
      </c>
      <c r="F47" s="29"/>
      <c r="G47" s="30">
        <v>0</v>
      </c>
      <c r="H47" s="30">
        <f t="shared" si="0"/>
        <v>-0.77216057559742313</v>
      </c>
      <c r="I47" s="30">
        <f t="shared" si="1"/>
        <v>-1</v>
      </c>
    </row>
    <row r="48" spans="1:9" x14ac:dyDescent="0.3">
      <c r="A48" s="14" t="s">
        <v>41</v>
      </c>
      <c r="B48" s="3">
        <v>134.5225733</v>
      </c>
      <c r="C48" s="4">
        <v>4.1157416310630149E-2</v>
      </c>
      <c r="D48" s="3"/>
      <c r="E48" s="27">
        <v>0</v>
      </c>
      <c r="F48" s="3"/>
      <c r="G48" s="4">
        <v>0</v>
      </c>
      <c r="H48" s="4">
        <f t="shared" si="0"/>
        <v>-1</v>
      </c>
      <c r="I48" s="4"/>
    </row>
    <row r="49" spans="1:9" ht="15" thickBot="1" x14ac:dyDescent="0.35">
      <c r="A49" s="32" t="s">
        <v>42</v>
      </c>
      <c r="B49" s="33">
        <v>68.47883790000003</v>
      </c>
      <c r="C49" s="34">
        <v>2.0951220087301579E-2</v>
      </c>
      <c r="D49" s="33">
        <v>54.886975000000014</v>
      </c>
      <c r="E49" s="34">
        <v>1.3139124350950845E-2</v>
      </c>
      <c r="F49" s="33"/>
      <c r="G49" s="34">
        <v>0</v>
      </c>
      <c r="H49" s="34">
        <f t="shared" si="0"/>
        <v>-0.19848267460157953</v>
      </c>
      <c r="I49" s="34">
        <f t="shared" si="1"/>
        <v>-1</v>
      </c>
    </row>
    <row r="50" spans="1:9" ht="15.6" thickTop="1" thickBot="1" x14ac:dyDescent="0.35">
      <c r="A50" s="12" t="s">
        <v>50</v>
      </c>
      <c r="B50" s="23">
        <f>+SUM(B7:B49)</f>
        <v>3268.489262900001</v>
      </c>
      <c r="C50" s="24">
        <f>+SUM(C7:C49)</f>
        <v>1</v>
      </c>
      <c r="D50" s="23">
        <f>+SUM(D7:D49)</f>
        <v>4177.3693234000011</v>
      </c>
      <c r="E50" s="24">
        <f>+SUM(E7:E49)</f>
        <v>0.99999999999999967</v>
      </c>
      <c r="F50" s="23">
        <f>+SUM(F7:F49)</f>
        <v>4432.9325498999997</v>
      </c>
      <c r="G50" s="24">
        <f t="shared" ref="G50" si="2">+SUM(G7:G49)</f>
        <v>1</v>
      </c>
      <c r="H50" s="26">
        <f t="shared" si="0"/>
        <v>0.27807344231370879</v>
      </c>
      <c r="I50" s="26">
        <f t="shared" si="1"/>
        <v>6.1178030170430997E-2</v>
      </c>
    </row>
    <row r="51" spans="1:9" ht="15" thickTop="1" x14ac:dyDescent="0.3">
      <c r="B51" s="3"/>
      <c r="C51" s="4"/>
      <c r="D51" s="3"/>
      <c r="E51" s="3"/>
      <c r="F51" s="3"/>
      <c r="G51" s="4"/>
      <c r="H51" s="5"/>
      <c r="I51" s="5"/>
    </row>
    <row r="52" spans="1:9" x14ac:dyDescent="0.3">
      <c r="A52" s="2" t="s">
        <v>49</v>
      </c>
      <c r="B52" s="3"/>
      <c r="C52" s="4"/>
      <c r="D52" s="3"/>
      <c r="E52" s="3"/>
      <c r="F52" s="3"/>
      <c r="G52" s="4"/>
      <c r="H52" s="5"/>
      <c r="I52" s="5"/>
    </row>
    <row r="53" spans="1:9" x14ac:dyDescent="0.3">
      <c r="A53" s="1"/>
      <c r="B53" s="1"/>
      <c r="D53" s="1"/>
      <c r="E53" s="1"/>
      <c r="F53" s="1"/>
    </row>
    <row r="54" spans="1:9" x14ac:dyDescent="0.3">
      <c r="A54" s="1"/>
    </row>
  </sheetData>
  <pageMargins left="0.7" right="0.7" top="0.75" bottom="0.75" header="0.3" footer="0.3"/>
  <ignoredErrors>
    <ignoredError sqref="C50 E50:G50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DAC8-B44A-46DA-B29D-4EC87B1FDCD4}">
  <dimension ref="A1:I145"/>
  <sheetViews>
    <sheetView showGridLines="0" topLeftCell="A128" workbookViewId="0">
      <selection activeCell="G6" sqref="G6"/>
    </sheetView>
  </sheetViews>
  <sheetFormatPr baseColWidth="10" defaultRowHeight="14.4" x14ac:dyDescent="0.3"/>
  <cols>
    <col min="1" max="1" width="23.109375" bestFit="1" customWidth="1"/>
  </cols>
  <sheetData>
    <row r="1" spans="1:9" s="2" customFormat="1" x14ac:dyDescent="0.3"/>
    <row r="2" spans="1:9" s="2" customFormat="1" x14ac:dyDescent="0.3">
      <c r="A2" s="1" t="s">
        <v>205</v>
      </c>
      <c r="B2" s="1"/>
      <c r="C2" s="1"/>
      <c r="D2" s="1"/>
      <c r="E2" s="1"/>
    </row>
    <row r="3" spans="1:9" s="2" customFormat="1" x14ac:dyDescent="0.3">
      <c r="A3" s="1" t="s">
        <v>65</v>
      </c>
      <c r="B3" s="1"/>
      <c r="C3" s="1"/>
      <c r="D3" s="1"/>
      <c r="E3" s="1"/>
    </row>
    <row r="4" spans="1:9" s="2" customFormat="1" x14ac:dyDescent="0.3">
      <c r="A4" s="1" t="s">
        <v>48</v>
      </c>
      <c r="B4" s="1"/>
      <c r="C4" s="1"/>
      <c r="D4" s="1"/>
      <c r="E4" s="1"/>
    </row>
    <row r="5" spans="1:9" s="2" customFormat="1" ht="15" thickBot="1" x14ac:dyDescent="0.35">
      <c r="A5" s="12" t="s">
        <v>55</v>
      </c>
      <c r="B5" s="12"/>
      <c r="C5" s="12"/>
      <c r="D5" s="12"/>
      <c r="E5" s="12"/>
      <c r="F5" s="13"/>
      <c r="G5" s="13"/>
      <c r="H5" s="13"/>
      <c r="I5" s="13"/>
    </row>
    <row r="6" spans="1:9" ht="30" thickTop="1" thickBot="1" x14ac:dyDescent="0.35">
      <c r="A6" s="9" t="s">
        <v>67</v>
      </c>
      <c r="B6" s="10" t="s">
        <v>56</v>
      </c>
      <c r="C6" s="11" t="s">
        <v>43</v>
      </c>
      <c r="D6" s="10" t="s">
        <v>57</v>
      </c>
      <c r="E6" s="11" t="s">
        <v>44</v>
      </c>
      <c r="F6" s="10" t="s">
        <v>58</v>
      </c>
      <c r="G6" s="11" t="s">
        <v>45</v>
      </c>
      <c r="H6" s="11" t="s">
        <v>60</v>
      </c>
      <c r="I6" s="11" t="s">
        <v>61</v>
      </c>
    </row>
    <row r="7" spans="1:9" ht="15" thickTop="1" x14ac:dyDescent="0.3">
      <c r="A7" t="s">
        <v>68</v>
      </c>
      <c r="B7" s="36">
        <v>12.200784000000004</v>
      </c>
      <c r="C7" s="7">
        <f>+B7/$B$144</f>
        <v>5.0083412463118857E-2</v>
      </c>
      <c r="D7" s="36">
        <v>13.603614000000002</v>
      </c>
      <c r="E7" s="7">
        <f>+D7/$D$144</f>
        <v>4.5264136758855641E-2</v>
      </c>
      <c r="F7" s="38">
        <v>13.576930000000004</v>
      </c>
      <c r="G7" s="35">
        <f>+F7/$F$144</f>
        <v>4.310934674070039E-2</v>
      </c>
      <c r="H7" s="7">
        <f>IFERROR(D7/B7-1,0)</f>
        <v>0.11497867678011486</v>
      </c>
      <c r="I7" s="7">
        <f>IFERROR(F7/D7-1,0)</f>
        <v>-1.9615375737651597E-3</v>
      </c>
    </row>
    <row r="8" spans="1:9" x14ac:dyDescent="0.3">
      <c r="A8" t="s">
        <v>69</v>
      </c>
      <c r="B8" s="36">
        <v>5.8855540000000017</v>
      </c>
      <c r="C8" s="7">
        <f t="shared" ref="C8:C71" si="0">+B8/$B$144</f>
        <v>2.4159810431523009E-2</v>
      </c>
      <c r="D8" s="36">
        <v>8.9648379999999968</v>
      </c>
      <c r="E8" s="7">
        <f t="shared" ref="E8:E71" si="1">+D8/$D$144</f>
        <v>2.982925370074347E-2</v>
      </c>
      <c r="F8" s="38">
        <v>9.3819180000000006</v>
      </c>
      <c r="G8" s="35">
        <f t="shared" ref="G8:G71" si="2">+F8/$F$144</f>
        <v>2.9789382147128857E-2</v>
      </c>
      <c r="H8" s="7">
        <f t="shared" ref="H8:H71" si="3">IFERROR(D8/B8-1,0)</f>
        <v>0.52319356852387977</v>
      </c>
      <c r="I8" s="7">
        <f t="shared" ref="I8:I71" si="4">IFERROR(F8/D8-1,0)</f>
        <v>4.6523986267236861E-2</v>
      </c>
    </row>
    <row r="9" spans="1:9" x14ac:dyDescent="0.3">
      <c r="A9" t="s">
        <v>70</v>
      </c>
      <c r="B9" s="36">
        <v>8.8556080000000019</v>
      </c>
      <c r="C9" s="7">
        <f t="shared" si="0"/>
        <v>3.6351685930649622E-2</v>
      </c>
      <c r="D9" s="36">
        <v>9.7281670000000044</v>
      </c>
      <c r="E9" s="7">
        <f t="shared" si="1"/>
        <v>3.2369124962012781E-2</v>
      </c>
      <c r="F9" s="38">
        <v>9.281955</v>
      </c>
      <c r="G9" s="35">
        <f t="shared" si="2"/>
        <v>2.9471980523327255E-2</v>
      </c>
      <c r="H9" s="7">
        <f t="shared" si="3"/>
        <v>9.8531800413929949E-2</v>
      </c>
      <c r="I9" s="7">
        <f t="shared" si="4"/>
        <v>-4.586804482283291E-2</v>
      </c>
    </row>
    <row r="10" spans="1:9" x14ac:dyDescent="0.3">
      <c r="A10" t="s">
        <v>71</v>
      </c>
      <c r="B10" s="36">
        <v>7.7986150000000025</v>
      </c>
      <c r="C10" s="7">
        <f t="shared" si="0"/>
        <v>3.2012799479612594E-2</v>
      </c>
      <c r="D10" s="36">
        <v>8.7305350000000015</v>
      </c>
      <c r="E10" s="7">
        <f t="shared" si="1"/>
        <v>2.9049643000600853E-2</v>
      </c>
      <c r="F10" s="38">
        <v>8.8798729999999999</v>
      </c>
      <c r="G10" s="35">
        <f t="shared" si="2"/>
        <v>2.8195293352059947E-2</v>
      </c>
      <c r="H10" s="7">
        <f t="shared" si="3"/>
        <v>0.11949814165720429</v>
      </c>
      <c r="I10" s="7">
        <f t="shared" si="4"/>
        <v>1.7105251854554027E-2</v>
      </c>
    </row>
    <row r="11" spans="1:9" x14ac:dyDescent="0.3">
      <c r="A11" t="s">
        <v>72</v>
      </c>
      <c r="B11" s="36">
        <v>7.6969949999999976</v>
      </c>
      <c r="C11" s="7">
        <f t="shared" si="0"/>
        <v>3.1595656091572742E-2</v>
      </c>
      <c r="D11" s="36">
        <v>8.495924999999998</v>
      </c>
      <c r="E11" s="7">
        <f t="shared" si="1"/>
        <v>2.8269010800584349E-2</v>
      </c>
      <c r="F11" s="38">
        <v>8.345656</v>
      </c>
      <c r="G11" s="35">
        <f t="shared" si="2"/>
        <v>2.6499052310250293E-2</v>
      </c>
      <c r="H11" s="7">
        <f t="shared" si="3"/>
        <v>0.10379765090142334</v>
      </c>
      <c r="I11" s="7">
        <f t="shared" si="4"/>
        <v>-1.7687185327083021E-2</v>
      </c>
    </row>
    <row r="12" spans="1:9" x14ac:dyDescent="0.3">
      <c r="A12" t="s">
        <v>73</v>
      </c>
      <c r="B12" s="36">
        <v>7.1318980000000005</v>
      </c>
      <c r="C12" s="7">
        <f t="shared" si="0"/>
        <v>2.9275970231002563E-2</v>
      </c>
      <c r="D12" s="36">
        <v>7.6113589999999993</v>
      </c>
      <c r="E12" s="7">
        <f t="shared" si="1"/>
        <v>2.5325740255254716E-2</v>
      </c>
      <c r="F12" s="38">
        <v>7.5765649999999969</v>
      </c>
      <c r="G12" s="35">
        <f t="shared" si="2"/>
        <v>2.4057041443717717E-2</v>
      </c>
      <c r="H12" s="7">
        <f t="shared" si="3"/>
        <v>6.7227686094220473E-2</v>
      </c>
      <c r="I12" s="7">
        <f t="shared" si="4"/>
        <v>-4.5713255674844078E-3</v>
      </c>
    </row>
    <row r="13" spans="1:9" x14ac:dyDescent="0.3">
      <c r="A13" t="s">
        <v>74</v>
      </c>
      <c r="B13" s="36">
        <v>9.7355810000000016</v>
      </c>
      <c r="C13" s="7">
        <f t="shared" si="0"/>
        <v>3.9963916973786526E-2</v>
      </c>
      <c r="D13" s="36">
        <v>8.871058000000005</v>
      </c>
      <c r="E13" s="7">
        <f t="shared" si="1"/>
        <v>2.9517213771850671E-2</v>
      </c>
      <c r="F13" s="38">
        <v>7.196925000000002</v>
      </c>
      <c r="G13" s="35">
        <f t="shared" si="2"/>
        <v>2.2851611910189942E-2</v>
      </c>
      <c r="H13" s="7">
        <f t="shared" si="3"/>
        <v>-8.8800349973976567E-2</v>
      </c>
      <c r="I13" s="7">
        <f t="shared" si="4"/>
        <v>-0.18871852714749493</v>
      </c>
    </row>
    <row r="14" spans="1:9" x14ac:dyDescent="0.3">
      <c r="A14" t="s">
        <v>75</v>
      </c>
      <c r="B14" s="36">
        <v>2.3474959999999996</v>
      </c>
      <c r="C14" s="7">
        <f t="shared" si="0"/>
        <v>9.6363160288323764E-3</v>
      </c>
      <c r="D14" s="36">
        <v>6.9791830000000008</v>
      </c>
      <c r="E14" s="7">
        <f t="shared" si="1"/>
        <v>2.322226239123518E-2</v>
      </c>
      <c r="F14" s="38">
        <v>6.892114999999996</v>
      </c>
      <c r="G14" s="35">
        <f t="shared" si="2"/>
        <v>2.1883781923585227E-2</v>
      </c>
      <c r="H14" s="7">
        <f t="shared" si="3"/>
        <v>1.9730329678943019</v>
      </c>
      <c r="I14" s="7">
        <f t="shared" si="4"/>
        <v>-1.2475385729247224E-2</v>
      </c>
    </row>
    <row r="15" spans="1:9" x14ac:dyDescent="0.3">
      <c r="A15" t="s">
        <v>76</v>
      </c>
      <c r="B15" s="36">
        <v>2.3048759999999997</v>
      </c>
      <c r="C15" s="7">
        <f t="shared" si="0"/>
        <v>9.4613637438662537E-3</v>
      </c>
      <c r="D15" s="36">
        <v>6.739132999999998</v>
      </c>
      <c r="E15" s="7">
        <f t="shared" si="1"/>
        <v>2.2423529346548423E-2</v>
      </c>
      <c r="F15" s="38">
        <v>6.6008840000000006</v>
      </c>
      <c r="G15" s="35">
        <f t="shared" si="2"/>
        <v>2.0959067856366739E-2</v>
      </c>
      <c r="H15" s="7">
        <f t="shared" si="3"/>
        <v>1.9238592444886402</v>
      </c>
      <c r="I15" s="7">
        <f t="shared" si="4"/>
        <v>-2.0514359933243242E-2</v>
      </c>
    </row>
    <row r="16" spans="1:9" x14ac:dyDescent="0.3">
      <c r="A16" t="s">
        <v>77</v>
      </c>
      <c r="B16" s="36">
        <v>7.8299379999999994</v>
      </c>
      <c r="C16" s="7">
        <f t="shared" si="0"/>
        <v>3.2141378325741016E-2</v>
      </c>
      <c r="D16" s="36">
        <v>7.3766849999999966</v>
      </c>
      <c r="E16" s="7">
        <f t="shared" si="1"/>
        <v>2.4544895104124449E-2</v>
      </c>
      <c r="F16" s="38">
        <v>6.5493970000000008</v>
      </c>
      <c r="G16" s="35">
        <f t="shared" si="2"/>
        <v>2.0795586794327057E-2</v>
      </c>
      <c r="H16" s="7">
        <f t="shared" si="3"/>
        <v>-5.7887176118125439E-2</v>
      </c>
      <c r="I16" s="7">
        <f t="shared" si="4"/>
        <v>-0.11214902086777412</v>
      </c>
    </row>
    <row r="17" spans="1:9" x14ac:dyDescent="0.3">
      <c r="A17" t="s">
        <v>78</v>
      </c>
      <c r="B17" s="36">
        <v>2.3528919999999993</v>
      </c>
      <c r="C17" s="7">
        <f t="shared" si="0"/>
        <v>9.6584662524287438E-3</v>
      </c>
      <c r="D17" s="36">
        <v>5.8189920000000024</v>
      </c>
      <c r="E17" s="7">
        <f t="shared" si="1"/>
        <v>1.9361887928214295E-2</v>
      </c>
      <c r="F17" s="38">
        <v>6.4087039999999984</v>
      </c>
      <c r="G17" s="35">
        <f t="shared" si="2"/>
        <v>2.0348859638704284E-2</v>
      </c>
      <c r="H17" s="7">
        <f t="shared" si="3"/>
        <v>1.4731232882767267</v>
      </c>
      <c r="I17" s="7">
        <f t="shared" si="4"/>
        <v>0.10134263803765253</v>
      </c>
    </row>
    <row r="18" spans="1:9" x14ac:dyDescent="0.3">
      <c r="A18" t="s">
        <v>79</v>
      </c>
      <c r="B18" s="36">
        <v>5.1530120000000021</v>
      </c>
      <c r="C18" s="7">
        <f t="shared" si="0"/>
        <v>2.1152773905627791E-2</v>
      </c>
      <c r="D18" s="36">
        <v>6.132403</v>
      </c>
      <c r="E18" s="7">
        <f t="shared" si="1"/>
        <v>2.0404719514418489E-2</v>
      </c>
      <c r="F18" s="38">
        <v>6.1448080000000029</v>
      </c>
      <c r="G18" s="35">
        <f t="shared" si="2"/>
        <v>1.9510939419075571E-2</v>
      </c>
      <c r="H18" s="7">
        <f t="shared" si="3"/>
        <v>0.19006185120469299</v>
      </c>
      <c r="I18" s="7">
        <f t="shared" si="4"/>
        <v>2.0228611850856559E-3</v>
      </c>
    </row>
    <row r="19" spans="1:9" x14ac:dyDescent="0.3">
      <c r="A19" t="s">
        <v>80</v>
      </c>
      <c r="B19" s="36">
        <v>5.5366370000000025</v>
      </c>
      <c r="C19" s="7">
        <f t="shared" si="0"/>
        <v>2.2727529192350673E-2</v>
      </c>
      <c r="D19" s="36">
        <v>6.2201359999999966</v>
      </c>
      <c r="E19" s="7">
        <f t="shared" si="1"/>
        <v>2.0696638890421407E-2</v>
      </c>
      <c r="F19" s="38">
        <v>6.1197570000000026</v>
      </c>
      <c r="G19" s="35">
        <f t="shared" si="2"/>
        <v>1.9431397707863885E-2</v>
      </c>
      <c r="H19" s="7">
        <f t="shared" si="3"/>
        <v>0.12345020993790889</v>
      </c>
      <c r="I19" s="7">
        <f t="shared" si="4"/>
        <v>-1.613775004276341E-2</v>
      </c>
    </row>
    <row r="20" spans="1:9" x14ac:dyDescent="0.3">
      <c r="A20" t="s">
        <v>81</v>
      </c>
      <c r="B20" s="36">
        <v>5.1385110000000003</v>
      </c>
      <c r="C20" s="7">
        <f t="shared" si="0"/>
        <v>2.1093248258413005E-2</v>
      </c>
      <c r="D20" s="36">
        <v>5.7446859999999997</v>
      </c>
      <c r="E20" s="7">
        <f t="shared" si="1"/>
        <v>1.9114645030407607E-2</v>
      </c>
      <c r="F20" s="38">
        <v>5.8455289999999982</v>
      </c>
      <c r="G20" s="35">
        <f t="shared" si="2"/>
        <v>1.8560671414216575E-2</v>
      </c>
      <c r="H20" s="7">
        <f t="shared" si="3"/>
        <v>0.11796705310156952</v>
      </c>
      <c r="I20" s="7">
        <f t="shared" si="4"/>
        <v>1.7554136118144381E-2</v>
      </c>
    </row>
    <row r="21" spans="1:9" x14ac:dyDescent="0.3">
      <c r="A21" t="s">
        <v>82</v>
      </c>
      <c r="B21" s="36">
        <v>1.7157870000000002</v>
      </c>
      <c r="C21" s="7">
        <f t="shared" si="0"/>
        <v>7.0431923079580213E-3</v>
      </c>
      <c r="D21" s="36">
        <v>4.9134790000000024</v>
      </c>
      <c r="E21" s="7">
        <f t="shared" si="1"/>
        <v>1.6348919148820699E-2</v>
      </c>
      <c r="F21" s="38">
        <v>4.7811609999999982</v>
      </c>
      <c r="G21" s="35">
        <f t="shared" si="2"/>
        <v>1.5181099657441974E-2</v>
      </c>
      <c r="H21" s="7">
        <f t="shared" si="3"/>
        <v>1.8636882083848416</v>
      </c>
      <c r="I21" s="7">
        <f t="shared" si="4"/>
        <v>-2.6929595099521975E-2</v>
      </c>
    </row>
    <row r="22" spans="1:9" x14ac:dyDescent="0.3">
      <c r="A22" t="s">
        <v>83</v>
      </c>
      <c r="B22" s="36">
        <v>1.6713500000000001</v>
      </c>
      <c r="C22" s="7">
        <f t="shared" si="0"/>
        <v>6.8607813580040169E-3</v>
      </c>
      <c r="D22" s="36">
        <v>4.981653999999998</v>
      </c>
      <c r="E22" s="7">
        <f t="shared" si="1"/>
        <v>1.6575761995400642E-2</v>
      </c>
      <c r="F22" s="38">
        <v>4.7227480000000011</v>
      </c>
      <c r="G22" s="35">
        <f t="shared" si="2"/>
        <v>1.4995627222129691E-2</v>
      </c>
      <c r="H22" s="7">
        <f t="shared" si="3"/>
        <v>1.9806168666048389</v>
      </c>
      <c r="I22" s="7">
        <f t="shared" si="4"/>
        <v>-5.1971895278154046E-2</v>
      </c>
    </row>
    <row r="23" spans="1:9" x14ac:dyDescent="0.3">
      <c r="A23" t="s">
        <v>84</v>
      </c>
      <c r="B23" s="36">
        <v>4.0837460000000005</v>
      </c>
      <c r="C23" s="7">
        <f t="shared" si="0"/>
        <v>1.6763507600217473E-2</v>
      </c>
      <c r="D23" s="36">
        <v>4.605332999999999</v>
      </c>
      <c r="E23" s="7">
        <f t="shared" si="1"/>
        <v>1.5323606119085035E-2</v>
      </c>
      <c r="F23" s="38">
        <v>4.6854159999999991</v>
      </c>
      <c r="G23" s="35">
        <f t="shared" si="2"/>
        <v>1.4877090989526007E-2</v>
      </c>
      <c r="H23" s="7">
        <f t="shared" si="3"/>
        <v>0.1277226840258916</v>
      </c>
      <c r="I23" s="7">
        <f t="shared" si="4"/>
        <v>1.7389187709119014E-2</v>
      </c>
    </row>
    <row r="24" spans="1:9" x14ac:dyDescent="0.3">
      <c r="A24" t="s">
        <v>85</v>
      </c>
      <c r="B24" s="36">
        <v>3.7588509999999995</v>
      </c>
      <c r="C24" s="7">
        <f t="shared" si="0"/>
        <v>1.5429835084401683E-2</v>
      </c>
      <c r="D24" s="36">
        <v>4.4135909999999994</v>
      </c>
      <c r="E24" s="7">
        <f t="shared" si="1"/>
        <v>1.4685611236959118E-2</v>
      </c>
      <c r="F24" s="38">
        <v>4.5589270000000006</v>
      </c>
      <c r="G24" s="35">
        <f t="shared" si="2"/>
        <v>1.4475464247701134E-2</v>
      </c>
      <c r="H24" s="7">
        <f t="shared" si="3"/>
        <v>0.17418620743413338</v>
      </c>
      <c r="I24" s="7">
        <f t="shared" si="4"/>
        <v>3.2929195296981906E-2</v>
      </c>
    </row>
    <row r="25" spans="1:9" x14ac:dyDescent="0.3">
      <c r="A25" t="s">
        <v>86</v>
      </c>
      <c r="B25" s="36">
        <v>3.6149560000000003</v>
      </c>
      <c r="C25" s="7">
        <f t="shared" si="0"/>
        <v>1.4839155613608622E-2</v>
      </c>
      <c r="D25" s="36">
        <v>4.0995830000000009</v>
      </c>
      <c r="E25" s="7">
        <f t="shared" si="1"/>
        <v>1.3640793216146805E-2</v>
      </c>
      <c r="F25" s="38">
        <v>4.2646790000000001</v>
      </c>
      <c r="G25" s="35">
        <f t="shared" si="2"/>
        <v>1.3541170629058508E-2</v>
      </c>
      <c r="H25" s="7">
        <f t="shared" si="3"/>
        <v>0.13406165939502457</v>
      </c>
      <c r="I25" s="7">
        <f t="shared" si="4"/>
        <v>4.02714129705386E-2</v>
      </c>
    </row>
    <row r="26" spans="1:9" x14ac:dyDescent="0.3">
      <c r="A26" t="s">
        <v>87</v>
      </c>
      <c r="B26" s="36">
        <v>3.6676259999999994</v>
      </c>
      <c r="C26" s="7">
        <f t="shared" si="0"/>
        <v>1.5055362484776279E-2</v>
      </c>
      <c r="D26" s="36">
        <v>4.0462309999999988</v>
      </c>
      <c r="E26" s="7">
        <f t="shared" si="1"/>
        <v>1.3463271843932145E-2</v>
      </c>
      <c r="F26" s="38">
        <v>4.1966610000000015</v>
      </c>
      <c r="G26" s="35">
        <f t="shared" si="2"/>
        <v>1.3325200483627331E-2</v>
      </c>
      <c r="H26" s="7">
        <f t="shared" si="3"/>
        <v>0.10322890065671886</v>
      </c>
      <c r="I26" s="7">
        <f t="shared" si="4"/>
        <v>3.7177808187422556E-2</v>
      </c>
    </row>
    <row r="27" spans="1:9" x14ac:dyDescent="0.3">
      <c r="A27" t="s">
        <v>88</v>
      </c>
      <c r="B27" s="36">
        <v>3.7755199999999998</v>
      </c>
      <c r="C27" s="7">
        <f t="shared" si="0"/>
        <v>1.5498260228420931E-2</v>
      </c>
      <c r="D27" s="36">
        <v>4.085504000000002</v>
      </c>
      <c r="E27" s="7">
        <f t="shared" si="1"/>
        <v>1.3593947298479053E-2</v>
      </c>
      <c r="F27" s="38">
        <v>4.0133750000000008</v>
      </c>
      <c r="G27" s="35">
        <f t="shared" si="2"/>
        <v>1.2743232415241029E-2</v>
      </c>
      <c r="H27" s="7">
        <f t="shared" si="3"/>
        <v>8.2103657244565698E-2</v>
      </c>
      <c r="I27" s="7">
        <f t="shared" si="4"/>
        <v>-1.7654859718654325E-2</v>
      </c>
    </row>
    <row r="28" spans="1:9" x14ac:dyDescent="0.3">
      <c r="A28" t="s">
        <v>89</v>
      </c>
      <c r="B28" s="36">
        <v>3.2020289999999991</v>
      </c>
      <c r="C28" s="7">
        <f t="shared" si="0"/>
        <v>1.3144117552271061E-2</v>
      </c>
      <c r="D28" s="36">
        <v>3.6098309999999993</v>
      </c>
      <c r="E28" s="7">
        <f t="shared" si="1"/>
        <v>1.2011211436928199E-2</v>
      </c>
      <c r="F28" s="38">
        <v>3.9867669999999977</v>
      </c>
      <c r="G28" s="35">
        <f t="shared" si="2"/>
        <v>1.2658746931550925E-2</v>
      </c>
      <c r="H28" s="7">
        <f t="shared" si="3"/>
        <v>0.12735737246602086</v>
      </c>
      <c r="I28" s="7">
        <f t="shared" si="4"/>
        <v>0.10441929275913431</v>
      </c>
    </row>
    <row r="29" spans="1:9" x14ac:dyDescent="0.3">
      <c r="A29" t="s">
        <v>90</v>
      </c>
      <c r="B29" s="36">
        <v>3.6496539999999986</v>
      </c>
      <c r="C29" s="7">
        <f t="shared" si="0"/>
        <v>1.4981588611819655E-2</v>
      </c>
      <c r="D29" s="36">
        <v>4.1056130000000008</v>
      </c>
      <c r="E29" s="7">
        <f t="shared" si="1"/>
        <v>1.3660857203897111E-2</v>
      </c>
      <c r="F29" s="38">
        <v>3.9763990000000016</v>
      </c>
      <c r="G29" s="35">
        <f t="shared" si="2"/>
        <v>1.2625826550654256E-2</v>
      </c>
      <c r="H29" s="7">
        <f t="shared" si="3"/>
        <v>0.12493211685272154</v>
      </c>
      <c r="I29" s="7">
        <f t="shared" si="4"/>
        <v>-3.1472523104345007E-2</v>
      </c>
    </row>
    <row r="30" spans="1:9" x14ac:dyDescent="0.3">
      <c r="A30" t="s">
        <v>91</v>
      </c>
      <c r="B30" s="36">
        <v>3.106732</v>
      </c>
      <c r="C30" s="7">
        <f t="shared" si="0"/>
        <v>1.2752929661599625E-2</v>
      </c>
      <c r="D30" s="36">
        <v>3.686734</v>
      </c>
      <c r="E30" s="7">
        <f t="shared" si="1"/>
        <v>1.226709549164824E-2</v>
      </c>
      <c r="F30" s="38">
        <v>3.9226480000000001</v>
      </c>
      <c r="G30" s="35">
        <f t="shared" si="2"/>
        <v>1.2455156856057654E-2</v>
      </c>
      <c r="H30" s="7">
        <f t="shared" si="3"/>
        <v>0.18669199660607982</v>
      </c>
      <c r="I30" s="7">
        <f t="shared" si="4"/>
        <v>6.3989970526759032E-2</v>
      </c>
    </row>
    <row r="31" spans="1:9" x14ac:dyDescent="0.3">
      <c r="A31" t="s">
        <v>92</v>
      </c>
      <c r="B31" s="36">
        <v>3.7798010000000004</v>
      </c>
      <c r="C31" s="7">
        <f t="shared" si="0"/>
        <v>1.5515833450662602E-2</v>
      </c>
      <c r="D31" s="36">
        <v>4.3262919999999987</v>
      </c>
      <c r="E31" s="7">
        <f t="shared" si="1"/>
        <v>1.4395135935696426E-2</v>
      </c>
      <c r="F31" s="38">
        <v>3.9045929999999989</v>
      </c>
      <c r="G31" s="35">
        <f t="shared" si="2"/>
        <v>1.2397828781492683E-2</v>
      </c>
      <c r="H31" s="7">
        <f t="shared" si="3"/>
        <v>0.14458195021378062</v>
      </c>
      <c r="I31" s="7">
        <f t="shared" si="4"/>
        <v>-9.7473540852073826E-2</v>
      </c>
    </row>
    <row r="32" spans="1:9" x14ac:dyDescent="0.3">
      <c r="A32" t="s">
        <v>93</v>
      </c>
      <c r="B32" s="36">
        <v>2.9618310000000019</v>
      </c>
      <c r="C32" s="7">
        <f t="shared" si="0"/>
        <v>1.2158120627252465E-2</v>
      </c>
      <c r="D32" s="36">
        <v>3.8026979999999999</v>
      </c>
      <c r="E32" s="7">
        <f t="shared" si="1"/>
        <v>1.265294960035082E-2</v>
      </c>
      <c r="F32" s="38">
        <v>3.7596519999999982</v>
      </c>
      <c r="G32" s="35">
        <f t="shared" si="2"/>
        <v>1.1937613414252528E-2</v>
      </c>
      <c r="H32" s="7">
        <f t="shared" si="3"/>
        <v>0.28390107335631143</v>
      </c>
      <c r="I32" s="7">
        <f t="shared" si="4"/>
        <v>-1.131985763791965E-2</v>
      </c>
    </row>
    <row r="33" spans="1:9" x14ac:dyDescent="0.3">
      <c r="A33" t="s">
        <v>94</v>
      </c>
      <c r="B33" s="36">
        <v>3.4158079999999997</v>
      </c>
      <c r="C33" s="7">
        <f t="shared" si="0"/>
        <v>1.4021666227254006E-2</v>
      </c>
      <c r="D33" s="36">
        <v>3.7629729999999988</v>
      </c>
      <c r="E33" s="7">
        <f t="shared" si="1"/>
        <v>1.2520770178562932E-2</v>
      </c>
      <c r="F33" s="38">
        <v>3.6528730000000023</v>
      </c>
      <c r="G33" s="35">
        <f t="shared" si="2"/>
        <v>1.1598569688194791E-2</v>
      </c>
      <c r="H33" s="7">
        <f t="shared" si="3"/>
        <v>0.10163481085587911</v>
      </c>
      <c r="I33" s="7">
        <f t="shared" si="4"/>
        <v>-2.9258780225102976E-2</v>
      </c>
    </row>
    <row r="34" spans="1:9" x14ac:dyDescent="0.3">
      <c r="A34" t="s">
        <v>95</v>
      </c>
      <c r="B34" s="36">
        <v>3.2653370000000002</v>
      </c>
      <c r="C34" s="7">
        <f t="shared" si="0"/>
        <v>1.34039927108031E-2</v>
      </c>
      <c r="D34" s="36">
        <v>3.6098309999999998</v>
      </c>
      <c r="E34" s="7">
        <f t="shared" si="1"/>
        <v>1.2011211436928201E-2</v>
      </c>
      <c r="F34" s="38">
        <v>3.3828370000000008</v>
      </c>
      <c r="G34" s="35">
        <f t="shared" si="2"/>
        <v>1.0741153795465593E-2</v>
      </c>
      <c r="H34" s="7">
        <f t="shared" si="3"/>
        <v>0.10550028986288384</v>
      </c>
      <c r="I34" s="7">
        <f t="shared" si="4"/>
        <v>-6.2882168167983199E-2</v>
      </c>
    </row>
    <row r="35" spans="1:9" x14ac:dyDescent="0.3">
      <c r="A35" t="s">
        <v>96</v>
      </c>
      <c r="B35" s="36">
        <v>3.2966210000000005</v>
      </c>
      <c r="C35" s="7">
        <f t="shared" si="0"/>
        <v>1.3532411464507472E-2</v>
      </c>
      <c r="D35" s="36">
        <v>3.7601959999999988</v>
      </c>
      <c r="E35" s="7">
        <f t="shared" si="1"/>
        <v>1.2511530096642104E-2</v>
      </c>
      <c r="F35" s="38">
        <v>3.3655639999999996</v>
      </c>
      <c r="G35" s="35">
        <f t="shared" si="2"/>
        <v>1.068630872030853E-2</v>
      </c>
      <c r="H35" s="7">
        <f t="shared" si="3"/>
        <v>0.14062126037539602</v>
      </c>
      <c r="I35" s="7">
        <f t="shared" si="4"/>
        <v>-0.10494984835896837</v>
      </c>
    </row>
    <row r="36" spans="1:9" x14ac:dyDescent="0.3">
      <c r="A36" t="s">
        <v>97</v>
      </c>
      <c r="B36" s="36">
        <v>3.0847019999999996</v>
      </c>
      <c r="C36" s="7">
        <f t="shared" si="0"/>
        <v>1.2662497966672272E-2</v>
      </c>
      <c r="D36" s="36">
        <v>3.2528330000000012</v>
      </c>
      <c r="E36" s="7">
        <f t="shared" si="1"/>
        <v>1.0823350160164696E-2</v>
      </c>
      <c r="F36" s="38">
        <v>3.3250179999999987</v>
      </c>
      <c r="G36" s="35">
        <f t="shared" si="2"/>
        <v>1.0557567423642165E-2</v>
      </c>
      <c r="H36" s="7">
        <f t="shared" si="3"/>
        <v>5.4504778743619919E-2</v>
      </c>
      <c r="I36" s="7">
        <f t="shared" si="4"/>
        <v>2.2191425136180554E-2</v>
      </c>
    </row>
    <row r="37" spans="1:9" x14ac:dyDescent="0.3">
      <c r="A37" t="s">
        <v>98</v>
      </c>
      <c r="B37" s="36">
        <v>2.887868000000001</v>
      </c>
      <c r="C37" s="7">
        <f t="shared" si="0"/>
        <v>1.1854507397478894E-2</v>
      </c>
      <c r="D37" s="36">
        <v>3.4138060000000006</v>
      </c>
      <c r="E37" s="7">
        <f t="shared" si="1"/>
        <v>1.1358965466985607E-2</v>
      </c>
      <c r="F37" s="38">
        <v>3.3204510000000007</v>
      </c>
      <c r="G37" s="35">
        <f t="shared" si="2"/>
        <v>1.0543066326077053E-2</v>
      </c>
      <c r="H37" s="7">
        <f t="shared" si="3"/>
        <v>0.18211981988096393</v>
      </c>
      <c r="I37" s="7">
        <f t="shared" si="4"/>
        <v>-2.7346310833128773E-2</v>
      </c>
    </row>
    <row r="38" spans="1:9" x14ac:dyDescent="0.3">
      <c r="A38" t="s">
        <v>99</v>
      </c>
      <c r="B38" s="36">
        <v>2.9976769999999999</v>
      </c>
      <c r="C38" s="7">
        <f t="shared" si="0"/>
        <v>1.2305266089638559E-2</v>
      </c>
      <c r="D38" s="36">
        <v>3.2303939999999987</v>
      </c>
      <c r="E38" s="7">
        <f t="shared" si="1"/>
        <v>1.0748687503261018E-2</v>
      </c>
      <c r="F38" s="38">
        <v>3.2000320000000002</v>
      </c>
      <c r="G38" s="35">
        <f t="shared" si="2"/>
        <v>1.0160712993978529E-2</v>
      </c>
      <c r="H38" s="7">
        <f t="shared" si="3"/>
        <v>7.7632446724579918E-2</v>
      </c>
      <c r="I38" s="7">
        <f t="shared" si="4"/>
        <v>-9.3988535144624574E-3</v>
      </c>
    </row>
    <row r="39" spans="1:9" x14ac:dyDescent="0.3">
      <c r="A39" t="s">
        <v>100</v>
      </c>
      <c r="B39" s="36">
        <v>0</v>
      </c>
      <c r="C39" s="7">
        <f t="shared" si="0"/>
        <v>0</v>
      </c>
      <c r="D39" s="36">
        <v>0</v>
      </c>
      <c r="E39" s="7">
        <f t="shared" si="1"/>
        <v>0</v>
      </c>
      <c r="F39" s="38">
        <v>3.1764000000000001</v>
      </c>
      <c r="G39" s="35">
        <f t="shared" si="2"/>
        <v>1.0085676878879148E-2</v>
      </c>
      <c r="H39" s="7">
        <f t="shared" si="3"/>
        <v>0</v>
      </c>
      <c r="I39" s="7">
        <f t="shared" si="4"/>
        <v>0</v>
      </c>
    </row>
    <row r="40" spans="1:9" x14ac:dyDescent="0.3">
      <c r="A40" t="s">
        <v>101</v>
      </c>
      <c r="B40" s="36">
        <v>0</v>
      </c>
      <c r="C40" s="7">
        <f t="shared" si="0"/>
        <v>0</v>
      </c>
      <c r="D40" s="36">
        <v>0.30025400000000002</v>
      </c>
      <c r="E40" s="7">
        <f t="shared" si="1"/>
        <v>9.9905349551916429E-4</v>
      </c>
      <c r="F40" s="38">
        <v>3.1230239999999982</v>
      </c>
      <c r="G40" s="35">
        <f t="shared" si="2"/>
        <v>9.9161978809295601E-3</v>
      </c>
      <c r="H40" s="7">
        <f t="shared" si="3"/>
        <v>0</v>
      </c>
      <c r="I40" s="7">
        <f t="shared" si="4"/>
        <v>9.4012735883618479</v>
      </c>
    </row>
    <row r="41" spans="1:9" x14ac:dyDescent="0.3">
      <c r="A41" t="s">
        <v>102</v>
      </c>
      <c r="B41" s="36">
        <v>0.98608399999999985</v>
      </c>
      <c r="C41" s="7">
        <f t="shared" si="0"/>
        <v>4.0478096895479893E-3</v>
      </c>
      <c r="D41" s="36">
        <v>3.0523579999999995</v>
      </c>
      <c r="E41" s="7">
        <f t="shared" si="1"/>
        <v>1.0156297433092929E-2</v>
      </c>
      <c r="F41" s="38">
        <v>2.9968280000000003</v>
      </c>
      <c r="G41" s="35">
        <f t="shared" si="2"/>
        <v>9.5155014700848885E-3</v>
      </c>
      <c r="H41" s="7">
        <f t="shared" si="3"/>
        <v>2.0954340603843078</v>
      </c>
      <c r="I41" s="7">
        <f t="shared" si="4"/>
        <v>-1.819249249268895E-2</v>
      </c>
    </row>
    <row r="42" spans="1:9" x14ac:dyDescent="0.3">
      <c r="A42" t="s">
        <v>103</v>
      </c>
      <c r="B42" s="36">
        <v>2.7308930000000005</v>
      </c>
      <c r="C42" s="7">
        <f t="shared" si="0"/>
        <v>1.1210135390614571E-2</v>
      </c>
      <c r="D42" s="36">
        <v>2.8427799999999994</v>
      </c>
      <c r="E42" s="7">
        <f t="shared" si="1"/>
        <v>9.458955737448857E-3</v>
      </c>
      <c r="F42" s="38">
        <v>2.9198870000000006</v>
      </c>
      <c r="G42" s="35">
        <f t="shared" si="2"/>
        <v>9.2711990948368597E-3</v>
      </c>
      <c r="H42" s="7">
        <f t="shared" si="3"/>
        <v>4.0970847264978572E-2</v>
      </c>
      <c r="I42" s="7">
        <f t="shared" si="4"/>
        <v>2.7123801349383747E-2</v>
      </c>
    </row>
    <row r="43" spans="1:9" x14ac:dyDescent="0.3">
      <c r="A43" t="s">
        <v>104</v>
      </c>
      <c r="B43" s="36">
        <v>2.4149630000000002</v>
      </c>
      <c r="C43" s="7">
        <f t="shared" si="0"/>
        <v>9.9132636076641363E-3</v>
      </c>
      <c r="D43" s="36">
        <v>2.9457600000000004</v>
      </c>
      <c r="E43" s="7">
        <f t="shared" si="1"/>
        <v>9.8016073889458048E-3</v>
      </c>
      <c r="F43" s="38">
        <v>2.8608730000000007</v>
      </c>
      <c r="G43" s="35">
        <f t="shared" si="2"/>
        <v>9.0838183696982846E-3</v>
      </c>
      <c r="H43" s="7">
        <f t="shared" si="3"/>
        <v>0.21979508588744423</v>
      </c>
      <c r="I43" s="7">
        <f t="shared" si="4"/>
        <v>-2.8816672098202045E-2</v>
      </c>
    </row>
    <row r="44" spans="1:9" x14ac:dyDescent="0.3">
      <c r="A44" t="s">
        <v>105</v>
      </c>
      <c r="B44" s="36">
        <v>0</v>
      </c>
      <c r="C44" s="7">
        <f t="shared" si="0"/>
        <v>0</v>
      </c>
      <c r="D44" s="36">
        <v>0.27115400000000001</v>
      </c>
      <c r="E44" s="7">
        <f t="shared" si="1"/>
        <v>9.0222728597788365E-4</v>
      </c>
      <c r="F44" s="38">
        <v>2.7212270000000007</v>
      </c>
      <c r="G44" s="35">
        <f t="shared" si="2"/>
        <v>8.6404156391139894E-3</v>
      </c>
      <c r="H44" s="7">
        <f t="shared" si="3"/>
        <v>0</v>
      </c>
      <c r="I44" s="7">
        <f t="shared" si="4"/>
        <v>9.0357250861134286</v>
      </c>
    </row>
    <row r="45" spans="1:9" x14ac:dyDescent="0.3">
      <c r="A45" t="s">
        <v>106</v>
      </c>
      <c r="B45" s="36">
        <v>0.48213699999999998</v>
      </c>
      <c r="C45" s="7">
        <f t="shared" si="0"/>
        <v>1.9791405400448633E-3</v>
      </c>
      <c r="D45" s="36">
        <v>1.3481620000000001</v>
      </c>
      <c r="E45" s="7">
        <f t="shared" si="1"/>
        <v>4.4858218662402749E-3</v>
      </c>
      <c r="F45" s="38">
        <v>2.6596809999999991</v>
      </c>
      <c r="G45" s="35">
        <f t="shared" si="2"/>
        <v>8.4449953302147586E-3</v>
      </c>
      <c r="H45" s="7">
        <f t="shared" si="3"/>
        <v>1.7962218207687859</v>
      </c>
      <c r="I45" s="7">
        <f t="shared" si="4"/>
        <v>0.97282003201395595</v>
      </c>
    </row>
    <row r="46" spans="1:9" x14ac:dyDescent="0.3">
      <c r="A46" t="s">
        <v>107</v>
      </c>
      <c r="B46" s="36">
        <v>2.5176809999999992</v>
      </c>
      <c r="C46" s="7">
        <f t="shared" si="0"/>
        <v>1.0334914213181503E-2</v>
      </c>
      <c r="D46" s="36">
        <v>2.7543659999999992</v>
      </c>
      <c r="E46" s="7">
        <f t="shared" si="1"/>
        <v>9.1647704285009943E-3</v>
      </c>
      <c r="F46" s="38">
        <v>2.6561550000000018</v>
      </c>
      <c r="G46" s="35">
        <f t="shared" si="2"/>
        <v>8.4337996065417652E-3</v>
      </c>
      <c r="H46" s="7">
        <f t="shared" si="3"/>
        <v>9.4009129830189053E-2</v>
      </c>
      <c r="I46" s="7">
        <f t="shared" si="4"/>
        <v>-3.5656481382647542E-2</v>
      </c>
    </row>
    <row r="47" spans="1:9" x14ac:dyDescent="0.3">
      <c r="A47" t="s">
        <v>108</v>
      </c>
      <c r="B47" s="36">
        <v>2.1907929999999993</v>
      </c>
      <c r="C47" s="7">
        <f t="shared" si="0"/>
        <v>8.9930605640025658E-3</v>
      </c>
      <c r="D47" s="36">
        <v>2.5373070000000002</v>
      </c>
      <c r="E47" s="7">
        <f t="shared" si="1"/>
        <v>8.4425367440741639E-3</v>
      </c>
      <c r="F47" s="38">
        <v>2.6134750000000002</v>
      </c>
      <c r="G47" s="35">
        <f t="shared" si="2"/>
        <v>8.2982824521561152E-3</v>
      </c>
      <c r="H47" s="7">
        <f t="shared" si="3"/>
        <v>0.15816829796334075</v>
      </c>
      <c r="I47" s="7">
        <f t="shared" si="4"/>
        <v>3.0019229048751317E-2</v>
      </c>
    </row>
    <row r="48" spans="1:9" x14ac:dyDescent="0.3">
      <c r="A48" t="s">
        <v>109</v>
      </c>
      <c r="B48" s="36">
        <v>2.8117619999999994</v>
      </c>
      <c r="C48" s="7">
        <f t="shared" si="0"/>
        <v>1.154209729424961E-2</v>
      </c>
      <c r="D48" s="36">
        <v>3.0704160000000007</v>
      </c>
      <c r="E48" s="7">
        <f t="shared" si="1"/>
        <v>1.0216382920786971E-2</v>
      </c>
      <c r="F48" s="38">
        <v>2.6128740000000019</v>
      </c>
      <c r="G48" s="35">
        <f t="shared" si="2"/>
        <v>8.2963741623298358E-3</v>
      </c>
      <c r="H48" s="7">
        <f t="shared" si="3"/>
        <v>9.1990004843938156E-2</v>
      </c>
      <c r="I48" s="7">
        <f t="shared" si="4"/>
        <v>-0.14901628964934999</v>
      </c>
    </row>
    <row r="49" spans="1:9" x14ac:dyDescent="0.3">
      <c r="A49" t="s">
        <v>110</v>
      </c>
      <c r="B49" s="36">
        <v>2.3198459999999992</v>
      </c>
      <c r="C49" s="7">
        <f t="shared" si="0"/>
        <v>9.5228146051037667E-3</v>
      </c>
      <c r="D49" s="36">
        <v>2.5169049999999991</v>
      </c>
      <c r="E49" s="7">
        <f t="shared" si="1"/>
        <v>8.3746519218383803E-3</v>
      </c>
      <c r="F49" s="38">
        <v>2.4745570000000012</v>
      </c>
      <c r="G49" s="35">
        <f t="shared" si="2"/>
        <v>7.8571912606625605E-3</v>
      </c>
      <c r="H49" s="7">
        <f t="shared" si="3"/>
        <v>8.4944862719335656E-2</v>
      </c>
      <c r="I49" s="7">
        <f t="shared" si="4"/>
        <v>-1.6825426466234417E-2</v>
      </c>
    </row>
    <row r="50" spans="1:9" x14ac:dyDescent="0.3">
      <c r="A50" t="s">
        <v>111</v>
      </c>
      <c r="B50" s="36">
        <v>0.83962500000000007</v>
      </c>
      <c r="C50" s="7">
        <f t="shared" si="0"/>
        <v>3.4466051681060956E-3</v>
      </c>
      <c r="D50" s="36">
        <v>2.5595700000000008</v>
      </c>
      <c r="E50" s="7">
        <f t="shared" si="1"/>
        <v>8.5166137854149754E-3</v>
      </c>
      <c r="F50" s="38">
        <v>2.4349500000000006</v>
      </c>
      <c r="G50" s="35">
        <f t="shared" si="2"/>
        <v>7.7314314684003233E-3</v>
      </c>
      <c r="H50" s="7">
        <f t="shared" si="3"/>
        <v>2.0484680661009387</v>
      </c>
      <c r="I50" s="7">
        <f t="shared" si="4"/>
        <v>-4.8687865539914998E-2</v>
      </c>
    </row>
    <row r="51" spans="1:9" x14ac:dyDescent="0.3">
      <c r="A51" t="s">
        <v>112</v>
      </c>
      <c r="B51" s="36">
        <v>2.2846480000000011</v>
      </c>
      <c r="C51" s="7">
        <f t="shared" si="0"/>
        <v>9.3783291399175319E-3</v>
      </c>
      <c r="D51" s="36">
        <v>2.5195639999999986</v>
      </c>
      <c r="E51" s="7">
        <f t="shared" si="1"/>
        <v>8.3834993751431986E-3</v>
      </c>
      <c r="F51" s="38">
        <v>2.4201900000000003</v>
      </c>
      <c r="G51" s="35">
        <f t="shared" si="2"/>
        <v>7.6845656483737965E-3</v>
      </c>
      <c r="H51" s="7">
        <f t="shared" si="3"/>
        <v>0.10282371726410244</v>
      </c>
      <c r="I51" s="7">
        <f t="shared" si="4"/>
        <v>-3.9440950894677917E-2</v>
      </c>
    </row>
    <row r="52" spans="1:9" x14ac:dyDescent="0.3">
      <c r="A52" t="s">
        <v>113</v>
      </c>
      <c r="B52" s="36">
        <v>2.0709430000000002</v>
      </c>
      <c r="C52" s="7">
        <f t="shared" si="0"/>
        <v>8.5010842300469163E-3</v>
      </c>
      <c r="D52" s="36">
        <v>2.4045709999999989</v>
      </c>
      <c r="E52" s="7">
        <f t="shared" si="1"/>
        <v>8.0008761341198165E-3</v>
      </c>
      <c r="F52" s="38">
        <v>2.3872279999999999</v>
      </c>
      <c r="G52" s="35">
        <f t="shared" si="2"/>
        <v>7.5799050006966715E-3</v>
      </c>
      <c r="H52" s="7">
        <f t="shared" si="3"/>
        <v>0.16109955706168577</v>
      </c>
      <c r="I52" s="7">
        <f t="shared" si="4"/>
        <v>-7.2125131676290533E-3</v>
      </c>
    </row>
    <row r="53" spans="1:9" x14ac:dyDescent="0.3">
      <c r="A53" t="s">
        <v>114</v>
      </c>
      <c r="B53" s="36">
        <v>2.1848909999999999</v>
      </c>
      <c r="C53" s="7">
        <f t="shared" si="0"/>
        <v>8.9688332438272976E-3</v>
      </c>
      <c r="D53" s="36">
        <v>2.4275099999999998</v>
      </c>
      <c r="E53" s="7">
        <f t="shared" si="1"/>
        <v>8.0772024715997995E-3</v>
      </c>
      <c r="F53" s="38">
        <v>2.3787869999999991</v>
      </c>
      <c r="G53" s="35">
        <f t="shared" si="2"/>
        <v>7.5531032129701175E-3</v>
      </c>
      <c r="H53" s="7">
        <f t="shared" si="3"/>
        <v>0.1110439834298369</v>
      </c>
      <c r="I53" s="7">
        <f t="shared" si="4"/>
        <v>-2.0071184052795177E-2</v>
      </c>
    </row>
    <row r="54" spans="1:9" x14ac:dyDescent="0.3">
      <c r="A54" t="s">
        <v>115</v>
      </c>
      <c r="B54" s="36">
        <v>2.2512389999999982</v>
      </c>
      <c r="C54" s="7">
        <f t="shared" si="0"/>
        <v>9.2411874015685472E-3</v>
      </c>
      <c r="D54" s="36">
        <v>2.3911950000000006</v>
      </c>
      <c r="E54" s="7">
        <f t="shared" si="1"/>
        <v>7.9563693513423593E-3</v>
      </c>
      <c r="F54" s="38">
        <v>2.3534719999999996</v>
      </c>
      <c r="G54" s="35">
        <f t="shared" si="2"/>
        <v>7.4727232513189332E-3</v>
      </c>
      <c r="H54" s="7">
        <f t="shared" si="3"/>
        <v>6.2168432583125322E-2</v>
      </c>
      <c r="I54" s="7">
        <f t="shared" si="4"/>
        <v>-1.5775794111313024E-2</v>
      </c>
    </row>
    <row r="55" spans="1:9" x14ac:dyDescent="0.3">
      <c r="A55" t="s">
        <v>116</v>
      </c>
      <c r="B55" s="36">
        <v>1.8205899999999995</v>
      </c>
      <c r="C55" s="7">
        <f t="shared" si="0"/>
        <v>7.4734017007619764E-3</v>
      </c>
      <c r="D55" s="36">
        <v>2.3726279999999997</v>
      </c>
      <c r="E55" s="7">
        <f t="shared" si="1"/>
        <v>7.8945902368216352E-3</v>
      </c>
      <c r="F55" s="38">
        <v>2.3150980000000012</v>
      </c>
      <c r="G55" s="35">
        <f t="shared" si="2"/>
        <v>7.3508784696320892E-3</v>
      </c>
      <c r="H55" s="7">
        <f t="shared" si="3"/>
        <v>0.30321928605561954</v>
      </c>
      <c r="I55" s="7">
        <f t="shared" si="4"/>
        <v>-2.4247374641114594E-2</v>
      </c>
    </row>
    <row r="56" spans="1:9" x14ac:dyDescent="0.3">
      <c r="A56" t="s">
        <v>117</v>
      </c>
      <c r="B56" s="36">
        <v>0</v>
      </c>
      <c r="C56" s="7">
        <f t="shared" si="0"/>
        <v>0</v>
      </c>
      <c r="D56" s="36">
        <v>0.231292</v>
      </c>
      <c r="E56" s="7">
        <f t="shared" si="1"/>
        <v>7.6959201571209215E-4</v>
      </c>
      <c r="F56" s="38">
        <v>2.2548110000000006</v>
      </c>
      <c r="G56" s="35">
        <f t="shared" si="2"/>
        <v>7.159455726275776E-3</v>
      </c>
      <c r="H56" s="7">
        <f t="shared" si="3"/>
        <v>0</v>
      </c>
      <c r="I56" s="7">
        <f t="shared" si="4"/>
        <v>8.7487634678242241</v>
      </c>
    </row>
    <row r="57" spans="1:9" x14ac:dyDescent="0.3">
      <c r="A57" t="s">
        <v>118</v>
      </c>
      <c r="B57" s="36">
        <v>2.1541120000000005</v>
      </c>
      <c r="C57" s="7">
        <f t="shared" si="0"/>
        <v>8.8424874817678821E-3</v>
      </c>
      <c r="D57" s="36">
        <v>2.3432729999999999</v>
      </c>
      <c r="E57" s="7">
        <f t="shared" si="1"/>
        <v>7.796915550186437E-3</v>
      </c>
      <c r="F57" s="38">
        <v>2.2176829999999992</v>
      </c>
      <c r="G57" s="35">
        <f t="shared" si="2"/>
        <v>7.0415672326480721E-3</v>
      </c>
      <c r="H57" s="7">
        <f t="shared" si="3"/>
        <v>8.7813911254382093E-2</v>
      </c>
      <c r="I57" s="7">
        <f t="shared" si="4"/>
        <v>-5.3595974519401235E-2</v>
      </c>
    </row>
    <row r="58" spans="1:9" x14ac:dyDescent="0.3">
      <c r="A58" t="s">
        <v>119</v>
      </c>
      <c r="B58" s="36">
        <v>1.2941129999999998</v>
      </c>
      <c r="C58" s="7">
        <f t="shared" si="0"/>
        <v>5.3122483893562993E-3</v>
      </c>
      <c r="D58" s="36">
        <v>2.1368279999999995</v>
      </c>
      <c r="E58" s="7">
        <f t="shared" si="1"/>
        <v>7.1099984770335257E-3</v>
      </c>
      <c r="F58" s="38">
        <v>2.1686610000000011</v>
      </c>
      <c r="G58" s="35">
        <f t="shared" si="2"/>
        <v>6.8859130165681093E-3</v>
      </c>
      <c r="H58" s="7">
        <f t="shared" si="3"/>
        <v>0.65119120200477054</v>
      </c>
      <c r="I58" s="7">
        <f t="shared" si="4"/>
        <v>1.4897315085725893E-2</v>
      </c>
    </row>
    <row r="59" spans="1:9" x14ac:dyDescent="0.3">
      <c r="A59" t="s">
        <v>120</v>
      </c>
      <c r="B59" s="36">
        <v>1.6304520000000005</v>
      </c>
      <c r="C59" s="7">
        <f t="shared" si="0"/>
        <v>6.6928977693004859E-3</v>
      </c>
      <c r="D59" s="36">
        <v>1.9437400000000002</v>
      </c>
      <c r="E59" s="7">
        <f t="shared" si="1"/>
        <v>6.467524966796181E-3</v>
      </c>
      <c r="F59" s="38">
        <v>2.0391790000000003</v>
      </c>
      <c r="G59" s="35">
        <f t="shared" si="2"/>
        <v>6.4747829279045155E-3</v>
      </c>
      <c r="H59" s="7">
        <f t="shared" si="3"/>
        <v>0.19214794425104187</v>
      </c>
      <c r="I59" s="7">
        <f t="shared" si="4"/>
        <v>4.9100702768888782E-2</v>
      </c>
    </row>
    <row r="60" spans="1:9" x14ac:dyDescent="0.3">
      <c r="A60" t="s">
        <v>121</v>
      </c>
      <c r="B60" s="36">
        <v>1.8438130000000001</v>
      </c>
      <c r="C60" s="7">
        <f t="shared" si="0"/>
        <v>7.5687305818921595E-3</v>
      </c>
      <c r="D60" s="36">
        <v>2.0595209999999997</v>
      </c>
      <c r="E60" s="7">
        <f t="shared" si="1"/>
        <v>6.8527701684078296E-3</v>
      </c>
      <c r="F60" s="38">
        <v>2.0230259999999993</v>
      </c>
      <c r="G60" s="35">
        <f t="shared" si="2"/>
        <v>6.4234940667332076E-3</v>
      </c>
      <c r="H60" s="7">
        <f t="shared" si="3"/>
        <v>0.11699017199683448</v>
      </c>
      <c r="I60" s="7">
        <f t="shared" si="4"/>
        <v>-1.772013978007525E-2</v>
      </c>
    </row>
    <row r="61" spans="1:9" x14ac:dyDescent="0.3">
      <c r="A61" t="s">
        <v>122</v>
      </c>
      <c r="B61" s="36">
        <v>1.3557579999999996</v>
      </c>
      <c r="C61" s="7">
        <f t="shared" si="0"/>
        <v>5.5652970427288156E-3</v>
      </c>
      <c r="D61" s="36">
        <v>2.026186</v>
      </c>
      <c r="E61" s="7">
        <f t="shared" si="1"/>
        <v>6.7418525843851987E-3</v>
      </c>
      <c r="F61" s="38">
        <v>1.9440879999999996</v>
      </c>
      <c r="G61" s="35">
        <f t="shared" si="2"/>
        <v>6.1728508349409399E-3</v>
      </c>
      <c r="H61" s="7">
        <f t="shared" si="3"/>
        <v>0.49450418142470909</v>
      </c>
      <c r="I61" s="7">
        <f t="shared" si="4"/>
        <v>-4.0518491392202094E-2</v>
      </c>
    </row>
    <row r="62" spans="1:9" x14ac:dyDescent="0.3">
      <c r="A62" t="s">
        <v>123</v>
      </c>
      <c r="B62" s="36">
        <v>1.7530699999999995</v>
      </c>
      <c r="C62" s="7">
        <f t="shared" si="0"/>
        <v>7.1962365604308475E-3</v>
      </c>
      <c r="D62" s="36">
        <v>1.9066960000000006</v>
      </c>
      <c r="E62" s="7">
        <f t="shared" si="1"/>
        <v>6.3442662002584777E-3</v>
      </c>
      <c r="F62" s="38">
        <v>1.9430129999999983</v>
      </c>
      <c r="G62" s="35">
        <f t="shared" si="2"/>
        <v>6.1694375045528247E-3</v>
      </c>
      <c r="H62" s="7">
        <f t="shared" si="3"/>
        <v>8.7632553178139672E-2</v>
      </c>
      <c r="I62" s="7">
        <f t="shared" si="4"/>
        <v>1.9047084590305907E-2</v>
      </c>
    </row>
    <row r="63" spans="1:9" x14ac:dyDescent="0.3">
      <c r="A63" t="s">
        <v>124</v>
      </c>
      <c r="B63" s="36">
        <v>1.7264029999999999</v>
      </c>
      <c r="C63" s="7">
        <f t="shared" si="0"/>
        <v>7.0867702867754854E-3</v>
      </c>
      <c r="D63" s="36">
        <v>1.9002760000000003</v>
      </c>
      <c r="E63" s="7">
        <f t="shared" si="1"/>
        <v>6.3229045416586475E-3</v>
      </c>
      <c r="F63" s="38">
        <v>1.931258000000001</v>
      </c>
      <c r="G63" s="35">
        <f t="shared" si="2"/>
        <v>6.1321131336577244E-3</v>
      </c>
      <c r="H63" s="7">
        <f t="shared" si="3"/>
        <v>0.10071402795291728</v>
      </c>
      <c r="I63" s="7">
        <f t="shared" si="4"/>
        <v>1.6303947426584697E-2</v>
      </c>
    </row>
    <row r="64" spans="1:9" x14ac:dyDescent="0.3">
      <c r="A64" t="s">
        <v>125</v>
      </c>
      <c r="B64" s="36">
        <v>0</v>
      </c>
      <c r="C64" s="7">
        <f t="shared" si="0"/>
        <v>0</v>
      </c>
      <c r="D64" s="36">
        <v>0.18654999999999999</v>
      </c>
      <c r="E64" s="7">
        <f t="shared" si="1"/>
        <v>6.2071922302150875E-4</v>
      </c>
      <c r="F64" s="38">
        <v>1.8992769999999999</v>
      </c>
      <c r="G64" s="35">
        <f t="shared" si="2"/>
        <v>6.0305673484091892E-3</v>
      </c>
      <c r="H64" s="7">
        <f t="shared" si="3"/>
        <v>0</v>
      </c>
      <c r="I64" s="7">
        <f t="shared" si="4"/>
        <v>9.1810613776467438</v>
      </c>
    </row>
    <row r="65" spans="1:9" x14ac:dyDescent="0.3">
      <c r="A65" t="s">
        <v>126</v>
      </c>
      <c r="B65" s="36">
        <v>0.60208399999999984</v>
      </c>
      <c r="C65" s="7">
        <f t="shared" si="0"/>
        <v>2.4715150525937051E-3</v>
      </c>
      <c r="D65" s="36">
        <v>1.8076199999999998</v>
      </c>
      <c r="E65" s="7">
        <f t="shared" si="1"/>
        <v>6.0146045667013644E-3</v>
      </c>
      <c r="F65" s="38">
        <v>1.8385380000000002</v>
      </c>
      <c r="G65" s="35">
        <f t="shared" si="2"/>
        <v>5.837709418694343E-3</v>
      </c>
      <c r="H65" s="7">
        <f t="shared" si="3"/>
        <v>2.002272108210815</v>
      </c>
      <c r="I65" s="7">
        <f t="shared" si="4"/>
        <v>1.7104258638430903E-2</v>
      </c>
    </row>
    <row r="66" spans="1:9" x14ac:dyDescent="0.3">
      <c r="A66" t="s">
        <v>127</v>
      </c>
      <c r="B66" s="36">
        <v>0</v>
      </c>
      <c r="C66" s="7">
        <f t="shared" si="0"/>
        <v>0</v>
      </c>
      <c r="D66" s="36">
        <v>0.170571</v>
      </c>
      <c r="E66" s="7">
        <f t="shared" si="1"/>
        <v>5.6755131916377257E-4</v>
      </c>
      <c r="F66" s="38">
        <v>1.7980199999999991</v>
      </c>
      <c r="G66" s="35">
        <f t="shared" si="2"/>
        <v>5.709057027377621E-3</v>
      </c>
      <c r="H66" s="7">
        <f t="shared" si="3"/>
        <v>0</v>
      </c>
      <c r="I66" s="7">
        <f t="shared" si="4"/>
        <v>9.5411822642770403</v>
      </c>
    </row>
    <row r="67" spans="1:9" x14ac:dyDescent="0.3">
      <c r="A67" t="s">
        <v>128</v>
      </c>
      <c r="B67" s="36">
        <v>1.5084869999999999</v>
      </c>
      <c r="C67" s="7">
        <f t="shared" si="0"/>
        <v>6.1922395000397305E-3</v>
      </c>
      <c r="D67" s="36">
        <v>1.7454500000000004</v>
      </c>
      <c r="E67" s="7">
        <f t="shared" si="1"/>
        <v>5.8077425238428982E-3</v>
      </c>
      <c r="F67" s="38">
        <v>1.766532</v>
      </c>
      <c r="G67" s="35">
        <f t="shared" si="2"/>
        <v>5.6090766113210356E-3</v>
      </c>
      <c r="H67" s="7">
        <f t="shared" si="3"/>
        <v>0.15708653770300995</v>
      </c>
      <c r="I67" s="7">
        <f t="shared" si="4"/>
        <v>1.2078260620470127E-2</v>
      </c>
    </row>
    <row r="68" spans="1:9" x14ac:dyDescent="0.3">
      <c r="A68" t="s">
        <v>129</v>
      </c>
      <c r="B68" s="36">
        <v>1.6036209999999997</v>
      </c>
      <c r="C68" s="7">
        <f t="shared" si="0"/>
        <v>6.5827582864772527E-3</v>
      </c>
      <c r="D68" s="36">
        <v>1.7924810000000002</v>
      </c>
      <c r="E68" s="7">
        <f t="shared" si="1"/>
        <v>5.9642316462118318E-3</v>
      </c>
      <c r="F68" s="38">
        <v>1.7469070000000004</v>
      </c>
      <c r="G68" s="35">
        <f t="shared" si="2"/>
        <v>5.5467634867938983E-3</v>
      </c>
      <c r="H68" s="7">
        <f t="shared" si="3"/>
        <v>0.11777096957448197</v>
      </c>
      <c r="I68" s="7">
        <f t="shared" si="4"/>
        <v>-2.5425095161399125E-2</v>
      </c>
    </row>
    <row r="69" spans="1:9" x14ac:dyDescent="0.3">
      <c r="A69" t="s">
        <v>130</v>
      </c>
      <c r="B69" s="36">
        <v>1.4628490000000007</v>
      </c>
      <c r="C69" s="7">
        <f t="shared" si="0"/>
        <v>6.0048985244112981E-3</v>
      </c>
      <c r="D69" s="36">
        <v>1.760974</v>
      </c>
      <c r="E69" s="7">
        <f t="shared" si="1"/>
        <v>5.8593964783761904E-3</v>
      </c>
      <c r="F69" s="38">
        <v>1.7178479999999996</v>
      </c>
      <c r="G69" s="35">
        <f t="shared" si="2"/>
        <v>5.4544956098189091E-3</v>
      </c>
      <c r="H69" s="7">
        <f t="shared" si="3"/>
        <v>0.20379752113854477</v>
      </c>
      <c r="I69" s="7">
        <f t="shared" si="4"/>
        <v>-2.4489856181863279E-2</v>
      </c>
    </row>
    <row r="70" spans="1:9" x14ac:dyDescent="0.3">
      <c r="A70" t="s">
        <v>131</v>
      </c>
      <c r="B70" s="36">
        <v>0</v>
      </c>
      <c r="C70" s="7">
        <f t="shared" si="0"/>
        <v>0</v>
      </c>
      <c r="D70" s="36">
        <v>0</v>
      </c>
      <c r="E70" s="7">
        <f t="shared" si="1"/>
        <v>0</v>
      </c>
      <c r="F70" s="38">
        <v>1.7013940000000001</v>
      </c>
      <c r="G70" s="35">
        <f t="shared" si="2"/>
        <v>5.4022510161389333E-3</v>
      </c>
      <c r="H70" s="7">
        <f t="shared" si="3"/>
        <v>0</v>
      </c>
      <c r="I70" s="7">
        <f t="shared" si="4"/>
        <v>0</v>
      </c>
    </row>
    <row r="71" spans="1:9" x14ac:dyDescent="0.3">
      <c r="A71" t="s">
        <v>132</v>
      </c>
      <c r="B71" s="36">
        <v>1.4514770000000006</v>
      </c>
      <c r="C71" s="7">
        <f t="shared" si="0"/>
        <v>5.9582172155273278E-3</v>
      </c>
      <c r="D71" s="36">
        <v>1.7446610000000009</v>
      </c>
      <c r="E71" s="7">
        <f t="shared" si="1"/>
        <v>5.8051172358934821E-3</v>
      </c>
      <c r="F71" s="38">
        <v>1.6712979999999997</v>
      </c>
      <c r="G71" s="35">
        <f t="shared" si="2"/>
        <v>5.3066904660360658E-3</v>
      </c>
      <c r="H71" s="7">
        <f t="shared" si="3"/>
        <v>0.20199011076303663</v>
      </c>
      <c r="I71" s="7">
        <f t="shared" si="4"/>
        <v>-4.205000283722804E-2</v>
      </c>
    </row>
    <row r="72" spans="1:9" x14ac:dyDescent="0.3">
      <c r="A72" t="s">
        <v>133</v>
      </c>
      <c r="B72" s="36">
        <v>1.6087669999999998</v>
      </c>
      <c r="C72" s="7">
        <f t="shared" ref="C72:C135" si="5">+B72/$B$144</f>
        <v>6.6038822765860207E-3</v>
      </c>
      <c r="D72" s="36">
        <v>1.7514429999999999</v>
      </c>
      <c r="E72" s="7">
        <f t="shared" ref="E72:E135" si="6">+D72/$D$144</f>
        <v>5.8276833992305559E-3</v>
      </c>
      <c r="F72" s="38">
        <v>1.6684320000000001</v>
      </c>
      <c r="G72" s="35">
        <f t="shared" ref="G72:G135" si="7">+F72/$F$144</f>
        <v>5.297590368461811E-3</v>
      </c>
      <c r="H72" s="7">
        <f t="shared" ref="H72:H135" si="8">IFERROR(D72/B72-1,0)</f>
        <v>8.8686553118008993E-2</v>
      </c>
      <c r="I72" s="7">
        <f t="shared" ref="I72:I135" si="9">IFERROR(F72/D72-1,0)</f>
        <v>-4.7395775940181739E-2</v>
      </c>
    </row>
    <row r="73" spans="1:9" x14ac:dyDescent="0.3">
      <c r="A73" t="s">
        <v>134</v>
      </c>
      <c r="B73" s="36">
        <v>1.5677620000000005</v>
      </c>
      <c r="C73" s="7">
        <f t="shared" si="5"/>
        <v>6.4355594599497992E-3</v>
      </c>
      <c r="D73" s="36">
        <v>1.6919690000000009</v>
      </c>
      <c r="E73" s="7">
        <f t="shared" si="6"/>
        <v>5.6297919220395587E-3</v>
      </c>
      <c r="F73" s="38">
        <v>1.6376399999999998</v>
      </c>
      <c r="G73" s="35">
        <f t="shared" si="7"/>
        <v>5.1998198853820815E-3</v>
      </c>
      <c r="H73" s="7">
        <f t="shared" si="8"/>
        <v>7.9225673284593068E-2</v>
      </c>
      <c r="I73" s="7">
        <f t="shared" si="9"/>
        <v>-3.2109926363899755E-2</v>
      </c>
    </row>
    <row r="74" spans="1:9" x14ac:dyDescent="0.3">
      <c r="A74" t="s">
        <v>135</v>
      </c>
      <c r="B74" s="36">
        <v>1.5023380000000002</v>
      </c>
      <c r="C74" s="7">
        <f t="shared" si="5"/>
        <v>6.1669982611787114E-3</v>
      </c>
      <c r="D74" s="36">
        <v>1.6640629999999994</v>
      </c>
      <c r="E74" s="7">
        <f t="shared" si="6"/>
        <v>5.5369385817145029E-3</v>
      </c>
      <c r="F74" s="38">
        <v>1.6369619999999985</v>
      </c>
      <c r="G74" s="35">
        <f t="shared" si="7"/>
        <v>5.1976671058442739E-3</v>
      </c>
      <c r="H74" s="7">
        <f t="shared" si="8"/>
        <v>0.1076488779489031</v>
      </c>
      <c r="I74" s="7">
        <f t="shared" si="9"/>
        <v>-1.6286042054898697E-2</v>
      </c>
    </row>
    <row r="75" spans="1:9" x14ac:dyDescent="0.3">
      <c r="A75" t="s">
        <v>136</v>
      </c>
      <c r="B75" s="36">
        <v>0</v>
      </c>
      <c r="C75" s="7">
        <f t="shared" si="5"/>
        <v>0</v>
      </c>
      <c r="D75" s="36">
        <v>0</v>
      </c>
      <c r="E75" s="7">
        <f t="shared" si="6"/>
        <v>0</v>
      </c>
      <c r="F75" s="38">
        <v>1.636309</v>
      </c>
      <c r="G75" s="35">
        <f t="shared" si="7"/>
        <v>5.1955937060829431E-3</v>
      </c>
      <c r="H75" s="7">
        <f t="shared" si="8"/>
        <v>0</v>
      </c>
      <c r="I75" s="7">
        <f t="shared" si="9"/>
        <v>0</v>
      </c>
    </row>
    <row r="76" spans="1:9" x14ac:dyDescent="0.3">
      <c r="A76" t="s">
        <v>137</v>
      </c>
      <c r="B76" s="36">
        <v>1.2851760000000001</v>
      </c>
      <c r="C76" s="7">
        <f t="shared" si="5"/>
        <v>5.2755625946415592E-3</v>
      </c>
      <c r="D76" s="36">
        <v>1.5233200000000002</v>
      </c>
      <c r="E76" s="7">
        <f t="shared" si="6"/>
        <v>5.0686357910111222E-3</v>
      </c>
      <c r="F76" s="38">
        <v>1.5874209999999997</v>
      </c>
      <c r="G76" s="35">
        <f t="shared" si="7"/>
        <v>5.0403649656048394E-3</v>
      </c>
      <c r="H76" s="7">
        <f t="shared" si="8"/>
        <v>0.18530069033346419</v>
      </c>
      <c r="I76" s="7">
        <f t="shared" si="9"/>
        <v>4.2079799385552397E-2</v>
      </c>
    </row>
    <row r="77" spans="1:9" x14ac:dyDescent="0.3">
      <c r="A77" t="s">
        <v>138</v>
      </c>
      <c r="B77" s="36">
        <v>1.4301950000000005</v>
      </c>
      <c r="C77" s="7">
        <f t="shared" si="5"/>
        <v>5.8708560111948773E-3</v>
      </c>
      <c r="D77" s="36">
        <v>1.6393469999999999</v>
      </c>
      <c r="E77" s="7">
        <f t="shared" si="6"/>
        <v>5.4546995234663158E-3</v>
      </c>
      <c r="F77" s="38">
        <v>1.5849219999999993</v>
      </c>
      <c r="G77" s="35">
        <f t="shared" si="7"/>
        <v>5.032430163149128E-3</v>
      </c>
      <c r="H77" s="7">
        <f t="shared" si="8"/>
        <v>0.14624019801495547</v>
      </c>
      <c r="I77" s="7">
        <f t="shared" si="9"/>
        <v>-3.3199194557345435E-2</v>
      </c>
    </row>
    <row r="78" spans="1:9" x14ac:dyDescent="0.3">
      <c r="A78" t="s">
        <v>139</v>
      </c>
      <c r="B78" s="36">
        <v>1.4072420000000005</v>
      </c>
      <c r="C78" s="7">
        <f t="shared" si="5"/>
        <v>5.7766354622313049E-3</v>
      </c>
      <c r="D78" s="36">
        <v>1.5201430000000002</v>
      </c>
      <c r="E78" s="7">
        <f t="shared" si="6"/>
        <v>5.0580647646292446E-3</v>
      </c>
      <c r="F78" s="38">
        <v>1.5721460000000003</v>
      </c>
      <c r="G78" s="35">
        <f t="shared" si="7"/>
        <v>4.9918639221830808E-3</v>
      </c>
      <c r="H78" s="7">
        <f t="shared" si="8"/>
        <v>8.0228560546089289E-2</v>
      </c>
      <c r="I78" s="7">
        <f t="shared" si="9"/>
        <v>3.4209281626794263E-2</v>
      </c>
    </row>
    <row r="79" spans="1:9" x14ac:dyDescent="0.3">
      <c r="A79" t="s">
        <v>140</v>
      </c>
      <c r="B79" s="36">
        <v>1.3616459999999999</v>
      </c>
      <c r="C79" s="7">
        <f t="shared" si="5"/>
        <v>5.5894668938287831E-3</v>
      </c>
      <c r="D79" s="36">
        <v>1.5804210000000001</v>
      </c>
      <c r="E79" s="7">
        <f t="shared" si="6"/>
        <v>5.2586314401869526E-3</v>
      </c>
      <c r="F79" s="38">
        <v>1.5663159999999998</v>
      </c>
      <c r="G79" s="35">
        <f t="shared" si="7"/>
        <v>4.9733525583108137E-3</v>
      </c>
      <c r="H79" s="7">
        <f t="shared" si="8"/>
        <v>0.16066951322149814</v>
      </c>
      <c r="I79" s="7">
        <f t="shared" si="9"/>
        <v>-8.9248371161863016E-3</v>
      </c>
    </row>
    <row r="80" spans="1:9" x14ac:dyDescent="0.3">
      <c r="A80" t="s">
        <v>141</v>
      </c>
      <c r="B80" s="36">
        <v>2.1208520000000002</v>
      </c>
      <c r="C80" s="7">
        <f t="shared" si="5"/>
        <v>8.7059573785775186E-3</v>
      </c>
      <c r="D80" s="36">
        <v>1.1201500000000002</v>
      </c>
      <c r="E80" s="7">
        <f t="shared" si="6"/>
        <v>3.7271435951087813E-3</v>
      </c>
      <c r="F80" s="38">
        <v>1.5616989999999999</v>
      </c>
      <c r="G80" s="35">
        <f t="shared" si="7"/>
        <v>4.9586927011927608E-3</v>
      </c>
      <c r="H80" s="7">
        <f t="shared" si="8"/>
        <v>-0.47183961917191763</v>
      </c>
      <c r="I80" s="7">
        <f t="shared" si="9"/>
        <v>0.39418738561799738</v>
      </c>
    </row>
    <row r="81" spans="1:9" x14ac:dyDescent="0.3">
      <c r="A81" t="s">
        <v>142</v>
      </c>
      <c r="B81" s="36">
        <v>1.2971989999999995</v>
      </c>
      <c r="C81" s="7">
        <f t="shared" si="5"/>
        <v>5.3249162155272374E-3</v>
      </c>
      <c r="D81" s="36">
        <v>1.5876239999999997</v>
      </c>
      <c r="E81" s="7">
        <f t="shared" si="6"/>
        <v>5.282598422569282E-3</v>
      </c>
      <c r="F81" s="38">
        <v>1.5577549999999991</v>
      </c>
      <c r="G81" s="35">
        <f t="shared" si="7"/>
        <v>4.946169747657215E-3</v>
      </c>
      <c r="H81" s="7">
        <f t="shared" si="8"/>
        <v>0.22388623487992221</v>
      </c>
      <c r="I81" s="7">
        <f t="shared" si="9"/>
        <v>-1.8813648571702535E-2</v>
      </c>
    </row>
    <row r="82" spans="1:9" x14ac:dyDescent="0.3">
      <c r="A82" t="s">
        <v>143</v>
      </c>
      <c r="B82" s="36">
        <v>1.4471609999999999</v>
      </c>
      <c r="C82" s="7">
        <f t="shared" si="5"/>
        <v>5.9405003205973911E-3</v>
      </c>
      <c r="D82" s="36">
        <v>1.5775020000000002</v>
      </c>
      <c r="E82" s="7">
        <f t="shared" si="6"/>
        <v>5.2489188729824511E-3</v>
      </c>
      <c r="F82" s="38">
        <v>1.5572719999999998</v>
      </c>
      <c r="G82" s="35">
        <f t="shared" si="7"/>
        <v>4.9446361303758608E-3</v>
      </c>
      <c r="H82" s="7">
        <f t="shared" si="8"/>
        <v>9.0066689193531557E-2</v>
      </c>
      <c r="I82" s="7">
        <f t="shared" si="9"/>
        <v>-1.2824072489290295E-2</v>
      </c>
    </row>
    <row r="83" spans="1:9" x14ac:dyDescent="0.3">
      <c r="A83" t="s">
        <v>144</v>
      </c>
      <c r="B83" s="36">
        <v>1.488475</v>
      </c>
      <c r="C83" s="7">
        <f t="shared" si="5"/>
        <v>6.1100915618242909E-3</v>
      </c>
      <c r="D83" s="36">
        <v>1.5732600000000003</v>
      </c>
      <c r="E83" s="7">
        <f t="shared" si="6"/>
        <v>5.2348042069730316E-3</v>
      </c>
      <c r="F83" s="38">
        <v>1.5139039999999993</v>
      </c>
      <c r="G83" s="35">
        <f t="shared" si="7"/>
        <v>4.806934444541824E-3</v>
      </c>
      <c r="H83" s="7">
        <f t="shared" si="8"/>
        <v>5.6960983556996414E-2</v>
      </c>
      <c r="I83" s="7">
        <f t="shared" si="9"/>
        <v>-3.7728029696300069E-2</v>
      </c>
    </row>
    <row r="84" spans="1:9" x14ac:dyDescent="0.3">
      <c r="A84" t="s">
        <v>145</v>
      </c>
      <c r="B84" s="36">
        <v>1.2354290000000003</v>
      </c>
      <c r="C84" s="7">
        <f t="shared" si="5"/>
        <v>5.0713544454109227E-3</v>
      </c>
      <c r="D84" s="36">
        <v>1.4644570000000001</v>
      </c>
      <c r="E84" s="7">
        <f t="shared" si="6"/>
        <v>4.8727773314843729E-3</v>
      </c>
      <c r="F84" s="38">
        <v>1.4837709999999997</v>
      </c>
      <c r="G84" s="35">
        <f t="shared" si="7"/>
        <v>4.7112564123697864E-3</v>
      </c>
      <c r="H84" s="7">
        <f t="shared" si="8"/>
        <v>0.18538337694841212</v>
      </c>
      <c r="I84" s="7">
        <f t="shared" si="9"/>
        <v>1.3188506046950987E-2</v>
      </c>
    </row>
    <row r="85" spans="1:9" x14ac:dyDescent="0.3">
      <c r="A85" t="s">
        <v>146</v>
      </c>
      <c r="B85" s="36">
        <v>1.0496120000000002</v>
      </c>
      <c r="C85" s="7">
        <f t="shared" si="5"/>
        <v>4.3085879335491148E-3</v>
      </c>
      <c r="D85" s="36">
        <v>1.2056310000000003</v>
      </c>
      <c r="E85" s="7">
        <f t="shared" si="6"/>
        <v>4.0115697537960052E-3</v>
      </c>
      <c r="F85" s="38">
        <v>1.4677649999999991</v>
      </c>
      <c r="G85" s="35">
        <f t="shared" si="7"/>
        <v>4.660434304284109E-3</v>
      </c>
      <c r="H85" s="7">
        <f t="shared" si="8"/>
        <v>0.14864445147349703</v>
      </c>
      <c r="I85" s="7">
        <f t="shared" si="9"/>
        <v>0.21742473443366883</v>
      </c>
    </row>
    <row r="86" spans="1:9" x14ac:dyDescent="0.3">
      <c r="A86" t="s">
        <v>147</v>
      </c>
      <c r="B86" s="36">
        <v>0.238012</v>
      </c>
      <c r="C86" s="7">
        <f t="shared" si="5"/>
        <v>9.7702353940302858E-4</v>
      </c>
      <c r="D86" s="36">
        <v>0.9040809999999998</v>
      </c>
      <c r="E86" s="7">
        <f t="shared" si="6"/>
        <v>3.0082039982230421E-3</v>
      </c>
      <c r="F86" s="38">
        <v>1.4529589999999999</v>
      </c>
      <c r="G86" s="35">
        <f t="shared" si="7"/>
        <v>4.6134224254688848E-3</v>
      </c>
      <c r="H86" s="7">
        <f t="shared" si="8"/>
        <v>2.7984681444633037</v>
      </c>
      <c r="I86" s="7">
        <f t="shared" si="9"/>
        <v>0.60711153093583459</v>
      </c>
    </row>
    <row r="87" spans="1:9" x14ac:dyDescent="0.3">
      <c r="A87" t="s">
        <v>148</v>
      </c>
      <c r="B87" s="36">
        <v>1.3578459999999997</v>
      </c>
      <c r="C87" s="7">
        <f t="shared" si="5"/>
        <v>5.5738681448172555E-3</v>
      </c>
      <c r="D87" s="36">
        <v>1.4521999999999995</v>
      </c>
      <c r="E87" s="7">
        <f t="shared" si="6"/>
        <v>4.8319938658366911E-3</v>
      </c>
      <c r="F87" s="38">
        <v>1.4368500000000006</v>
      </c>
      <c r="G87" s="35">
        <f t="shared" si="7"/>
        <v>4.5622732727041652E-3</v>
      </c>
      <c r="H87" s="7">
        <f t="shared" si="8"/>
        <v>6.9487997902560217E-2</v>
      </c>
      <c r="I87" s="7">
        <f t="shared" si="9"/>
        <v>-1.0570169398153695E-2</v>
      </c>
    </row>
    <row r="88" spans="1:9" x14ac:dyDescent="0.3">
      <c r="A88" t="s">
        <v>149</v>
      </c>
      <c r="B88" s="36">
        <v>0.78539599999999987</v>
      </c>
      <c r="C88" s="7">
        <f t="shared" si="5"/>
        <v>3.2239987049097565E-3</v>
      </c>
      <c r="D88" s="36">
        <v>1.0607280000000001</v>
      </c>
      <c r="E88" s="7">
        <f t="shared" si="6"/>
        <v>3.5294251406977166E-3</v>
      </c>
      <c r="F88" s="38">
        <v>1.4116099999999989</v>
      </c>
      <c r="G88" s="35">
        <f t="shared" si="7"/>
        <v>4.4821314503823767E-3</v>
      </c>
      <c r="H88" s="7">
        <f t="shared" si="8"/>
        <v>0.35056455596921854</v>
      </c>
      <c r="I88" s="7">
        <f t="shared" si="9"/>
        <v>0.33079356819090178</v>
      </c>
    </row>
    <row r="89" spans="1:9" x14ac:dyDescent="0.3">
      <c r="A89" t="s">
        <v>150</v>
      </c>
      <c r="B89" s="36">
        <v>2.3687780000000007</v>
      </c>
      <c r="C89" s="7">
        <f t="shared" si="5"/>
        <v>9.7236772331648329E-3</v>
      </c>
      <c r="D89" s="36">
        <v>2.7995869999999989</v>
      </c>
      <c r="E89" s="7">
        <f t="shared" si="6"/>
        <v>9.3152370271836829E-3</v>
      </c>
      <c r="F89" s="38">
        <v>1.3796849999999998</v>
      </c>
      <c r="G89" s="35">
        <f t="shared" si="7"/>
        <v>4.3807634758331361E-3</v>
      </c>
      <c r="H89" s="7">
        <f t="shared" si="8"/>
        <v>0.18186972354521957</v>
      </c>
      <c r="I89" s="7">
        <f t="shared" si="9"/>
        <v>-0.5071826665861785</v>
      </c>
    </row>
    <row r="90" spans="1:9" x14ac:dyDescent="0.3">
      <c r="A90" t="s">
        <v>151</v>
      </c>
      <c r="B90" s="36">
        <v>0.92132599999999998</v>
      </c>
      <c r="C90" s="7">
        <f t="shared" si="5"/>
        <v>3.781982376787871E-3</v>
      </c>
      <c r="D90" s="36">
        <v>1.2114859999999996</v>
      </c>
      <c r="E90" s="7">
        <f t="shared" si="6"/>
        <v>4.0310514533446013E-3</v>
      </c>
      <c r="F90" s="38">
        <v>1.3294949999999999</v>
      </c>
      <c r="G90" s="35">
        <f t="shared" si="7"/>
        <v>4.2214006365965968E-3</v>
      </c>
      <c r="H90" s="7">
        <f t="shared" si="8"/>
        <v>0.31493738372736657</v>
      </c>
      <c r="I90" s="7">
        <f t="shared" si="9"/>
        <v>9.7408471909704586E-2</v>
      </c>
    </row>
    <row r="91" spans="1:9" x14ac:dyDescent="0.3">
      <c r="A91" t="s">
        <v>152</v>
      </c>
      <c r="B91" s="36">
        <v>0.85585600000000017</v>
      </c>
      <c r="C91" s="7">
        <f t="shared" si="5"/>
        <v>3.5132323510550672E-3</v>
      </c>
      <c r="D91" s="36">
        <v>1.1053150000000005</v>
      </c>
      <c r="E91" s="7">
        <f t="shared" si="6"/>
        <v>3.6777821924096447E-3</v>
      </c>
      <c r="F91" s="38">
        <v>1.2720970000000003</v>
      </c>
      <c r="G91" s="35">
        <f t="shared" si="7"/>
        <v>4.039151020208894E-3</v>
      </c>
      <c r="H91" s="7">
        <f t="shared" si="8"/>
        <v>0.29147309827821544</v>
      </c>
      <c r="I91" s="7">
        <f t="shared" si="9"/>
        <v>0.15089092249720637</v>
      </c>
    </row>
    <row r="92" spans="1:9" x14ac:dyDescent="0.3">
      <c r="A92" t="s">
        <v>153</v>
      </c>
      <c r="B92" s="36">
        <v>0.45408399999999988</v>
      </c>
      <c r="C92" s="7">
        <f t="shared" si="5"/>
        <v>1.8639848279342417E-3</v>
      </c>
      <c r="D92" s="36">
        <v>1.2321689999999998</v>
      </c>
      <c r="E92" s="7">
        <f t="shared" si="6"/>
        <v>4.0998712640642684E-3</v>
      </c>
      <c r="F92" s="38">
        <v>1.2668730000000001</v>
      </c>
      <c r="G92" s="35">
        <f t="shared" si="7"/>
        <v>4.0225638221182041E-3</v>
      </c>
      <c r="H92" s="7">
        <f t="shared" si="8"/>
        <v>1.7135265721760735</v>
      </c>
      <c r="I92" s="7">
        <f t="shared" si="9"/>
        <v>2.8164967630252224E-2</v>
      </c>
    </row>
    <row r="93" spans="1:9" x14ac:dyDescent="0.3">
      <c r="A93" t="s">
        <v>154</v>
      </c>
      <c r="B93" s="36">
        <v>0.75339600000000018</v>
      </c>
      <c r="C93" s="7">
        <f t="shared" si="5"/>
        <v>3.0926408184969007E-3</v>
      </c>
      <c r="D93" s="36">
        <v>0.98173199999999994</v>
      </c>
      <c r="E93" s="7">
        <f t="shared" si="6"/>
        <v>3.2665769190852413E-3</v>
      </c>
      <c r="F93" s="38">
        <v>1.190126</v>
      </c>
      <c r="G93" s="35">
        <f t="shared" si="7"/>
        <v>3.7788774339355636E-3</v>
      </c>
      <c r="H93" s="7">
        <f t="shared" si="8"/>
        <v>0.303075673351066</v>
      </c>
      <c r="I93" s="7">
        <f t="shared" si="9"/>
        <v>0.21227178089336007</v>
      </c>
    </row>
    <row r="94" spans="1:9" x14ac:dyDescent="0.3">
      <c r="A94" t="s">
        <v>155</v>
      </c>
      <c r="B94" s="36">
        <v>0.68953900000000001</v>
      </c>
      <c r="C94" s="7">
        <f t="shared" si="5"/>
        <v>2.8305120512260936E-3</v>
      </c>
      <c r="D94" s="36">
        <v>0.96956200000000015</v>
      </c>
      <c r="E94" s="7">
        <f t="shared" si="6"/>
        <v>3.2260829338578404E-3</v>
      </c>
      <c r="F94" s="38">
        <v>1.1384079999999999</v>
      </c>
      <c r="G94" s="35">
        <f t="shared" si="7"/>
        <v>3.6146629027613182E-3</v>
      </c>
      <c r="H94" s="7">
        <f t="shared" si="8"/>
        <v>0.40610175784110858</v>
      </c>
      <c r="I94" s="7">
        <f t="shared" si="9"/>
        <v>0.17414667654054061</v>
      </c>
    </row>
    <row r="95" spans="1:9" x14ac:dyDescent="0.3">
      <c r="A95" t="s">
        <v>156</v>
      </c>
      <c r="B95" s="36">
        <v>4.1396000000000002E-2</v>
      </c>
      <c r="C95" s="7">
        <f t="shared" si="5"/>
        <v>1.6992784581083213E-4</v>
      </c>
      <c r="D95" s="36">
        <v>1.0399019999999994</v>
      </c>
      <c r="E95" s="7">
        <f t="shared" si="6"/>
        <v>3.4601295173332224E-3</v>
      </c>
      <c r="F95" s="38">
        <v>1.1239839999999997</v>
      </c>
      <c r="G95" s="35">
        <f t="shared" si="7"/>
        <v>3.5688639469305177E-3</v>
      </c>
      <c r="H95" s="7">
        <f t="shared" si="8"/>
        <v>24.120832930717928</v>
      </c>
      <c r="I95" s="7">
        <f t="shared" si="9"/>
        <v>8.0855696017509526E-2</v>
      </c>
    </row>
    <row r="96" spans="1:9" x14ac:dyDescent="0.3">
      <c r="A96" t="s">
        <v>157</v>
      </c>
      <c r="B96" s="36">
        <v>0.404082</v>
      </c>
      <c r="C96" s="7">
        <f t="shared" si="5"/>
        <v>1.6587299205462524E-3</v>
      </c>
      <c r="D96" s="36">
        <v>1.444693</v>
      </c>
      <c r="E96" s="7">
        <f t="shared" si="6"/>
        <v>4.8070153656639639E-3</v>
      </c>
      <c r="F96" s="38">
        <v>1.098727</v>
      </c>
      <c r="G96" s="35">
        <f t="shared" si="7"/>
        <v>3.4886681463607385E-3</v>
      </c>
      <c r="H96" s="7">
        <f t="shared" si="8"/>
        <v>2.5752471033107143</v>
      </c>
      <c r="I96" s="7">
        <f t="shared" si="9"/>
        <v>-0.23947371517685767</v>
      </c>
    </row>
    <row r="97" spans="1:9" x14ac:dyDescent="0.3">
      <c r="A97" t="s">
        <v>158</v>
      </c>
      <c r="B97" s="36">
        <v>0.92692700000000039</v>
      </c>
      <c r="C97" s="7">
        <f t="shared" si="5"/>
        <v>3.8049741118440731E-3</v>
      </c>
      <c r="D97" s="36">
        <v>1.0372760000000005</v>
      </c>
      <c r="E97" s="7">
        <f t="shared" si="6"/>
        <v>3.4513918669464424E-3</v>
      </c>
      <c r="F97" s="38">
        <v>1.0937200000000002</v>
      </c>
      <c r="G97" s="35">
        <f t="shared" si="7"/>
        <v>3.4727699647297897E-3</v>
      </c>
      <c r="H97" s="7">
        <f t="shared" si="8"/>
        <v>0.11904820983745235</v>
      </c>
      <c r="I97" s="7">
        <f t="shared" si="9"/>
        <v>5.4415603947261637E-2</v>
      </c>
    </row>
    <row r="98" spans="1:9" x14ac:dyDescent="0.3">
      <c r="A98" t="s">
        <v>159</v>
      </c>
      <c r="B98" s="36">
        <v>1.2021520000000001</v>
      </c>
      <c r="C98" s="7">
        <f t="shared" si="5"/>
        <v>4.9347545583434023E-3</v>
      </c>
      <c r="D98" s="36">
        <v>1.1558500000000005</v>
      </c>
      <c r="E98" s="7">
        <f t="shared" si="6"/>
        <v>3.8459303882573638E-3</v>
      </c>
      <c r="F98" s="38">
        <v>1.0856319999999999</v>
      </c>
      <c r="G98" s="35">
        <f t="shared" si="7"/>
        <v>3.4470890194469605E-3</v>
      </c>
      <c r="H98" s="7">
        <f t="shared" si="8"/>
        <v>-3.8515928102269559E-2</v>
      </c>
      <c r="I98" s="7">
        <f t="shared" si="9"/>
        <v>-6.0750097330969033E-2</v>
      </c>
    </row>
    <row r="99" spans="1:9" x14ac:dyDescent="0.3">
      <c r="A99" t="s">
        <v>160</v>
      </c>
      <c r="B99" s="36">
        <v>0.89300600000000008</v>
      </c>
      <c r="C99" s="7">
        <f t="shared" si="5"/>
        <v>3.665730647312493E-3</v>
      </c>
      <c r="D99" s="36">
        <v>1.0764849999999992</v>
      </c>
      <c r="E99" s="7">
        <f t="shared" si="6"/>
        <v>3.5818543703795679E-3</v>
      </c>
      <c r="F99" s="38">
        <v>1.0786530000000001</v>
      </c>
      <c r="G99" s="35">
        <f t="shared" si="7"/>
        <v>3.4249293610482401E-3</v>
      </c>
      <c r="H99" s="7">
        <f t="shared" si="8"/>
        <v>0.20546222533779068</v>
      </c>
      <c r="I99" s="7">
        <f t="shared" si="9"/>
        <v>2.0139621081582959E-3</v>
      </c>
    </row>
    <row r="100" spans="1:9" x14ac:dyDescent="0.3">
      <c r="A100" t="s">
        <v>161</v>
      </c>
      <c r="B100" s="36">
        <v>0.92756899999999998</v>
      </c>
      <c r="C100" s="7">
        <f t="shared" si="5"/>
        <v>3.8076094794402293E-3</v>
      </c>
      <c r="D100" s="36">
        <v>1.0031739999999998</v>
      </c>
      <c r="E100" s="7">
        <f t="shared" si="6"/>
        <v>3.3379221969197475E-3</v>
      </c>
      <c r="F100" s="38">
        <v>1.0597020000000004</v>
      </c>
      <c r="G100" s="35">
        <f t="shared" si="7"/>
        <v>3.3647563152946714E-3</v>
      </c>
      <c r="H100" s="7">
        <f t="shared" si="8"/>
        <v>8.1508761073300073E-2</v>
      </c>
      <c r="I100" s="7">
        <f t="shared" si="9"/>
        <v>5.6349147804867883E-2</v>
      </c>
    </row>
    <row r="101" spans="1:9" x14ac:dyDescent="0.3">
      <c r="A101" t="s">
        <v>162</v>
      </c>
      <c r="B101" s="36">
        <v>0.98118699999999992</v>
      </c>
      <c r="C101" s="7">
        <f t="shared" si="5"/>
        <v>4.0277078279928715E-3</v>
      </c>
      <c r="D101" s="36">
        <v>1.04064</v>
      </c>
      <c r="E101" s="7">
        <f t="shared" si="6"/>
        <v>3.4625851098638587E-3</v>
      </c>
      <c r="F101" s="38">
        <v>1.0533220000000001</v>
      </c>
      <c r="G101" s="35">
        <f t="shared" si="7"/>
        <v>3.3444985963401153E-3</v>
      </c>
      <c r="H101" s="7">
        <f t="shared" si="8"/>
        <v>6.0592934883972216E-2</v>
      </c>
      <c r="I101" s="7">
        <f t="shared" si="9"/>
        <v>1.218673124231251E-2</v>
      </c>
    </row>
    <row r="102" spans="1:9" x14ac:dyDescent="0.3">
      <c r="A102" t="s">
        <v>163</v>
      </c>
      <c r="B102" s="36">
        <v>1.0051709999999996</v>
      </c>
      <c r="C102" s="7">
        <f t="shared" si="5"/>
        <v>4.1261605638593067E-3</v>
      </c>
      <c r="D102" s="36">
        <v>1.102919</v>
      </c>
      <c r="E102" s="7">
        <f t="shared" si="6"/>
        <v>3.6698098350879623E-3</v>
      </c>
      <c r="F102" s="38">
        <v>1.0464529999999999</v>
      </c>
      <c r="G102" s="35">
        <f t="shared" si="7"/>
        <v>3.3226882089578513E-3</v>
      </c>
      <c r="H102" s="7">
        <f t="shared" si="8"/>
        <v>9.7245145353378026E-2</v>
      </c>
      <c r="I102" s="7">
        <f t="shared" si="9"/>
        <v>-5.1196869398387523E-2</v>
      </c>
    </row>
    <row r="103" spans="1:9" x14ac:dyDescent="0.3">
      <c r="A103" t="s">
        <v>164</v>
      </c>
      <c r="B103" s="36">
        <v>0.84705599999999992</v>
      </c>
      <c r="C103" s="7">
        <f t="shared" si="5"/>
        <v>3.4771089322915305E-3</v>
      </c>
      <c r="D103" s="36">
        <v>0.96101300000000023</v>
      </c>
      <c r="E103" s="7">
        <f t="shared" si="6"/>
        <v>3.1976373233640813E-3</v>
      </c>
      <c r="F103" s="38">
        <v>1.027147</v>
      </c>
      <c r="G103" s="35">
        <f t="shared" si="7"/>
        <v>3.2613879703784409E-3</v>
      </c>
      <c r="H103" s="7">
        <f t="shared" si="8"/>
        <v>0.13453301788783767</v>
      </c>
      <c r="I103" s="7">
        <f t="shared" si="9"/>
        <v>6.8816967096178461E-2</v>
      </c>
    </row>
    <row r="104" spans="1:9" x14ac:dyDescent="0.3">
      <c r="A104" t="s">
        <v>165</v>
      </c>
      <c r="B104" s="36">
        <v>0.85224599999999995</v>
      </c>
      <c r="C104" s="7">
        <f t="shared" si="5"/>
        <v>3.4984135394941157E-3</v>
      </c>
      <c r="D104" s="36">
        <v>0.96345199999999964</v>
      </c>
      <c r="E104" s="7">
        <f t="shared" si="6"/>
        <v>3.2057527572153226E-3</v>
      </c>
      <c r="F104" s="38">
        <v>1.01014</v>
      </c>
      <c r="G104" s="35">
        <f t="shared" si="7"/>
        <v>3.2073874960429991E-3</v>
      </c>
      <c r="H104" s="7">
        <f t="shared" si="8"/>
        <v>0.13048579870131349</v>
      </c>
      <c r="I104" s="7">
        <f t="shared" si="9"/>
        <v>4.845908254900122E-2</v>
      </c>
    </row>
    <row r="105" spans="1:9" x14ac:dyDescent="0.3">
      <c r="A105" t="s">
        <v>166</v>
      </c>
      <c r="B105" s="36">
        <v>0.70834999999999981</v>
      </c>
      <c r="C105" s="7">
        <f t="shared" si="5"/>
        <v>2.9077299637671008E-3</v>
      </c>
      <c r="D105" s="36">
        <v>0.87347099999999955</v>
      </c>
      <c r="E105" s="7">
        <f t="shared" si="6"/>
        <v>2.9063534733413028E-3</v>
      </c>
      <c r="F105" s="38">
        <v>1.002281</v>
      </c>
      <c r="G105" s="35">
        <f t="shared" si="7"/>
        <v>3.1824336695126152E-3</v>
      </c>
      <c r="H105" s="7">
        <f t="shared" si="8"/>
        <v>0.23310651514081981</v>
      </c>
      <c r="I105" s="7">
        <f t="shared" si="9"/>
        <v>0.14746912032568971</v>
      </c>
    </row>
    <row r="106" spans="1:9" x14ac:dyDescent="0.3">
      <c r="A106" t="s">
        <v>167</v>
      </c>
      <c r="B106" s="36">
        <v>1.1009599999999997</v>
      </c>
      <c r="C106" s="7">
        <f t="shared" si="5"/>
        <v>4.519368082034343E-3</v>
      </c>
      <c r="D106" s="36">
        <v>0.86089700000000002</v>
      </c>
      <c r="E106" s="7">
        <f t="shared" si="6"/>
        <v>2.8645152342082437E-3</v>
      </c>
      <c r="F106" s="38">
        <v>0.94300999999999979</v>
      </c>
      <c r="G106" s="35">
        <f t="shared" si="7"/>
        <v>2.9942369202719502E-3</v>
      </c>
      <c r="H106" s="7">
        <f t="shared" si="8"/>
        <v>-0.21804879377997366</v>
      </c>
      <c r="I106" s="7">
        <f t="shared" si="9"/>
        <v>9.5380748219589195E-2</v>
      </c>
    </row>
    <row r="107" spans="1:9" x14ac:dyDescent="0.3">
      <c r="A107" t="s">
        <v>168</v>
      </c>
      <c r="B107" s="36">
        <v>0.83452099999999985</v>
      </c>
      <c r="C107" s="7">
        <f t="shared" si="5"/>
        <v>3.4256535852232439E-3</v>
      </c>
      <c r="D107" s="36">
        <v>0.94535199999999997</v>
      </c>
      <c r="E107" s="7">
        <f t="shared" si="6"/>
        <v>3.1455275203528775E-3</v>
      </c>
      <c r="F107" s="38">
        <v>0.9085749999999998</v>
      </c>
      <c r="G107" s="35">
        <f t="shared" si="7"/>
        <v>2.8848992161653506E-3</v>
      </c>
      <c r="H107" s="7">
        <f t="shared" si="8"/>
        <v>0.132807922149353</v>
      </c>
      <c r="I107" s="7">
        <f t="shared" si="9"/>
        <v>-3.8902969475920313E-2</v>
      </c>
    </row>
    <row r="108" spans="1:9" x14ac:dyDescent="0.3">
      <c r="A108" t="s">
        <v>169</v>
      </c>
      <c r="B108" s="36">
        <v>0.8125619999999999</v>
      </c>
      <c r="C108" s="7">
        <f t="shared" si="5"/>
        <v>3.3355133406063713E-3</v>
      </c>
      <c r="D108" s="36">
        <v>0.93904299999999974</v>
      </c>
      <c r="E108" s="7">
        <f t="shared" si="6"/>
        <v>3.1245351988409887E-3</v>
      </c>
      <c r="F108" s="38">
        <v>0.89140900000000023</v>
      </c>
      <c r="G108" s="35">
        <f t="shared" si="7"/>
        <v>2.8303938864515754E-3</v>
      </c>
      <c r="H108" s="7">
        <f t="shared" si="8"/>
        <v>0.15565704524700874</v>
      </c>
      <c r="I108" s="7">
        <f t="shared" si="9"/>
        <v>-5.0726111583814126E-2</v>
      </c>
    </row>
    <row r="109" spans="1:9" x14ac:dyDescent="0.3">
      <c r="A109" t="s">
        <v>170</v>
      </c>
      <c r="B109" s="36">
        <v>0.68452100000000005</v>
      </c>
      <c r="C109" s="7">
        <f t="shared" si="5"/>
        <v>2.8099134926629775E-3</v>
      </c>
      <c r="D109" s="36">
        <v>0.81597499999999978</v>
      </c>
      <c r="E109" s="7">
        <f t="shared" si="6"/>
        <v>2.7150435165101874E-3</v>
      </c>
      <c r="F109" s="38">
        <v>0.83701199999999987</v>
      </c>
      <c r="G109" s="35">
        <f t="shared" si="7"/>
        <v>2.6576730184310515E-3</v>
      </c>
      <c r="H109" s="7">
        <f t="shared" si="8"/>
        <v>0.19203793601657182</v>
      </c>
      <c r="I109" s="7">
        <f t="shared" si="9"/>
        <v>2.5781427127056666E-2</v>
      </c>
    </row>
    <row r="110" spans="1:9" x14ac:dyDescent="0.3">
      <c r="A110" t="s">
        <v>171</v>
      </c>
      <c r="B110" s="36">
        <v>0.75713600000000003</v>
      </c>
      <c r="C110" s="7">
        <f t="shared" si="5"/>
        <v>3.1079932714714029E-3</v>
      </c>
      <c r="D110" s="36">
        <v>0.83659999999999979</v>
      </c>
      <c r="E110" s="7">
        <f t="shared" si="6"/>
        <v>2.7836703402830025E-3</v>
      </c>
      <c r="F110" s="38">
        <v>0.79775800000000019</v>
      </c>
      <c r="G110" s="35">
        <f t="shared" si="7"/>
        <v>2.5330340686125401E-3</v>
      </c>
      <c r="H110" s="7">
        <f t="shared" si="8"/>
        <v>0.1049534033515771</v>
      </c>
      <c r="I110" s="7">
        <f t="shared" si="9"/>
        <v>-4.6428400669375591E-2</v>
      </c>
    </row>
    <row r="111" spans="1:9" x14ac:dyDescent="0.3">
      <c r="A111" t="s">
        <v>172</v>
      </c>
      <c r="B111" s="36">
        <v>0.69836599999999993</v>
      </c>
      <c r="C111" s="7">
        <f t="shared" si="5"/>
        <v>2.8667463032062898E-3</v>
      </c>
      <c r="D111" s="36">
        <v>0.79498400000000002</v>
      </c>
      <c r="E111" s="7">
        <f t="shared" si="6"/>
        <v>2.645198878555514E-3</v>
      </c>
      <c r="F111" s="38">
        <v>0.74024499999999971</v>
      </c>
      <c r="G111" s="35">
        <f t="shared" si="7"/>
        <v>2.3504193052530827E-3</v>
      </c>
      <c r="H111" s="7">
        <f t="shared" si="8"/>
        <v>0.13834865958537512</v>
      </c>
      <c r="I111" s="7">
        <f t="shared" si="9"/>
        <v>-6.8855473820857216E-2</v>
      </c>
    </row>
    <row r="112" spans="1:9" x14ac:dyDescent="0.3">
      <c r="A112" t="s">
        <v>173</v>
      </c>
      <c r="B112" s="36">
        <v>0.72230700000000014</v>
      </c>
      <c r="C112" s="7">
        <f t="shared" si="5"/>
        <v>2.9650225269128596E-3</v>
      </c>
      <c r="D112" s="36">
        <v>0.86562499999999987</v>
      </c>
      <c r="E112" s="7">
        <f t="shared" si="6"/>
        <v>2.8802469977378367E-3</v>
      </c>
      <c r="F112" s="38">
        <v>0.73682599999999998</v>
      </c>
      <c r="G112" s="35">
        <f t="shared" si="7"/>
        <v>2.3395633270233617E-3</v>
      </c>
      <c r="H112" s="7">
        <f t="shared" si="8"/>
        <v>0.19841701658712951</v>
      </c>
      <c r="I112" s="7">
        <f t="shared" si="9"/>
        <v>-0.14879306859205765</v>
      </c>
    </row>
    <row r="113" spans="1:9" x14ac:dyDescent="0.3">
      <c r="A113" t="s">
        <v>174</v>
      </c>
      <c r="B113" s="36">
        <v>0.30289099999999997</v>
      </c>
      <c r="C113" s="7">
        <f t="shared" si="5"/>
        <v>1.2433475491711457E-3</v>
      </c>
      <c r="D113" s="36">
        <v>0.67246200000000023</v>
      </c>
      <c r="E113" s="7">
        <f t="shared" si="6"/>
        <v>2.2375239354140443E-3</v>
      </c>
      <c r="F113" s="38">
        <v>0.73339499999999991</v>
      </c>
      <c r="G113" s="35">
        <f t="shared" si="7"/>
        <v>2.3286692465009353E-3</v>
      </c>
      <c r="H113" s="7">
        <f t="shared" si="8"/>
        <v>1.2201452007487852</v>
      </c>
      <c r="I113" s="7">
        <f t="shared" si="9"/>
        <v>9.0611811522435026E-2</v>
      </c>
    </row>
    <row r="114" spans="1:9" x14ac:dyDescent="0.3">
      <c r="A114" t="s">
        <v>175</v>
      </c>
      <c r="B114" s="36">
        <v>0.45926599999999979</v>
      </c>
      <c r="C114" s="7">
        <f t="shared" si="5"/>
        <v>1.8852565956652234E-3</v>
      </c>
      <c r="D114" s="36">
        <v>0.71954300000000027</v>
      </c>
      <c r="E114" s="7">
        <f t="shared" si="6"/>
        <v>2.3941794258406091E-3</v>
      </c>
      <c r="F114" s="38">
        <v>0.72380699999999998</v>
      </c>
      <c r="G114" s="35">
        <f t="shared" si="7"/>
        <v>2.2982255146300461E-3</v>
      </c>
      <c r="H114" s="7">
        <f t="shared" si="8"/>
        <v>0.56672385937561365</v>
      </c>
      <c r="I114" s="7">
        <f t="shared" si="9"/>
        <v>5.9259835756857449E-3</v>
      </c>
    </row>
    <row r="115" spans="1:9" x14ac:dyDescent="0.3">
      <c r="A115" t="s">
        <v>176</v>
      </c>
      <c r="B115" s="36">
        <v>0.549091</v>
      </c>
      <c r="C115" s="7">
        <f t="shared" si="5"/>
        <v>2.2539822877600643E-3</v>
      </c>
      <c r="D115" s="36">
        <v>0.65939700000000023</v>
      </c>
      <c r="E115" s="7">
        <f t="shared" si="6"/>
        <v>2.1940519619550467E-3</v>
      </c>
      <c r="F115" s="38">
        <v>0.70532299999999992</v>
      </c>
      <c r="G115" s="35">
        <f t="shared" si="7"/>
        <v>2.239535283100893E-3</v>
      </c>
      <c r="H115" s="7">
        <f t="shared" si="8"/>
        <v>0.20088837733636189</v>
      </c>
      <c r="I115" s="7">
        <f t="shared" si="9"/>
        <v>6.9648481870556944E-2</v>
      </c>
    </row>
    <row r="116" spans="1:9" x14ac:dyDescent="0.3">
      <c r="A116" t="s">
        <v>177</v>
      </c>
      <c r="B116" s="36">
        <v>1.102071</v>
      </c>
      <c r="C116" s="7">
        <f t="shared" si="5"/>
        <v>4.5239286636532408E-3</v>
      </c>
      <c r="D116" s="36">
        <v>0.67114399999999996</v>
      </c>
      <c r="E116" s="7">
        <f t="shared" si="6"/>
        <v>2.2331384734148884E-3</v>
      </c>
      <c r="F116" s="38">
        <v>0.69569700000000012</v>
      </c>
      <c r="G116" s="35">
        <f t="shared" si="7"/>
        <v>2.208970893969773E-3</v>
      </c>
      <c r="H116" s="7">
        <f t="shared" si="8"/>
        <v>-0.39101564236786923</v>
      </c>
      <c r="I116" s="7">
        <f t="shared" si="9"/>
        <v>3.658380317785781E-2</v>
      </c>
    </row>
    <row r="117" spans="1:9" x14ac:dyDescent="0.3">
      <c r="A117" t="s">
        <v>178</v>
      </c>
      <c r="B117" s="36">
        <v>0.96821899999999983</v>
      </c>
      <c r="C117" s="7">
        <f t="shared" si="5"/>
        <v>3.9744750445240614E-3</v>
      </c>
      <c r="D117" s="36">
        <v>0.76242600000000016</v>
      </c>
      <c r="E117" s="7">
        <f t="shared" si="6"/>
        <v>2.5368666541484694E-3</v>
      </c>
      <c r="F117" s="38">
        <v>0.56193699999999991</v>
      </c>
      <c r="G117" s="35">
        <f t="shared" si="7"/>
        <v>1.7842573379570302E-3</v>
      </c>
      <c r="H117" s="7">
        <f t="shared" si="8"/>
        <v>-0.21254798759371563</v>
      </c>
      <c r="I117" s="7">
        <f t="shared" si="9"/>
        <v>-0.26296191368080335</v>
      </c>
    </row>
    <row r="118" spans="1:9" x14ac:dyDescent="0.3">
      <c r="A118" t="s">
        <v>179</v>
      </c>
      <c r="B118" s="36">
        <v>0.19250899999999999</v>
      </c>
      <c r="C118" s="7">
        <f t="shared" si="5"/>
        <v>7.9023672985789638E-4</v>
      </c>
      <c r="D118" s="36">
        <v>0.51792000000000027</v>
      </c>
      <c r="E118" s="7">
        <f t="shared" si="6"/>
        <v>1.7233068881656391E-3</v>
      </c>
      <c r="F118" s="38">
        <v>0.52674100000000024</v>
      </c>
      <c r="G118" s="35">
        <f t="shared" si="7"/>
        <v>1.6725033134547549E-3</v>
      </c>
      <c r="H118" s="7">
        <f t="shared" si="8"/>
        <v>1.6903677230674945</v>
      </c>
      <c r="I118" s="7">
        <f t="shared" si="9"/>
        <v>1.7031587890021571E-2</v>
      </c>
    </row>
    <row r="119" spans="1:9" x14ac:dyDescent="0.3">
      <c r="A119" t="s">
        <v>180</v>
      </c>
      <c r="B119" s="36">
        <v>0.33842100000000003</v>
      </c>
      <c r="C119" s="7">
        <f t="shared" si="5"/>
        <v>1.3891958524289213E-3</v>
      </c>
      <c r="D119" s="36">
        <v>0.419622</v>
      </c>
      <c r="E119" s="7">
        <f t="shared" si="6"/>
        <v>1.396233941585267E-3</v>
      </c>
      <c r="F119" s="38">
        <v>0.51351399999999991</v>
      </c>
      <c r="G119" s="35">
        <f t="shared" si="7"/>
        <v>1.6305050613212272E-3</v>
      </c>
      <c r="H119" s="7">
        <f t="shared" si="8"/>
        <v>0.239940783816607</v>
      </c>
      <c r="I119" s="7">
        <f t="shared" si="9"/>
        <v>0.22375375933578301</v>
      </c>
    </row>
    <row r="120" spans="1:9" x14ac:dyDescent="0.3">
      <c r="A120" t="s">
        <v>181</v>
      </c>
      <c r="B120" s="36">
        <v>0.48381600000000008</v>
      </c>
      <c r="C120" s="7">
        <f t="shared" si="5"/>
        <v>1.9860327241475882E-3</v>
      </c>
      <c r="D120" s="36">
        <v>0.50577900000000009</v>
      </c>
      <c r="E120" s="7">
        <f t="shared" si="6"/>
        <v>1.6829093964116631E-3</v>
      </c>
      <c r="F120" s="38">
        <v>0.47669699999999993</v>
      </c>
      <c r="G120" s="35">
        <f t="shared" si="7"/>
        <v>1.5136040521127856E-3</v>
      </c>
      <c r="H120" s="7">
        <f t="shared" si="8"/>
        <v>4.539535691254537E-2</v>
      </c>
      <c r="I120" s="7">
        <f t="shared" si="9"/>
        <v>-5.7499421684174656E-2</v>
      </c>
    </row>
    <row r="121" spans="1:9" x14ac:dyDescent="0.3">
      <c r="A121" t="s">
        <v>182</v>
      </c>
      <c r="B121" s="36">
        <v>0.2246240000000001</v>
      </c>
      <c r="C121" s="7">
        <f t="shared" si="5"/>
        <v>9.2206668367504998E-4</v>
      </c>
      <c r="D121" s="36">
        <v>0.47491100000000014</v>
      </c>
      <c r="E121" s="7">
        <f t="shared" si="6"/>
        <v>1.5802004123525481E-3</v>
      </c>
      <c r="F121" s="38">
        <v>0.4648440000000002</v>
      </c>
      <c r="G121" s="35">
        <f t="shared" si="7"/>
        <v>1.4759685124939241E-3</v>
      </c>
      <c r="H121" s="7">
        <f t="shared" si="8"/>
        <v>1.1142487000498607</v>
      </c>
      <c r="I121" s="7">
        <f t="shared" si="9"/>
        <v>-2.1197655981857522E-2</v>
      </c>
    </row>
    <row r="122" spans="1:9" x14ac:dyDescent="0.3">
      <c r="A122" t="s">
        <v>183</v>
      </c>
      <c r="B122" s="36">
        <v>0.38668999999999992</v>
      </c>
      <c r="C122" s="7">
        <f t="shared" si="5"/>
        <v>1.5873369092808643E-3</v>
      </c>
      <c r="D122" s="36">
        <v>0.44784100000000004</v>
      </c>
      <c r="E122" s="7">
        <f t="shared" si="6"/>
        <v>1.4901287459510883E-3</v>
      </c>
      <c r="F122" s="38">
        <v>0.41349400000000014</v>
      </c>
      <c r="G122" s="35">
        <f t="shared" si="7"/>
        <v>1.3129224516292835E-3</v>
      </c>
      <c r="H122" s="7">
        <f t="shared" si="8"/>
        <v>0.15813959502443842</v>
      </c>
      <c r="I122" s="7">
        <f t="shared" si="9"/>
        <v>-7.6694630460364066E-2</v>
      </c>
    </row>
    <row r="123" spans="1:9" x14ac:dyDescent="0.3">
      <c r="A123" t="s">
        <v>184</v>
      </c>
      <c r="B123" s="36">
        <v>0.35148199999999996</v>
      </c>
      <c r="C123" s="7">
        <f t="shared" si="5"/>
        <v>1.4428103947551187E-3</v>
      </c>
      <c r="D123" s="36">
        <v>0.40710199999999991</v>
      </c>
      <c r="E123" s="7">
        <f t="shared" si="6"/>
        <v>1.3545753799544477E-3</v>
      </c>
      <c r="F123" s="38">
        <v>0.410968</v>
      </c>
      <c r="G123" s="35">
        <f t="shared" si="7"/>
        <v>1.3049019190149872E-3</v>
      </c>
      <c r="H123" s="7">
        <f t="shared" si="8"/>
        <v>0.15824423441314184</v>
      </c>
      <c r="I123" s="7">
        <f t="shared" si="9"/>
        <v>9.4963915677155342E-3</v>
      </c>
    </row>
    <row r="124" spans="1:9" x14ac:dyDescent="0.3">
      <c r="A124" t="s">
        <v>185</v>
      </c>
      <c r="B124" s="36">
        <v>0</v>
      </c>
      <c r="C124" s="7">
        <f t="shared" si="5"/>
        <v>0</v>
      </c>
      <c r="D124" s="36">
        <v>0</v>
      </c>
      <c r="E124" s="7">
        <f t="shared" si="6"/>
        <v>0</v>
      </c>
      <c r="F124" s="38">
        <v>0.3798629999999999</v>
      </c>
      <c r="G124" s="35">
        <f t="shared" si="7"/>
        <v>1.2061376011338839E-3</v>
      </c>
      <c r="H124" s="7">
        <f t="shared" si="8"/>
        <v>0</v>
      </c>
      <c r="I124" s="7">
        <f t="shared" si="9"/>
        <v>0</v>
      </c>
    </row>
    <row r="125" spans="1:9" x14ac:dyDescent="0.3">
      <c r="A125" t="s">
        <v>186</v>
      </c>
      <c r="B125" s="36">
        <v>0</v>
      </c>
      <c r="C125" s="7">
        <f t="shared" si="5"/>
        <v>0</v>
      </c>
      <c r="D125" s="36">
        <v>0</v>
      </c>
      <c r="E125" s="7">
        <f t="shared" si="6"/>
        <v>0</v>
      </c>
      <c r="F125" s="38">
        <v>0.34</v>
      </c>
      <c r="G125" s="35">
        <f t="shared" si="7"/>
        <v>1.0795649599606191E-3</v>
      </c>
      <c r="H125" s="7">
        <f t="shared" si="8"/>
        <v>0</v>
      </c>
      <c r="I125" s="7">
        <f t="shared" si="9"/>
        <v>0</v>
      </c>
    </row>
    <row r="126" spans="1:9" x14ac:dyDescent="0.3">
      <c r="A126" t="s">
        <v>187</v>
      </c>
      <c r="B126" s="36">
        <v>0.17529200000000009</v>
      </c>
      <c r="C126" s="7">
        <f t="shared" si="5"/>
        <v>7.1956208203382936E-4</v>
      </c>
      <c r="D126" s="36">
        <v>0.34000799999999981</v>
      </c>
      <c r="E126" s="7">
        <f t="shared" si="6"/>
        <v>1.1313294107804718E-3</v>
      </c>
      <c r="F126" s="38">
        <v>0.33727600000000002</v>
      </c>
      <c r="G126" s="35">
        <f t="shared" si="7"/>
        <v>1.0709157395166994E-3</v>
      </c>
      <c r="H126" s="7">
        <f t="shared" si="8"/>
        <v>0.93966638523149748</v>
      </c>
      <c r="I126" s="7">
        <f t="shared" si="9"/>
        <v>-8.0351050563509663E-3</v>
      </c>
    </row>
    <row r="127" spans="1:9" x14ac:dyDescent="0.3">
      <c r="A127" t="s">
        <v>188</v>
      </c>
      <c r="B127" s="36">
        <v>0.17720600000000003</v>
      </c>
      <c r="C127" s="7">
        <f t="shared" si="5"/>
        <v>7.2741892561489806E-4</v>
      </c>
      <c r="D127" s="36">
        <v>0.19966600000000004</v>
      </c>
      <c r="E127" s="7">
        <f t="shared" si="6"/>
        <v>6.6436089189929022E-4</v>
      </c>
      <c r="F127" s="38">
        <v>0.23471900000000009</v>
      </c>
      <c r="G127" s="35">
        <f t="shared" si="7"/>
        <v>7.4527767010881363E-4</v>
      </c>
      <c r="H127" s="7">
        <f t="shared" si="8"/>
        <v>0.1267451440696139</v>
      </c>
      <c r="I127" s="7">
        <f t="shared" si="9"/>
        <v>0.17555818216421448</v>
      </c>
    </row>
    <row r="128" spans="1:9" x14ac:dyDescent="0.3">
      <c r="A128" t="s">
        <v>189</v>
      </c>
      <c r="B128" s="36">
        <v>0</v>
      </c>
      <c r="C128" s="7">
        <f t="shared" si="5"/>
        <v>0</v>
      </c>
      <c r="D128" s="36">
        <v>0</v>
      </c>
      <c r="E128" s="7">
        <f t="shared" si="6"/>
        <v>0</v>
      </c>
      <c r="F128" s="38">
        <v>0.21267399999999995</v>
      </c>
      <c r="G128" s="35">
        <f t="shared" si="7"/>
        <v>6.7528058321960184E-4</v>
      </c>
      <c r="H128" s="7">
        <f t="shared" si="8"/>
        <v>0</v>
      </c>
      <c r="I128" s="7">
        <f t="shared" si="9"/>
        <v>0</v>
      </c>
    </row>
    <row r="129" spans="1:9" x14ac:dyDescent="0.3">
      <c r="A129" t="s">
        <v>190</v>
      </c>
      <c r="B129" s="36">
        <v>0</v>
      </c>
      <c r="C129" s="7">
        <f t="shared" si="5"/>
        <v>0</v>
      </c>
      <c r="D129" s="36">
        <v>0</v>
      </c>
      <c r="E129" s="7">
        <f t="shared" si="6"/>
        <v>0</v>
      </c>
      <c r="F129" s="38">
        <v>9.4883999999999996E-2</v>
      </c>
      <c r="G129" s="35">
        <f t="shared" si="7"/>
        <v>3.0127482841442167E-4</v>
      </c>
      <c r="H129" s="7">
        <f t="shared" si="8"/>
        <v>0</v>
      </c>
      <c r="I129" s="7">
        <f t="shared" si="9"/>
        <v>0</v>
      </c>
    </row>
    <row r="130" spans="1:9" x14ac:dyDescent="0.3">
      <c r="A130" t="s">
        <v>191</v>
      </c>
      <c r="B130" s="36">
        <v>7.3305999999999996E-2</v>
      </c>
      <c r="C130" s="7">
        <f t="shared" si="5"/>
        <v>3.0091628816815294E-4</v>
      </c>
      <c r="D130" s="36">
        <v>8.1231999999999999E-2</v>
      </c>
      <c r="E130" s="7">
        <f t="shared" si="6"/>
        <v>2.7028820114973574E-4</v>
      </c>
      <c r="F130" s="38">
        <v>8.3775999999999989E-2</v>
      </c>
      <c r="G130" s="35">
        <f t="shared" si="7"/>
        <v>2.6600480613429649E-4</v>
      </c>
      <c r="H130" s="7">
        <f t="shared" si="8"/>
        <v>0.10812211824407281</v>
      </c>
      <c r="I130" s="7">
        <f t="shared" si="9"/>
        <v>3.1317707307464859E-2</v>
      </c>
    </row>
    <row r="131" spans="1:9" x14ac:dyDescent="0.3">
      <c r="A131" t="s">
        <v>192</v>
      </c>
      <c r="B131" s="36">
        <v>0</v>
      </c>
      <c r="C131" s="7">
        <f t="shared" si="5"/>
        <v>0</v>
      </c>
      <c r="D131" s="36">
        <v>0</v>
      </c>
      <c r="E131" s="7">
        <f t="shared" si="6"/>
        <v>0</v>
      </c>
      <c r="F131" s="38">
        <v>0</v>
      </c>
      <c r="G131" s="35">
        <f t="shared" si="7"/>
        <v>0</v>
      </c>
      <c r="H131" s="7">
        <f t="shared" si="8"/>
        <v>0</v>
      </c>
      <c r="I131" s="7">
        <f t="shared" si="9"/>
        <v>0</v>
      </c>
    </row>
    <row r="132" spans="1:9" x14ac:dyDescent="0.3">
      <c r="A132" t="s">
        <v>193</v>
      </c>
      <c r="B132" s="36">
        <v>0</v>
      </c>
      <c r="C132" s="7">
        <f t="shared" si="5"/>
        <v>0</v>
      </c>
      <c r="D132" s="36">
        <v>0</v>
      </c>
      <c r="E132" s="7">
        <f t="shared" si="6"/>
        <v>0</v>
      </c>
      <c r="F132" s="38">
        <v>0</v>
      </c>
      <c r="G132" s="35">
        <f t="shared" si="7"/>
        <v>0</v>
      </c>
      <c r="H132" s="7">
        <f t="shared" si="8"/>
        <v>0</v>
      </c>
      <c r="I132" s="7">
        <f t="shared" si="9"/>
        <v>0</v>
      </c>
    </row>
    <row r="133" spans="1:9" x14ac:dyDescent="0.3">
      <c r="A133" t="s">
        <v>194</v>
      </c>
      <c r="B133" s="36">
        <v>0</v>
      </c>
      <c r="C133" s="7">
        <f t="shared" si="5"/>
        <v>0</v>
      </c>
      <c r="D133" s="36">
        <v>0</v>
      </c>
      <c r="E133" s="7">
        <f t="shared" si="6"/>
        <v>0</v>
      </c>
      <c r="F133" s="38">
        <v>0</v>
      </c>
      <c r="G133" s="35">
        <f t="shared" si="7"/>
        <v>0</v>
      </c>
      <c r="H133" s="7">
        <f t="shared" si="8"/>
        <v>0</v>
      </c>
      <c r="I133" s="7">
        <f t="shared" si="9"/>
        <v>0</v>
      </c>
    </row>
    <row r="134" spans="1:9" x14ac:dyDescent="0.3">
      <c r="A134" t="s">
        <v>195</v>
      </c>
      <c r="B134" s="36">
        <v>1.9329289999999999</v>
      </c>
      <c r="C134" s="7">
        <f t="shared" si="5"/>
        <v>7.9345458758161638E-3</v>
      </c>
      <c r="D134" s="36">
        <v>1.4919579999999995</v>
      </c>
      <c r="E134" s="7">
        <f t="shared" si="6"/>
        <v>4.9642830905426098E-3</v>
      </c>
      <c r="F134" s="38">
        <v>0</v>
      </c>
      <c r="G134" s="35">
        <f t="shared" si="7"/>
        <v>0</v>
      </c>
      <c r="H134" s="7">
        <f t="shared" si="8"/>
        <v>-0.22813616020040073</v>
      </c>
      <c r="I134" s="7">
        <f t="shared" si="9"/>
        <v>-1</v>
      </c>
    </row>
    <row r="135" spans="1:9" x14ac:dyDescent="0.3">
      <c r="A135" t="s">
        <v>196</v>
      </c>
      <c r="B135" s="36">
        <v>0</v>
      </c>
      <c r="C135" s="7">
        <f t="shared" si="5"/>
        <v>0</v>
      </c>
      <c r="D135" s="36">
        <v>0</v>
      </c>
      <c r="E135" s="7">
        <f t="shared" si="6"/>
        <v>0</v>
      </c>
      <c r="F135" s="38">
        <v>0</v>
      </c>
      <c r="G135" s="35">
        <f t="shared" si="7"/>
        <v>0</v>
      </c>
      <c r="H135" s="7">
        <f t="shared" si="8"/>
        <v>0</v>
      </c>
      <c r="I135" s="7">
        <f t="shared" si="9"/>
        <v>0</v>
      </c>
    </row>
    <row r="136" spans="1:9" x14ac:dyDescent="0.3">
      <c r="A136" t="s">
        <v>197</v>
      </c>
      <c r="B136" s="36">
        <v>0</v>
      </c>
      <c r="C136" s="7">
        <f t="shared" ref="C136:C143" si="10">+B136/$B$144</f>
        <v>0</v>
      </c>
      <c r="D136" s="36">
        <v>0</v>
      </c>
      <c r="E136" s="7">
        <f t="shared" ref="E136:E143" si="11">+D136/$D$144</f>
        <v>0</v>
      </c>
      <c r="F136" s="38">
        <v>0</v>
      </c>
      <c r="G136" s="35">
        <f t="shared" ref="G136:G143" si="12">+F136/$F$144</f>
        <v>0</v>
      </c>
      <c r="H136" s="7">
        <f t="shared" ref="H136:H143" si="13">IFERROR(D136/B136-1,0)</f>
        <v>0</v>
      </c>
      <c r="I136" s="7">
        <f t="shared" ref="I136:I143" si="14">IFERROR(F136/D136-1,0)</f>
        <v>0</v>
      </c>
    </row>
    <row r="137" spans="1:9" x14ac:dyDescent="0.3">
      <c r="A137" t="s">
        <v>198</v>
      </c>
      <c r="B137" s="36">
        <v>0</v>
      </c>
      <c r="C137" s="7">
        <f t="shared" si="10"/>
        <v>0</v>
      </c>
      <c r="D137" s="36">
        <v>0</v>
      </c>
      <c r="E137" s="7">
        <f t="shared" si="11"/>
        <v>0</v>
      </c>
      <c r="F137" s="38">
        <v>0</v>
      </c>
      <c r="G137" s="35">
        <f t="shared" si="12"/>
        <v>0</v>
      </c>
      <c r="H137" s="7">
        <f t="shared" si="13"/>
        <v>0</v>
      </c>
      <c r="I137" s="7">
        <f t="shared" si="14"/>
        <v>0</v>
      </c>
    </row>
    <row r="138" spans="1:9" x14ac:dyDescent="0.3">
      <c r="A138" t="s">
        <v>199</v>
      </c>
      <c r="B138" s="36">
        <v>0</v>
      </c>
      <c r="C138" s="7">
        <f t="shared" si="10"/>
        <v>0</v>
      </c>
      <c r="D138" s="36">
        <v>0</v>
      </c>
      <c r="E138" s="7">
        <f t="shared" si="11"/>
        <v>0</v>
      </c>
      <c r="F138" s="38">
        <v>0</v>
      </c>
      <c r="G138" s="35">
        <f t="shared" si="12"/>
        <v>0</v>
      </c>
      <c r="H138" s="7">
        <f t="shared" si="13"/>
        <v>0</v>
      </c>
      <c r="I138" s="7">
        <f t="shared" si="14"/>
        <v>0</v>
      </c>
    </row>
    <row r="139" spans="1:9" x14ac:dyDescent="0.3">
      <c r="A139" t="s">
        <v>200</v>
      </c>
      <c r="B139" s="36">
        <v>6.9236999999999993E-2</v>
      </c>
      <c r="C139" s="7">
        <f t="shared" si="10"/>
        <v>2.8421331192396806E-4</v>
      </c>
      <c r="D139" s="36">
        <v>0</v>
      </c>
      <c r="E139" s="7">
        <f t="shared" si="11"/>
        <v>0</v>
      </c>
      <c r="F139" s="38">
        <v>0</v>
      </c>
      <c r="G139" s="35">
        <f t="shared" si="12"/>
        <v>0</v>
      </c>
      <c r="H139" s="7">
        <f t="shared" si="13"/>
        <v>-1</v>
      </c>
      <c r="I139" s="7">
        <f t="shared" si="14"/>
        <v>0</v>
      </c>
    </row>
    <row r="140" spans="1:9" x14ac:dyDescent="0.3">
      <c r="A140" t="s">
        <v>201</v>
      </c>
      <c r="B140" s="36">
        <v>0</v>
      </c>
      <c r="C140" s="7">
        <f t="shared" si="10"/>
        <v>0</v>
      </c>
      <c r="D140" s="36">
        <v>0</v>
      </c>
      <c r="E140" s="7">
        <f t="shared" si="11"/>
        <v>0</v>
      </c>
      <c r="F140" s="38">
        <v>0</v>
      </c>
      <c r="G140" s="35">
        <f t="shared" si="12"/>
        <v>0</v>
      </c>
      <c r="H140" s="7">
        <f t="shared" si="13"/>
        <v>0</v>
      </c>
      <c r="I140" s="7">
        <f t="shared" si="14"/>
        <v>0</v>
      </c>
    </row>
    <row r="141" spans="1:9" x14ac:dyDescent="0.3">
      <c r="A141" t="s">
        <v>202</v>
      </c>
      <c r="B141" s="36">
        <v>0</v>
      </c>
      <c r="C141" s="7">
        <f t="shared" si="10"/>
        <v>0</v>
      </c>
      <c r="D141" s="36">
        <v>0</v>
      </c>
      <c r="E141" s="7">
        <f t="shared" si="11"/>
        <v>0</v>
      </c>
      <c r="F141" s="38">
        <v>0</v>
      </c>
      <c r="G141" s="35">
        <f t="shared" si="12"/>
        <v>0</v>
      </c>
      <c r="H141" s="7">
        <f t="shared" si="13"/>
        <v>0</v>
      </c>
      <c r="I141" s="7">
        <f t="shared" si="14"/>
        <v>0</v>
      </c>
    </row>
    <row r="142" spans="1:9" x14ac:dyDescent="0.3">
      <c r="A142" t="s">
        <v>203</v>
      </c>
      <c r="B142" s="36">
        <v>0</v>
      </c>
      <c r="C142" s="7">
        <f t="shared" si="10"/>
        <v>0</v>
      </c>
      <c r="D142" s="36">
        <v>0</v>
      </c>
      <c r="E142" s="7">
        <f t="shared" si="11"/>
        <v>0</v>
      </c>
      <c r="F142" s="38">
        <v>0</v>
      </c>
      <c r="G142" s="35">
        <f t="shared" si="12"/>
        <v>0</v>
      </c>
      <c r="H142" s="7">
        <f t="shared" si="13"/>
        <v>0</v>
      </c>
      <c r="I142" s="7">
        <f t="shared" si="14"/>
        <v>0</v>
      </c>
    </row>
    <row r="143" spans="1:9" ht="15" thickBot="1" x14ac:dyDescent="0.35">
      <c r="A143" s="16" t="s">
        <v>204</v>
      </c>
      <c r="B143" s="37">
        <v>0</v>
      </c>
      <c r="C143" s="18">
        <f t="shared" si="10"/>
        <v>0</v>
      </c>
      <c r="D143" s="37">
        <v>0</v>
      </c>
      <c r="E143" s="18">
        <f t="shared" si="11"/>
        <v>0</v>
      </c>
      <c r="F143" s="39">
        <v>0</v>
      </c>
      <c r="G143" s="18">
        <f t="shared" si="12"/>
        <v>0</v>
      </c>
      <c r="H143" s="7">
        <f t="shared" si="13"/>
        <v>0</v>
      </c>
      <c r="I143" s="7">
        <f t="shared" si="14"/>
        <v>0</v>
      </c>
    </row>
    <row r="144" spans="1:9" ht="15.6" thickTop="1" thickBot="1" x14ac:dyDescent="0.35">
      <c r="A144" s="19" t="s">
        <v>50</v>
      </c>
      <c r="B144" s="20">
        <f t="shared" ref="B144:G144" si="15">+SUM(B7:B143)</f>
        <v>243.6092790000001</v>
      </c>
      <c r="C144" s="21">
        <f t="shared" si="15"/>
        <v>0.99999999999999944</v>
      </c>
      <c r="D144" s="20">
        <f t="shared" si="15"/>
        <v>300.53846099999998</v>
      </c>
      <c r="E144" s="21">
        <f t="shared" si="15"/>
        <v>0.99999999999999989</v>
      </c>
      <c r="F144" s="20">
        <f t="shared" si="15"/>
        <v>314.94167799999985</v>
      </c>
      <c r="G144" s="21">
        <f t="shared" si="15"/>
        <v>1.0000000000000007</v>
      </c>
      <c r="H144" s="22">
        <f t="shared" ref="H144" si="16">+D144/B144-1</f>
        <v>0.23369053196040146</v>
      </c>
      <c r="I144" s="22">
        <f t="shared" ref="I144" si="17">+F144/D144-1</f>
        <v>4.7924704718574684E-2</v>
      </c>
    </row>
    <row r="145" ht="15" thickTop="1" x14ac:dyDescent="0.3"/>
  </sheetData>
  <pageMargins left="0.7" right="0.7" top="0.75" bottom="0.75" header="0.3" footer="0.3"/>
  <ignoredErrors>
    <ignoredError sqref="H144:I14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ED58-BD35-4284-8958-211EEEB18445}">
  <dimension ref="A1:I145"/>
  <sheetViews>
    <sheetView showGridLines="0" tabSelected="1" workbookViewId="0">
      <selection activeCell="B6" sqref="B6"/>
    </sheetView>
  </sheetViews>
  <sheetFormatPr baseColWidth="10" defaultRowHeight="14.4" x14ac:dyDescent="0.3"/>
  <cols>
    <col min="1" max="1" width="23.44140625" bestFit="1" customWidth="1"/>
  </cols>
  <sheetData>
    <row r="1" spans="1:9" s="2" customFormat="1" x14ac:dyDescent="0.3"/>
    <row r="2" spans="1:9" s="2" customFormat="1" x14ac:dyDescent="0.3">
      <c r="A2" s="1" t="s">
        <v>64</v>
      </c>
      <c r="B2" s="1"/>
      <c r="D2" s="1"/>
      <c r="E2" s="1"/>
      <c r="F2" s="1"/>
    </row>
    <row r="3" spans="1:9" s="2" customFormat="1" x14ac:dyDescent="0.3">
      <c r="A3" s="1" t="s">
        <v>65</v>
      </c>
      <c r="B3" s="1"/>
      <c r="D3" s="1"/>
      <c r="E3" s="1"/>
      <c r="F3" s="1"/>
    </row>
    <row r="4" spans="1:9" s="2" customFormat="1" x14ac:dyDescent="0.3">
      <c r="A4" s="1" t="s">
        <v>48</v>
      </c>
      <c r="B4" s="1"/>
      <c r="D4" s="1"/>
      <c r="E4" s="1"/>
      <c r="F4" s="1"/>
    </row>
    <row r="5" spans="1:9" s="2" customFormat="1" ht="15" thickBot="1" x14ac:dyDescent="0.35">
      <c r="A5" s="12" t="s">
        <v>54</v>
      </c>
      <c r="B5" s="12"/>
      <c r="C5" s="13"/>
      <c r="D5" s="12"/>
      <c r="E5" s="12"/>
      <c r="F5" s="12"/>
      <c r="G5" s="13"/>
      <c r="H5" s="13"/>
      <c r="I5" s="13"/>
    </row>
    <row r="6" spans="1:9" ht="30" thickTop="1" thickBot="1" x14ac:dyDescent="0.35">
      <c r="A6" s="9" t="s">
        <v>67</v>
      </c>
      <c r="B6" s="10" t="s">
        <v>53</v>
      </c>
      <c r="C6" s="11" t="s">
        <v>43</v>
      </c>
      <c r="D6" s="10" t="s">
        <v>52</v>
      </c>
      <c r="E6" s="11" t="s">
        <v>44</v>
      </c>
      <c r="F6" s="10" t="s">
        <v>51</v>
      </c>
      <c r="G6" s="11" t="s">
        <v>45</v>
      </c>
      <c r="H6" s="11" t="s">
        <v>60</v>
      </c>
      <c r="I6" s="11" t="s">
        <v>61</v>
      </c>
    </row>
    <row r="7" spans="1:9" ht="15" thickTop="1" x14ac:dyDescent="0.3">
      <c r="A7" t="s">
        <v>72</v>
      </c>
      <c r="B7" s="6">
        <v>139.90541160000004</v>
      </c>
      <c r="C7" s="7">
        <f>+B7/$B$144</f>
        <v>4.2804305092276028E-2</v>
      </c>
      <c r="D7" s="6">
        <v>163.55918450000001</v>
      </c>
      <c r="E7" s="7">
        <f>+D7/$D$144</f>
        <v>3.9153632786022761E-2</v>
      </c>
      <c r="F7" s="6">
        <v>180.97425120000003</v>
      </c>
      <c r="G7" s="7">
        <f>+F7/$F$144</f>
        <v>4.082495033769068E-2</v>
      </c>
      <c r="H7" s="7">
        <f>IFERROR(D7/B7-1,0)</f>
        <v>0.16906974955070275</v>
      </c>
      <c r="I7" s="7">
        <f>IFERROR(F7/D7-1,0)</f>
        <v>0.10647562687010104</v>
      </c>
    </row>
    <row r="8" spans="1:9" x14ac:dyDescent="0.3">
      <c r="A8" t="s">
        <v>68</v>
      </c>
      <c r="B8" s="6">
        <v>134.10000140000002</v>
      </c>
      <c r="C8" s="7">
        <f t="shared" ref="C8:C71" si="0">+B8/$B$144</f>
        <v>4.1028129699596565E-2</v>
      </c>
      <c r="D8" s="6">
        <v>157.19176220000006</v>
      </c>
      <c r="E8" s="7">
        <f t="shared" ref="E8:E71" si="1">+D8/$D$144</f>
        <v>3.7629366721173736E-2</v>
      </c>
      <c r="F8" s="6">
        <v>157.07748799999993</v>
      </c>
      <c r="G8" s="7">
        <f t="shared" ref="G8:G71" si="2">+F8/$F$144</f>
        <v>3.5434215664649202E-2</v>
      </c>
      <c r="H8" s="7">
        <f t="shared" ref="H8:H71" si="3">IFERROR(D8/B8-1,0)</f>
        <v>0.17219806531635151</v>
      </c>
      <c r="I8" s="7">
        <f t="shared" ref="I8:I71" si="4">IFERROR(F8/D8-1,0)</f>
        <v>-7.2697321030557038E-4</v>
      </c>
    </row>
    <row r="9" spans="1:9" x14ac:dyDescent="0.3">
      <c r="A9" t="s">
        <v>78</v>
      </c>
      <c r="B9" s="6">
        <v>34.658287799999997</v>
      </c>
      <c r="C9" s="7">
        <f t="shared" si="0"/>
        <v>1.060376370006768E-2</v>
      </c>
      <c r="D9" s="6">
        <v>112.33339740000001</v>
      </c>
      <c r="E9" s="7">
        <f t="shared" si="1"/>
        <v>2.6890942290103949E-2</v>
      </c>
      <c r="F9" s="6">
        <v>121.4566914</v>
      </c>
      <c r="G9" s="7">
        <f t="shared" si="2"/>
        <v>2.7398723087437876E-2</v>
      </c>
      <c r="H9" s="7">
        <f t="shared" si="3"/>
        <v>2.2411698479807769</v>
      </c>
      <c r="I9" s="7">
        <f t="shared" si="4"/>
        <v>8.1216220742558853E-2</v>
      </c>
    </row>
    <row r="10" spans="1:9" x14ac:dyDescent="0.3">
      <c r="A10" t="s">
        <v>74</v>
      </c>
      <c r="B10" s="6">
        <v>135.80862880000001</v>
      </c>
      <c r="C10" s="7">
        <f t="shared" si="0"/>
        <v>4.1550887237580332E-2</v>
      </c>
      <c r="D10" s="6">
        <v>135.09190249999997</v>
      </c>
      <c r="E10" s="7">
        <f t="shared" si="1"/>
        <v>3.2338989455221873E-2</v>
      </c>
      <c r="F10" s="6">
        <v>114.72863789999998</v>
      </c>
      <c r="G10" s="7">
        <f t="shared" si="2"/>
        <v>2.5880979827357865E-2</v>
      </c>
      <c r="H10" s="7">
        <f t="shared" si="3"/>
        <v>-5.2774724723532174E-3</v>
      </c>
      <c r="I10" s="7">
        <f t="shared" si="4"/>
        <v>-0.15073638184938576</v>
      </c>
    </row>
    <row r="11" spans="1:9" x14ac:dyDescent="0.3">
      <c r="A11" t="s">
        <v>73</v>
      </c>
      <c r="B11" s="6">
        <v>90.16750949999998</v>
      </c>
      <c r="C11" s="7">
        <f t="shared" si="0"/>
        <v>2.7586907053198616E-2</v>
      </c>
      <c r="D11" s="6">
        <v>103.30025099999999</v>
      </c>
      <c r="E11" s="7">
        <f t="shared" si="1"/>
        <v>2.472854157791414E-2</v>
      </c>
      <c r="F11" s="6">
        <v>110.49846369999995</v>
      </c>
      <c r="G11" s="7">
        <f t="shared" si="2"/>
        <v>2.4926718928419654E-2</v>
      </c>
      <c r="H11" s="7">
        <f t="shared" si="3"/>
        <v>0.1456482670179553</v>
      </c>
      <c r="I11" s="7">
        <f t="shared" si="4"/>
        <v>6.9682431846171955E-2</v>
      </c>
    </row>
    <row r="12" spans="1:9" x14ac:dyDescent="0.3">
      <c r="A12" t="s">
        <v>96</v>
      </c>
      <c r="B12" s="6">
        <v>92.8741153</v>
      </c>
      <c r="C12" s="7">
        <f t="shared" si="0"/>
        <v>2.8414997826119972E-2</v>
      </c>
      <c r="D12" s="6">
        <v>116.9396581</v>
      </c>
      <c r="E12" s="7">
        <f t="shared" si="1"/>
        <v>2.7993612497930084E-2</v>
      </c>
      <c r="F12" s="6">
        <v>109.47958519999999</v>
      </c>
      <c r="G12" s="7">
        <f t="shared" si="2"/>
        <v>2.469687593204405E-2</v>
      </c>
      <c r="H12" s="7">
        <f t="shared" si="3"/>
        <v>0.25912002200251383</v>
      </c>
      <c r="I12" s="7">
        <f t="shared" si="4"/>
        <v>-6.3794208237043071E-2</v>
      </c>
    </row>
    <row r="13" spans="1:9" x14ac:dyDescent="0.3">
      <c r="A13" t="s">
        <v>77</v>
      </c>
      <c r="B13" s="6">
        <v>114.95280909999997</v>
      </c>
      <c r="C13" s="7">
        <f t="shared" si="0"/>
        <v>3.5170012765471624E-2</v>
      </c>
      <c r="D13" s="6">
        <v>118.5763089</v>
      </c>
      <c r="E13" s="7">
        <f t="shared" si="1"/>
        <v>2.838540232384567E-2</v>
      </c>
      <c r="F13" s="6">
        <v>108.22536799999997</v>
      </c>
      <c r="G13" s="7">
        <f t="shared" si="2"/>
        <v>2.4413944219034273E-2</v>
      </c>
      <c r="H13" s="7">
        <f t="shared" si="3"/>
        <v>3.1521628991666217E-2</v>
      </c>
      <c r="I13" s="7">
        <f t="shared" si="4"/>
        <v>-8.729349897987948E-2</v>
      </c>
    </row>
    <row r="14" spans="1:9" x14ac:dyDescent="0.3">
      <c r="A14" t="s">
        <v>92</v>
      </c>
      <c r="B14" s="6">
        <v>85.860967800000026</v>
      </c>
      <c r="C14" s="7">
        <f t="shared" si="0"/>
        <v>2.6269313096601393E-2</v>
      </c>
      <c r="D14" s="6">
        <v>109.36911500000001</v>
      </c>
      <c r="E14" s="7">
        <f t="shared" si="1"/>
        <v>2.6181337232347807E-2</v>
      </c>
      <c r="F14" s="6">
        <v>103.74404270000005</v>
      </c>
      <c r="G14" s="7">
        <f t="shared" si="2"/>
        <v>2.3403027574227436E-2</v>
      </c>
      <c r="H14" s="7">
        <f t="shared" si="3"/>
        <v>0.27379317753275978</v>
      </c>
      <c r="I14" s="7">
        <f t="shared" si="4"/>
        <v>-5.1431999792628469E-2</v>
      </c>
    </row>
    <row r="15" spans="1:9" x14ac:dyDescent="0.3">
      <c r="A15" t="s">
        <v>70</v>
      </c>
      <c r="B15" s="6">
        <v>75.467641999999969</v>
      </c>
      <c r="C15" s="7">
        <f t="shared" si="0"/>
        <v>2.3089456911062491E-2</v>
      </c>
      <c r="D15" s="6">
        <v>88.613849999999971</v>
      </c>
      <c r="E15" s="7">
        <f t="shared" si="1"/>
        <v>2.1212835911735069E-2</v>
      </c>
      <c r="F15" s="6">
        <v>95.666529600000018</v>
      </c>
      <c r="G15" s="7">
        <f t="shared" si="2"/>
        <v>2.1580867410707184E-2</v>
      </c>
      <c r="H15" s="7">
        <f t="shared" si="3"/>
        <v>0.17419661793593622</v>
      </c>
      <c r="I15" s="7">
        <f t="shared" si="4"/>
        <v>7.9588908505837885E-2</v>
      </c>
    </row>
    <row r="16" spans="1:9" x14ac:dyDescent="0.3">
      <c r="A16" t="s">
        <v>71</v>
      </c>
      <c r="B16" s="6">
        <v>79.111670700000019</v>
      </c>
      <c r="C16" s="7">
        <f t="shared" si="0"/>
        <v>2.4204353857906626E-2</v>
      </c>
      <c r="D16" s="6">
        <v>92.503046000000012</v>
      </c>
      <c r="E16" s="7">
        <f t="shared" si="1"/>
        <v>2.2143851510048169E-2</v>
      </c>
      <c r="F16" s="6">
        <v>94.496762900000007</v>
      </c>
      <c r="G16" s="7">
        <f t="shared" si="2"/>
        <v>2.1316986404887144E-2</v>
      </c>
      <c r="H16" s="7">
        <f t="shared" si="3"/>
        <v>0.16927180505113504</v>
      </c>
      <c r="I16" s="7">
        <f t="shared" si="4"/>
        <v>2.155298648219639E-2</v>
      </c>
    </row>
    <row r="17" spans="1:9" x14ac:dyDescent="0.3">
      <c r="A17" t="s">
        <v>80</v>
      </c>
      <c r="B17" s="6">
        <v>81.41149089999999</v>
      </c>
      <c r="C17" s="7">
        <f t="shared" si="0"/>
        <v>2.4907987865857878E-2</v>
      </c>
      <c r="D17" s="6">
        <v>95.767124800000005</v>
      </c>
      <c r="E17" s="7">
        <f t="shared" si="1"/>
        <v>2.2925223360919934E-2</v>
      </c>
      <c r="F17" s="6">
        <v>93.061125000000004</v>
      </c>
      <c r="G17" s="7">
        <f t="shared" si="2"/>
        <v>2.0993129029698254E-2</v>
      </c>
      <c r="H17" s="7">
        <f t="shared" si="3"/>
        <v>0.17633424644726681</v>
      </c>
      <c r="I17" s="7">
        <f t="shared" si="4"/>
        <v>-2.8256040949868888E-2</v>
      </c>
    </row>
    <row r="18" spans="1:9" x14ac:dyDescent="0.3">
      <c r="A18" t="s">
        <v>75</v>
      </c>
      <c r="B18" s="6">
        <v>27.873032499999997</v>
      </c>
      <c r="C18" s="7">
        <f t="shared" si="0"/>
        <v>8.5278029872643234E-3</v>
      </c>
      <c r="D18" s="6">
        <v>87.034484500000048</v>
      </c>
      <c r="E18" s="7">
        <f t="shared" si="1"/>
        <v>2.0834759333455785E-2</v>
      </c>
      <c r="F18" s="6">
        <v>85.192890900000009</v>
      </c>
      <c r="G18" s="7">
        <f t="shared" si="2"/>
        <v>1.9218178923548435E-2</v>
      </c>
      <c r="H18" s="7">
        <f t="shared" si="3"/>
        <v>2.1225337429646398</v>
      </c>
      <c r="I18" s="7">
        <f t="shared" si="4"/>
        <v>-2.1159355519593359E-2</v>
      </c>
    </row>
    <row r="19" spans="1:9" x14ac:dyDescent="0.3">
      <c r="A19" t="s">
        <v>95</v>
      </c>
      <c r="B19" s="6">
        <v>65.761832499999997</v>
      </c>
      <c r="C19" s="7">
        <f t="shared" si="0"/>
        <v>2.0119947538592226E-2</v>
      </c>
      <c r="D19" s="6">
        <v>80.030305599999977</v>
      </c>
      <c r="E19" s="7">
        <f t="shared" si="1"/>
        <v>1.9158063222157847E-2</v>
      </c>
      <c r="F19" s="6">
        <v>79.583518900000001</v>
      </c>
      <c r="G19" s="7">
        <f t="shared" si="2"/>
        <v>1.7952792650047261E-2</v>
      </c>
      <c r="H19" s="7">
        <f t="shared" si="3"/>
        <v>0.2169719510173318</v>
      </c>
      <c r="I19" s="7">
        <f t="shared" si="4"/>
        <v>-5.5827189044242997E-3</v>
      </c>
    </row>
    <row r="20" spans="1:9" x14ac:dyDescent="0.3">
      <c r="A20" t="s">
        <v>91</v>
      </c>
      <c r="B20" s="6">
        <v>58.362592899999989</v>
      </c>
      <c r="C20" s="7">
        <f t="shared" si="0"/>
        <v>1.785613725657987E-2</v>
      </c>
      <c r="D20" s="6">
        <v>76.446170999999993</v>
      </c>
      <c r="E20" s="7">
        <f t="shared" si="1"/>
        <v>1.8300074779545639E-2</v>
      </c>
      <c r="F20" s="6">
        <v>79.538848699999988</v>
      </c>
      <c r="G20" s="7">
        <f t="shared" si="2"/>
        <v>1.7942715754110505E-2</v>
      </c>
      <c r="H20" s="7">
        <f t="shared" si="3"/>
        <v>0.30984877815461154</v>
      </c>
      <c r="I20" s="7">
        <f t="shared" si="4"/>
        <v>4.0455625959343378E-2</v>
      </c>
    </row>
    <row r="21" spans="1:9" x14ac:dyDescent="0.3">
      <c r="A21" t="s">
        <v>89</v>
      </c>
      <c r="B21" s="6">
        <v>52.332136400000017</v>
      </c>
      <c r="C21" s="7">
        <f t="shared" si="0"/>
        <v>1.6011108555261947E-2</v>
      </c>
      <c r="D21" s="6">
        <v>61.862481899999999</v>
      </c>
      <c r="E21" s="7">
        <f t="shared" si="1"/>
        <v>1.4808956812477746E-2</v>
      </c>
      <c r="F21" s="6">
        <v>77.146171000000052</v>
      </c>
      <c r="G21" s="7">
        <f t="shared" si="2"/>
        <v>1.7402965222590706E-2</v>
      </c>
      <c r="H21" s="7">
        <f t="shared" si="3"/>
        <v>0.1821126778993869</v>
      </c>
      <c r="I21" s="7">
        <f t="shared" si="4"/>
        <v>0.2470590999679898</v>
      </c>
    </row>
    <row r="22" spans="1:9" x14ac:dyDescent="0.3">
      <c r="A22" t="s">
        <v>79</v>
      </c>
      <c r="B22" s="6">
        <v>53.619929900000017</v>
      </c>
      <c r="C22" s="7">
        <f t="shared" si="0"/>
        <v>1.6405111226348402E-2</v>
      </c>
      <c r="D22" s="6">
        <v>68.225074199999952</v>
      </c>
      <c r="E22" s="7">
        <f t="shared" si="1"/>
        <v>1.6332066647262805E-2</v>
      </c>
      <c r="F22" s="6">
        <v>69.17467520000001</v>
      </c>
      <c r="G22" s="7">
        <f t="shared" si="2"/>
        <v>1.5604720897808488E-2</v>
      </c>
      <c r="H22" s="7">
        <f t="shared" si="3"/>
        <v>0.2723827563228487</v>
      </c>
      <c r="I22" s="7">
        <f t="shared" si="4"/>
        <v>1.3918651040471186E-2</v>
      </c>
    </row>
    <row r="23" spans="1:9" x14ac:dyDescent="0.3">
      <c r="A23" t="s">
        <v>90</v>
      </c>
      <c r="B23" s="6">
        <v>61.524576400000029</v>
      </c>
      <c r="C23" s="7">
        <f t="shared" si="0"/>
        <v>1.88235516323562E-2</v>
      </c>
      <c r="D23" s="6">
        <v>71.725752200000002</v>
      </c>
      <c r="E23" s="7">
        <f t="shared" si="1"/>
        <v>1.7170076822803332E-2</v>
      </c>
      <c r="F23" s="6">
        <v>68.867355199999977</v>
      </c>
      <c r="G23" s="7">
        <f t="shared" si="2"/>
        <v>1.5535394329776912E-2</v>
      </c>
      <c r="H23" s="7">
        <f t="shared" si="3"/>
        <v>0.16580651825503612</v>
      </c>
      <c r="I23" s="7">
        <f t="shared" si="4"/>
        <v>-3.9851753551913616E-2</v>
      </c>
    </row>
    <row r="24" spans="1:9" x14ac:dyDescent="0.3">
      <c r="A24" t="s">
        <v>81</v>
      </c>
      <c r="B24" s="6">
        <v>56.391227199999989</v>
      </c>
      <c r="C24" s="7">
        <f t="shared" si="0"/>
        <v>1.7252994476710103E-2</v>
      </c>
      <c r="D24" s="6">
        <v>64.912077800000006</v>
      </c>
      <c r="E24" s="7">
        <f t="shared" si="1"/>
        <v>1.5538984651509683E-2</v>
      </c>
      <c r="F24" s="6">
        <v>66.427127100000035</v>
      </c>
      <c r="G24" s="7">
        <f t="shared" si="2"/>
        <v>1.4984917174410542E-2</v>
      </c>
      <c r="H24" s="7">
        <f t="shared" si="3"/>
        <v>0.1511024147387241</v>
      </c>
      <c r="I24" s="7">
        <f t="shared" si="4"/>
        <v>2.3340021631537367E-2</v>
      </c>
    </row>
    <row r="25" spans="1:9" x14ac:dyDescent="0.3">
      <c r="A25" t="s">
        <v>76</v>
      </c>
      <c r="B25" s="6">
        <v>20.873863700000001</v>
      </c>
      <c r="C25" s="7">
        <f t="shared" si="0"/>
        <v>6.386395065431376E-3</v>
      </c>
      <c r="D25" s="6">
        <v>63.737311399999989</v>
      </c>
      <c r="E25" s="7">
        <f t="shared" si="1"/>
        <v>1.5257763071837654E-2</v>
      </c>
      <c r="F25" s="6">
        <v>62.077933200000011</v>
      </c>
      <c r="G25" s="7">
        <f t="shared" si="2"/>
        <v>1.4003807299391546E-2</v>
      </c>
      <c r="H25" s="7">
        <f t="shared" si="3"/>
        <v>2.0534505885462875</v>
      </c>
      <c r="I25" s="7">
        <f t="shared" si="4"/>
        <v>-2.6034643814611513E-2</v>
      </c>
    </row>
    <row r="26" spans="1:9" x14ac:dyDescent="0.3">
      <c r="A26" t="s">
        <v>101</v>
      </c>
      <c r="B26" s="8">
        <v>0</v>
      </c>
      <c r="C26" s="7">
        <f t="shared" si="0"/>
        <v>0</v>
      </c>
      <c r="D26" s="6">
        <v>5.1335397999999994</v>
      </c>
      <c r="E26" s="7">
        <f t="shared" si="1"/>
        <v>1.2288929712879113E-3</v>
      </c>
      <c r="F26" s="6">
        <v>57.841253399999985</v>
      </c>
      <c r="G26" s="7">
        <f t="shared" si="2"/>
        <v>1.3048078839211028E-2</v>
      </c>
      <c r="H26" s="7">
        <f t="shared" si="3"/>
        <v>0</v>
      </c>
      <c r="I26" s="7">
        <f t="shared" si="4"/>
        <v>10.267323455834509</v>
      </c>
    </row>
    <row r="27" spans="1:9" x14ac:dyDescent="0.3">
      <c r="A27" t="s">
        <v>97</v>
      </c>
      <c r="B27" s="6">
        <v>46.780493099999994</v>
      </c>
      <c r="C27" s="7">
        <f t="shared" si="0"/>
        <v>1.4312573588965538E-2</v>
      </c>
      <c r="D27" s="6">
        <v>47.987016100000012</v>
      </c>
      <c r="E27" s="7">
        <f t="shared" si="1"/>
        <v>1.1487376955443078E-2</v>
      </c>
      <c r="F27" s="6">
        <v>56.827120100000009</v>
      </c>
      <c r="G27" s="7">
        <f t="shared" si="2"/>
        <v>1.2819306285470537E-2</v>
      </c>
      <c r="H27" s="7">
        <f t="shared" si="3"/>
        <v>2.5791156100490431E-2</v>
      </c>
      <c r="I27" s="7">
        <f t="shared" si="4"/>
        <v>0.18421866409818288</v>
      </c>
    </row>
    <row r="28" spans="1:9" x14ac:dyDescent="0.3">
      <c r="A28" t="s">
        <v>87</v>
      </c>
      <c r="B28" s="6">
        <v>43.473187599999989</v>
      </c>
      <c r="C28" s="7">
        <f t="shared" si="0"/>
        <v>1.3300697693413242E-2</v>
      </c>
      <c r="D28" s="6">
        <v>52.704194200000011</v>
      </c>
      <c r="E28" s="7">
        <f t="shared" si="1"/>
        <v>1.261659913687104E-2</v>
      </c>
      <c r="F28" s="6">
        <v>56.262678200000025</v>
      </c>
      <c r="G28" s="7">
        <f t="shared" si="2"/>
        <v>1.2691977052813315E-2</v>
      </c>
      <c r="H28" s="7">
        <f t="shared" si="3"/>
        <v>0.2123379284936544</v>
      </c>
      <c r="I28" s="7">
        <f t="shared" si="4"/>
        <v>6.7518042046073257E-2</v>
      </c>
    </row>
    <row r="29" spans="1:9" x14ac:dyDescent="0.3">
      <c r="A29" t="s">
        <v>117</v>
      </c>
      <c r="B29" s="8">
        <v>0</v>
      </c>
      <c r="C29" s="7">
        <f t="shared" si="0"/>
        <v>0</v>
      </c>
      <c r="D29" s="6">
        <v>5.0742544000000001</v>
      </c>
      <c r="E29" s="7">
        <f t="shared" si="1"/>
        <v>1.2147009295002951E-3</v>
      </c>
      <c r="F29" s="6">
        <v>54.169433200000007</v>
      </c>
      <c r="G29" s="7">
        <f t="shared" si="2"/>
        <v>1.2219773838251154E-2</v>
      </c>
      <c r="H29" s="7">
        <f t="shared" si="3"/>
        <v>0</v>
      </c>
      <c r="I29" s="7">
        <f t="shared" si="4"/>
        <v>9.6753483230955091</v>
      </c>
    </row>
    <row r="30" spans="1:9" x14ac:dyDescent="0.3">
      <c r="A30" t="s">
        <v>83</v>
      </c>
      <c r="B30" s="8">
        <v>18.331751700000002</v>
      </c>
      <c r="C30" s="7">
        <f t="shared" si="0"/>
        <v>5.6086314579889317E-3</v>
      </c>
      <c r="D30" s="6">
        <v>57.055772599999997</v>
      </c>
      <c r="E30" s="7">
        <f t="shared" si="1"/>
        <v>1.3658302195210682E-2</v>
      </c>
      <c r="F30" s="6">
        <v>53.520081500000032</v>
      </c>
      <c r="G30" s="7">
        <f t="shared" si="2"/>
        <v>1.207329028753378E-2</v>
      </c>
      <c r="H30" s="7">
        <f t="shared" si="3"/>
        <v>2.1124015606211812</v>
      </c>
      <c r="I30" s="7">
        <f t="shared" si="4"/>
        <v>-6.1969033787125816E-2</v>
      </c>
    </row>
    <row r="31" spans="1:9" x14ac:dyDescent="0.3">
      <c r="A31" t="s">
        <v>105</v>
      </c>
      <c r="B31" s="8">
        <v>0</v>
      </c>
      <c r="C31" s="7">
        <f t="shared" si="0"/>
        <v>0</v>
      </c>
      <c r="D31" s="6">
        <v>4.7921828</v>
      </c>
      <c r="E31" s="7">
        <f t="shared" si="1"/>
        <v>1.1471771895187847E-3</v>
      </c>
      <c r="F31" s="6">
        <v>53.315271999999993</v>
      </c>
      <c r="G31" s="7">
        <f t="shared" si="2"/>
        <v>1.2027088479206095E-2</v>
      </c>
      <c r="H31" s="7">
        <f t="shared" si="3"/>
        <v>0</v>
      </c>
      <c r="I31" s="7">
        <f t="shared" si="4"/>
        <v>10.125467083601233</v>
      </c>
    </row>
    <row r="32" spans="1:9" x14ac:dyDescent="0.3">
      <c r="A32" t="s">
        <v>124</v>
      </c>
      <c r="B32" s="8">
        <v>43.803387399999998</v>
      </c>
      <c r="C32" s="7">
        <f t="shared" si="0"/>
        <v>1.3401722899078759E-2</v>
      </c>
      <c r="D32" s="6">
        <v>51.804169300000012</v>
      </c>
      <c r="E32" s="7">
        <f t="shared" si="1"/>
        <v>1.2401146580412024E-2</v>
      </c>
      <c r="F32" s="6">
        <v>50.417834700000007</v>
      </c>
      <c r="G32" s="7">
        <f t="shared" si="2"/>
        <v>1.1373472105082525E-2</v>
      </c>
      <c r="H32" s="7">
        <f t="shared" si="3"/>
        <v>0.18265212749277038</v>
      </c>
      <c r="I32" s="7">
        <f t="shared" si="4"/>
        <v>-2.6761062260677981E-2</v>
      </c>
    </row>
    <row r="33" spans="1:9" x14ac:dyDescent="0.3">
      <c r="A33" t="s">
        <v>85</v>
      </c>
      <c r="B33" s="8">
        <v>34.548502600000006</v>
      </c>
      <c r="C33" s="7">
        <f t="shared" si="0"/>
        <v>1.0570174726334114E-2</v>
      </c>
      <c r="D33" s="6">
        <v>42.246509999999986</v>
      </c>
      <c r="E33" s="7">
        <f t="shared" si="1"/>
        <v>1.0113185291841791E-2</v>
      </c>
      <c r="F33" s="6">
        <v>49.240846699999999</v>
      </c>
      <c r="G33" s="7">
        <f t="shared" si="2"/>
        <v>1.1107962087334441E-2</v>
      </c>
      <c r="H33" s="7">
        <f t="shared" si="3"/>
        <v>0.22281739643326759</v>
      </c>
      <c r="I33" s="7">
        <f t="shared" si="4"/>
        <v>0.16556010662182552</v>
      </c>
    </row>
    <row r="34" spans="1:9" x14ac:dyDescent="0.3">
      <c r="A34" t="s">
        <v>127</v>
      </c>
      <c r="B34" s="8">
        <v>0</v>
      </c>
      <c r="C34" s="7">
        <f t="shared" si="0"/>
        <v>0</v>
      </c>
      <c r="D34" s="6">
        <v>4.1948417999999998</v>
      </c>
      <c r="E34" s="7">
        <f t="shared" si="1"/>
        <v>1.0041826506701538E-3</v>
      </c>
      <c r="F34" s="6">
        <v>49.2244308</v>
      </c>
      <c r="G34" s="7">
        <f t="shared" si="2"/>
        <v>1.110425891797303E-2</v>
      </c>
      <c r="H34" s="7">
        <f t="shared" si="3"/>
        <v>0</v>
      </c>
      <c r="I34" s="7">
        <f t="shared" si="4"/>
        <v>10.73451423126374</v>
      </c>
    </row>
    <row r="35" spans="1:9" x14ac:dyDescent="0.3">
      <c r="A35" t="s">
        <v>99</v>
      </c>
      <c r="B35" s="8">
        <v>40.520379399999996</v>
      </c>
      <c r="C35" s="7">
        <f t="shared" si="0"/>
        <v>1.2397280866098936E-2</v>
      </c>
      <c r="D35" s="6">
        <v>45.889220000000009</v>
      </c>
      <c r="E35" s="7">
        <f t="shared" si="1"/>
        <v>1.0985195812816075E-2</v>
      </c>
      <c r="F35" s="6">
        <v>49.018886099999996</v>
      </c>
      <c r="G35" s="7">
        <f t="shared" si="2"/>
        <v>1.1057891260065705E-2</v>
      </c>
      <c r="H35" s="7">
        <f t="shared" si="3"/>
        <v>0.13249729344834349</v>
      </c>
      <c r="I35" s="7">
        <f t="shared" si="4"/>
        <v>6.8200464074132938E-2</v>
      </c>
    </row>
    <row r="36" spans="1:9" x14ac:dyDescent="0.3">
      <c r="A36" t="s">
        <v>84</v>
      </c>
      <c r="B36" s="8">
        <v>36.810695500000008</v>
      </c>
      <c r="C36" s="7">
        <f t="shared" si="0"/>
        <v>1.1262296596115887E-2</v>
      </c>
      <c r="D36" s="6">
        <v>42.6562749</v>
      </c>
      <c r="E36" s="7">
        <f t="shared" si="1"/>
        <v>1.0211276906031772E-2</v>
      </c>
      <c r="F36" s="6">
        <v>48.394723900000024</v>
      </c>
      <c r="G36" s="7">
        <f t="shared" si="2"/>
        <v>1.0917090065151505E-2</v>
      </c>
      <c r="H36" s="7">
        <f t="shared" si="3"/>
        <v>0.15880111257338214</v>
      </c>
      <c r="I36" s="7">
        <f t="shared" si="4"/>
        <v>0.13452766359586699</v>
      </c>
    </row>
    <row r="37" spans="1:9" x14ac:dyDescent="0.3">
      <c r="A37" t="s">
        <v>125</v>
      </c>
      <c r="B37" s="8">
        <v>0</v>
      </c>
      <c r="C37" s="7">
        <f t="shared" si="0"/>
        <v>0</v>
      </c>
      <c r="D37" s="6">
        <v>4.3270001000000002</v>
      </c>
      <c r="E37" s="7">
        <f t="shared" si="1"/>
        <v>1.0358193793787458E-3</v>
      </c>
      <c r="F37" s="6">
        <v>48.072809699999979</v>
      </c>
      <c r="G37" s="7">
        <f t="shared" si="2"/>
        <v>1.0844471274683487E-2</v>
      </c>
      <c r="H37" s="7">
        <f t="shared" si="3"/>
        <v>0</v>
      </c>
      <c r="I37" s="7">
        <f t="shared" si="4"/>
        <v>10.10996269678847</v>
      </c>
    </row>
    <row r="38" spans="1:9" x14ac:dyDescent="0.3">
      <c r="A38" t="s">
        <v>82</v>
      </c>
      <c r="B38" s="8">
        <v>16.388746900000005</v>
      </c>
      <c r="C38" s="7">
        <f t="shared" si="0"/>
        <v>5.0141657450203519E-3</v>
      </c>
      <c r="D38" s="6">
        <v>48.755168699999999</v>
      </c>
      <c r="E38" s="7">
        <f t="shared" si="1"/>
        <v>1.1671261247333932E-2</v>
      </c>
      <c r="F38" s="6">
        <v>47.179416199999999</v>
      </c>
      <c r="G38" s="7">
        <f t="shared" si="2"/>
        <v>1.0642935724583557E-2</v>
      </c>
      <c r="H38" s="7">
        <f t="shared" si="3"/>
        <v>1.9749174233693232</v>
      </c>
      <c r="I38" s="7">
        <f t="shared" si="4"/>
        <v>-3.2319701521205113E-2</v>
      </c>
    </row>
    <row r="39" spans="1:9" x14ac:dyDescent="0.3">
      <c r="A39" t="s">
        <v>111</v>
      </c>
      <c r="B39" s="8">
        <v>15.596230599999997</v>
      </c>
      <c r="C39" s="7">
        <f t="shared" si="0"/>
        <v>4.7716939985178591E-3</v>
      </c>
      <c r="D39" s="6">
        <v>49.562994200000006</v>
      </c>
      <c r="E39" s="7">
        <f t="shared" si="1"/>
        <v>1.1864642640612922E-2</v>
      </c>
      <c r="F39" s="6">
        <v>47.100788800000004</v>
      </c>
      <c r="G39" s="7">
        <f t="shared" si="2"/>
        <v>1.0625198617349257E-2</v>
      </c>
      <c r="H39" s="7">
        <f t="shared" si="3"/>
        <v>2.1778828789566638</v>
      </c>
      <c r="I39" s="7">
        <f t="shared" si="4"/>
        <v>-4.9678302123240203E-2</v>
      </c>
    </row>
    <row r="40" spans="1:9" x14ac:dyDescent="0.3">
      <c r="A40" t="s">
        <v>107</v>
      </c>
      <c r="B40" s="8">
        <v>40.310507900000012</v>
      </c>
      <c r="C40" s="7">
        <f t="shared" si="0"/>
        <v>1.2333070314030678E-2</v>
      </c>
      <c r="D40" s="6">
        <v>46.558982500000027</v>
      </c>
      <c r="E40" s="7">
        <f t="shared" si="1"/>
        <v>1.1145526980148651E-2</v>
      </c>
      <c r="F40" s="6">
        <v>46.049897199999997</v>
      </c>
      <c r="G40" s="7">
        <f t="shared" si="2"/>
        <v>1.0388133968119773E-2</v>
      </c>
      <c r="H40" s="7">
        <f t="shared" si="3"/>
        <v>0.15500858028137166</v>
      </c>
      <c r="I40" s="7">
        <f t="shared" si="4"/>
        <v>-1.0934201579685054E-2</v>
      </c>
    </row>
    <row r="41" spans="1:9" x14ac:dyDescent="0.3">
      <c r="A41" t="s">
        <v>115</v>
      </c>
      <c r="B41" s="8">
        <v>39.173186799999982</v>
      </c>
      <c r="C41" s="7">
        <f t="shared" si="0"/>
        <v>1.1985104936597884E-2</v>
      </c>
      <c r="D41" s="6">
        <v>43.867751899999995</v>
      </c>
      <c r="E41" s="7">
        <f t="shared" si="1"/>
        <v>1.0501286456591204E-2</v>
      </c>
      <c r="F41" s="6">
        <v>44.003757700000008</v>
      </c>
      <c r="G41" s="7">
        <f t="shared" si="2"/>
        <v>9.9265570149477365E-3</v>
      </c>
      <c r="H41" s="7">
        <f t="shared" si="3"/>
        <v>0.11984128643830472</v>
      </c>
      <c r="I41" s="7">
        <f t="shared" si="4"/>
        <v>3.1003594692986525E-3</v>
      </c>
    </row>
    <row r="42" spans="1:9" x14ac:dyDescent="0.3">
      <c r="A42" t="s">
        <v>94</v>
      </c>
      <c r="B42" s="8">
        <v>33.797120799999995</v>
      </c>
      <c r="C42" s="7">
        <f t="shared" si="0"/>
        <v>1.0340288151968151E-2</v>
      </c>
      <c r="D42" s="6">
        <v>39.532696899999983</v>
      </c>
      <c r="E42" s="7">
        <f t="shared" si="1"/>
        <v>9.4635388541188265E-3</v>
      </c>
      <c r="F42" s="6">
        <v>42.832403500000005</v>
      </c>
      <c r="G42" s="7">
        <f t="shared" si="2"/>
        <v>9.6623178940465106E-3</v>
      </c>
      <c r="H42" s="7">
        <f t="shared" si="3"/>
        <v>0.16970605673605155</v>
      </c>
      <c r="I42" s="7">
        <f t="shared" si="4"/>
        <v>8.3467783853623745E-2</v>
      </c>
    </row>
    <row r="43" spans="1:9" x14ac:dyDescent="0.3">
      <c r="A43" t="s">
        <v>118</v>
      </c>
      <c r="B43" s="8">
        <v>37.621363000000002</v>
      </c>
      <c r="C43" s="7">
        <f t="shared" si="0"/>
        <v>1.1510321733968328E-2</v>
      </c>
      <c r="D43" s="6">
        <v>43.548833500000015</v>
      </c>
      <c r="E43" s="7">
        <f t="shared" si="1"/>
        <v>1.0424942141470795E-2</v>
      </c>
      <c r="F43" s="6">
        <v>42.163666399999997</v>
      </c>
      <c r="G43" s="7">
        <f t="shared" si="2"/>
        <v>9.5114613013796336E-3</v>
      </c>
      <c r="H43" s="7">
        <f t="shared" si="3"/>
        <v>0.15755597424792955</v>
      </c>
      <c r="I43" s="7">
        <f t="shared" si="4"/>
        <v>-3.1807214767302971E-2</v>
      </c>
    </row>
    <row r="44" spans="1:9" x14ac:dyDescent="0.3">
      <c r="A44" t="s">
        <v>108</v>
      </c>
      <c r="B44" s="8">
        <v>34.153942700000009</v>
      </c>
      <c r="C44" s="7">
        <f t="shared" si="0"/>
        <v>1.0449458435637193E-2</v>
      </c>
      <c r="D44" s="6">
        <v>41.184556700000016</v>
      </c>
      <c r="E44" s="7">
        <f t="shared" si="1"/>
        <v>9.8589694881178261E-3</v>
      </c>
      <c r="F44" s="6">
        <v>41.95930019999998</v>
      </c>
      <c r="G44" s="7">
        <f t="shared" si="2"/>
        <v>9.4653594945735206E-3</v>
      </c>
      <c r="H44" s="7">
        <f t="shared" si="3"/>
        <v>0.20585072891159961</v>
      </c>
      <c r="I44" s="7">
        <f t="shared" si="4"/>
        <v>1.8811505138768725E-2</v>
      </c>
    </row>
    <row r="45" spans="1:9" x14ac:dyDescent="0.3">
      <c r="A45" t="s">
        <v>112</v>
      </c>
      <c r="B45" s="8">
        <v>35.807243299999996</v>
      </c>
      <c r="C45" s="7">
        <f t="shared" si="0"/>
        <v>1.0955288642505636E-2</v>
      </c>
      <c r="D45" s="6">
        <v>41.433802400000019</v>
      </c>
      <c r="E45" s="7">
        <f t="shared" si="1"/>
        <v>9.9186351965348009E-3</v>
      </c>
      <c r="F45" s="6">
        <v>40.800592000000016</v>
      </c>
      <c r="G45" s="7">
        <f t="shared" si="2"/>
        <v>9.2039731127694265E-3</v>
      </c>
      <c r="H45" s="7">
        <f t="shared" si="3"/>
        <v>0.15713466275132171</v>
      </c>
      <c r="I45" s="7">
        <f t="shared" si="4"/>
        <v>-1.5282459328425091E-2</v>
      </c>
    </row>
    <row r="46" spans="1:9" x14ac:dyDescent="0.3">
      <c r="A46" t="s">
        <v>119</v>
      </c>
      <c r="B46" s="8">
        <v>18.5006153</v>
      </c>
      <c r="C46" s="7">
        <f t="shared" si="0"/>
        <v>5.660295571411832E-3</v>
      </c>
      <c r="D46" s="6">
        <v>39.339018500000016</v>
      </c>
      <c r="E46" s="7">
        <f t="shared" si="1"/>
        <v>9.4171751297253293E-3</v>
      </c>
      <c r="F46" s="6">
        <v>40.102784</v>
      </c>
      <c r="G46" s="7">
        <f t="shared" si="2"/>
        <v>9.0465585813852833E-3</v>
      </c>
      <c r="H46" s="7">
        <f t="shared" si="3"/>
        <v>1.1263627107580589</v>
      </c>
      <c r="I46" s="7">
        <f t="shared" si="4"/>
        <v>1.9414960746923171E-2</v>
      </c>
    </row>
    <row r="47" spans="1:9" x14ac:dyDescent="0.3">
      <c r="A47" t="s">
        <v>120</v>
      </c>
      <c r="B47" s="8">
        <v>29.518288300000009</v>
      </c>
      <c r="C47" s="7">
        <f t="shared" si="0"/>
        <v>9.0311718735185936E-3</v>
      </c>
      <c r="D47" s="6">
        <v>39.165819600000006</v>
      </c>
      <c r="E47" s="7">
        <f t="shared" si="1"/>
        <v>9.3757138926185649E-3</v>
      </c>
      <c r="F47" s="6">
        <v>39.971904799999997</v>
      </c>
      <c r="G47" s="7">
        <f t="shared" si="2"/>
        <v>9.0170342882617723E-3</v>
      </c>
      <c r="H47" s="7">
        <f t="shared" si="3"/>
        <v>0.32683234210433509</v>
      </c>
      <c r="I47" s="7">
        <f t="shared" si="4"/>
        <v>2.0581343840944122E-2</v>
      </c>
    </row>
    <row r="48" spans="1:9" x14ac:dyDescent="0.3">
      <c r="A48" t="s">
        <v>116</v>
      </c>
      <c r="B48" s="8">
        <v>31.837740100000012</v>
      </c>
      <c r="C48" s="7">
        <f t="shared" si="0"/>
        <v>9.7408122037860537E-3</v>
      </c>
      <c r="D48" s="6">
        <v>42.336955399999987</v>
      </c>
      <c r="E48" s="7">
        <f t="shared" si="1"/>
        <v>1.0134836573545173E-2</v>
      </c>
      <c r="F48" s="6">
        <v>39.711668099999997</v>
      </c>
      <c r="G48" s="7">
        <f t="shared" si="2"/>
        <v>8.9583289736487933E-3</v>
      </c>
      <c r="H48" s="7">
        <f t="shared" si="3"/>
        <v>0.32977263043867766</v>
      </c>
      <c r="I48" s="7">
        <f t="shared" si="4"/>
        <v>-6.2009355070440142E-2</v>
      </c>
    </row>
    <row r="49" spans="1:9" x14ac:dyDescent="0.3">
      <c r="A49" t="s">
        <v>93</v>
      </c>
      <c r="B49" s="8">
        <v>28.208583799999996</v>
      </c>
      <c r="C49" s="7">
        <f t="shared" si="0"/>
        <v>8.6304654937038525E-3</v>
      </c>
      <c r="D49" s="6">
        <v>40.465453100000012</v>
      </c>
      <c r="E49" s="7">
        <f t="shared" si="1"/>
        <v>9.686826796311318E-3</v>
      </c>
      <c r="F49" s="6">
        <v>39.123588099999999</v>
      </c>
      <c r="G49" s="7">
        <f t="shared" si="2"/>
        <v>8.8256673566762395E-3</v>
      </c>
      <c r="H49" s="7">
        <f t="shared" si="3"/>
        <v>0.43450849524746493</v>
      </c>
      <c r="I49" s="7">
        <f t="shared" si="4"/>
        <v>-3.3160755587832824E-2</v>
      </c>
    </row>
    <row r="50" spans="1:9" x14ac:dyDescent="0.3">
      <c r="A50" t="s">
        <v>110</v>
      </c>
      <c r="B50" s="8">
        <v>31.952056299999988</v>
      </c>
      <c r="C50" s="7">
        <f t="shared" si="0"/>
        <v>9.7757874448852235E-3</v>
      </c>
      <c r="D50" s="6">
        <v>35.886774299999999</v>
      </c>
      <c r="E50" s="7">
        <f t="shared" si="1"/>
        <v>8.5907592845516963E-3</v>
      </c>
      <c r="F50" s="6">
        <v>38.832197300000004</v>
      </c>
      <c r="G50" s="7">
        <f t="shared" si="2"/>
        <v>8.7599341661257612E-3</v>
      </c>
      <c r="H50" s="7">
        <f t="shared" si="3"/>
        <v>0.12314443749900406</v>
      </c>
      <c r="I50" s="7">
        <f t="shared" si="4"/>
        <v>8.2075445827963556E-2</v>
      </c>
    </row>
    <row r="51" spans="1:9" x14ac:dyDescent="0.3">
      <c r="A51" t="s">
        <v>104</v>
      </c>
      <c r="B51" s="8">
        <v>31.313714699999998</v>
      </c>
      <c r="C51" s="7">
        <f t="shared" si="0"/>
        <v>9.5804857171892868E-3</v>
      </c>
      <c r="D51" s="6">
        <v>40.1126833</v>
      </c>
      <c r="E51" s="7">
        <f t="shared" si="1"/>
        <v>9.6023789601997409E-3</v>
      </c>
      <c r="F51" s="6">
        <v>37.9917473</v>
      </c>
      <c r="G51" s="7">
        <f t="shared" si="2"/>
        <v>8.5703418385774961E-3</v>
      </c>
      <c r="H51" s="7">
        <f t="shared" si="3"/>
        <v>0.28099408467817466</v>
      </c>
      <c r="I51" s="7">
        <f t="shared" si="4"/>
        <v>-5.2874448316949207E-2</v>
      </c>
    </row>
    <row r="52" spans="1:9" x14ac:dyDescent="0.3">
      <c r="A52" t="s">
        <v>144</v>
      </c>
      <c r="B52" s="8">
        <v>37.029073200000006</v>
      </c>
      <c r="C52" s="7">
        <f t="shared" si="0"/>
        <v>1.132910963493439E-2</v>
      </c>
      <c r="D52" s="6">
        <v>40.539759700000005</v>
      </c>
      <c r="E52" s="7">
        <f t="shared" si="1"/>
        <v>9.7046146896593525E-3</v>
      </c>
      <c r="F52" s="6">
        <v>37.616342299999992</v>
      </c>
      <c r="G52" s="7">
        <f t="shared" si="2"/>
        <v>8.4856563632687253E-3</v>
      </c>
      <c r="H52" s="7">
        <f t="shared" si="3"/>
        <v>9.4808921655646472E-2</v>
      </c>
      <c r="I52" s="7">
        <f t="shared" si="4"/>
        <v>-7.2112351470105307E-2</v>
      </c>
    </row>
    <row r="53" spans="1:9" x14ac:dyDescent="0.3">
      <c r="A53" t="s">
        <v>137</v>
      </c>
      <c r="B53" s="8">
        <v>24.711223599999993</v>
      </c>
      <c r="C53" s="7">
        <f t="shared" si="0"/>
        <v>7.56044203066303E-3</v>
      </c>
      <c r="D53" s="6">
        <v>34.724591000000004</v>
      </c>
      <c r="E53" s="7">
        <f t="shared" si="1"/>
        <v>8.3125499116121545E-3</v>
      </c>
      <c r="F53" s="6">
        <v>37.398962500000003</v>
      </c>
      <c r="G53" s="7">
        <f t="shared" si="2"/>
        <v>8.4366188925756747E-3</v>
      </c>
      <c r="H53" s="7">
        <f t="shared" si="3"/>
        <v>0.40521536133079272</v>
      </c>
      <c r="I53" s="7">
        <f t="shared" si="4"/>
        <v>7.7016645062860434E-2</v>
      </c>
    </row>
    <row r="54" spans="1:9" x14ac:dyDescent="0.3">
      <c r="A54" t="s">
        <v>136</v>
      </c>
      <c r="B54" s="8">
        <v>0</v>
      </c>
      <c r="C54" s="7">
        <f t="shared" si="0"/>
        <v>0</v>
      </c>
      <c r="D54" s="8">
        <v>0</v>
      </c>
      <c r="E54" s="7">
        <f t="shared" si="1"/>
        <v>0</v>
      </c>
      <c r="F54" s="6">
        <v>36.103883399999994</v>
      </c>
      <c r="G54" s="7">
        <f t="shared" si="2"/>
        <v>8.1444693763306729E-3</v>
      </c>
      <c r="H54" s="7">
        <f t="shared" si="3"/>
        <v>0</v>
      </c>
      <c r="I54" s="7">
        <f t="shared" si="4"/>
        <v>0</v>
      </c>
    </row>
    <row r="55" spans="1:9" x14ac:dyDescent="0.3">
      <c r="A55" t="s">
        <v>98</v>
      </c>
      <c r="B55" s="8">
        <v>29.273652500000008</v>
      </c>
      <c r="C55" s="7">
        <f t="shared" si="0"/>
        <v>8.9563251231324706E-3</v>
      </c>
      <c r="D55" s="6">
        <v>33.913214999999994</v>
      </c>
      <c r="E55" s="7">
        <f t="shared" si="1"/>
        <v>8.1183185815128511E-3</v>
      </c>
      <c r="F55" s="6">
        <v>35.731992499999997</v>
      </c>
      <c r="G55" s="7">
        <f t="shared" si="2"/>
        <v>8.0605766268214592E-3</v>
      </c>
      <c r="H55" s="7">
        <f t="shared" si="3"/>
        <v>0.15848936172211459</v>
      </c>
      <c r="I55" s="7">
        <f t="shared" si="4"/>
        <v>5.3630347343948559E-2</v>
      </c>
    </row>
    <row r="56" spans="1:9" x14ac:dyDescent="0.3">
      <c r="A56" t="s">
        <v>102</v>
      </c>
      <c r="B56" s="8">
        <v>11.324946499999999</v>
      </c>
      <c r="C56" s="7">
        <f t="shared" si="0"/>
        <v>3.4648871662352728E-3</v>
      </c>
      <c r="D56" s="6">
        <v>36.234320800000013</v>
      </c>
      <c r="E56" s="7">
        <f t="shared" si="1"/>
        <v>8.6739567404369583E-3</v>
      </c>
      <c r="F56" s="6">
        <v>35.385440400000014</v>
      </c>
      <c r="G56" s="7">
        <f t="shared" si="2"/>
        <v>7.9823999128518768E-3</v>
      </c>
      <c r="H56" s="7">
        <f t="shared" si="3"/>
        <v>2.1995136400865132</v>
      </c>
      <c r="I56" s="7">
        <f t="shared" si="4"/>
        <v>-2.3427523443464104E-2</v>
      </c>
    </row>
    <row r="57" spans="1:9" x14ac:dyDescent="0.3">
      <c r="A57" t="s">
        <v>135</v>
      </c>
      <c r="B57" s="8">
        <v>29.817994300000016</v>
      </c>
      <c r="C57" s="7">
        <f t="shared" si="0"/>
        <v>9.1228674478017694E-3</v>
      </c>
      <c r="D57" s="6">
        <v>34.381967300000014</v>
      </c>
      <c r="E57" s="7">
        <f t="shared" si="1"/>
        <v>8.2305309007287396E-3</v>
      </c>
      <c r="F57" s="6">
        <v>34.155393200000006</v>
      </c>
      <c r="G57" s="7">
        <f t="shared" si="2"/>
        <v>7.7049205724482525E-3</v>
      </c>
      <c r="H57" s="7">
        <f t="shared" si="3"/>
        <v>0.15306103267985383</v>
      </c>
      <c r="I57" s="7">
        <f t="shared" si="4"/>
        <v>-6.5899108687712538E-3</v>
      </c>
    </row>
    <row r="58" spans="1:9" x14ac:dyDescent="0.3">
      <c r="A58" t="s">
        <v>122</v>
      </c>
      <c r="B58" s="8">
        <v>16.308860699999993</v>
      </c>
      <c r="C58" s="7">
        <f t="shared" si="0"/>
        <v>4.9897244225700129E-3</v>
      </c>
      <c r="D58" s="6">
        <v>34.498974300000008</v>
      </c>
      <c r="E58" s="7">
        <f t="shared" si="1"/>
        <v>8.2585406338745657E-3</v>
      </c>
      <c r="F58" s="6">
        <v>32.9915053</v>
      </c>
      <c r="G58" s="7">
        <f t="shared" si="2"/>
        <v>7.442365731629332E-3</v>
      </c>
      <c r="H58" s="7">
        <f t="shared" si="3"/>
        <v>1.1153515830814609</v>
      </c>
      <c r="I58" s="7">
        <f t="shared" si="4"/>
        <v>-4.3696052725834433E-2</v>
      </c>
    </row>
    <row r="59" spans="1:9" x14ac:dyDescent="0.3">
      <c r="A59" t="s">
        <v>150</v>
      </c>
      <c r="B59" s="8">
        <v>49.467234500000011</v>
      </c>
      <c r="C59" s="7">
        <f t="shared" si="0"/>
        <v>1.5134586814004E-2</v>
      </c>
      <c r="D59" s="6">
        <v>60.582251199999995</v>
      </c>
      <c r="E59" s="7">
        <f t="shared" si="1"/>
        <v>1.4502488650127664E-2</v>
      </c>
      <c r="F59" s="6">
        <v>32.526034700000011</v>
      </c>
      <c r="G59" s="7">
        <f t="shared" si="2"/>
        <v>7.3373628707104378E-3</v>
      </c>
      <c r="H59" s="7">
        <f t="shared" si="3"/>
        <v>0.22469452380645993</v>
      </c>
      <c r="I59" s="7">
        <f t="shared" si="4"/>
        <v>-0.46310950722808375</v>
      </c>
    </row>
    <row r="60" spans="1:9" x14ac:dyDescent="0.3">
      <c r="A60" t="s">
        <v>121</v>
      </c>
      <c r="B60" s="8">
        <v>27.692931299999998</v>
      </c>
      <c r="C60" s="7">
        <f t="shared" si="0"/>
        <v>8.4727007104894569E-3</v>
      </c>
      <c r="D60" s="6">
        <v>32.47164149999999</v>
      </c>
      <c r="E60" s="7">
        <f t="shared" si="1"/>
        <v>7.7732273558161263E-3</v>
      </c>
      <c r="F60" s="6">
        <v>30.810517000000015</v>
      </c>
      <c r="G60" s="7">
        <f t="shared" si="2"/>
        <v>6.9503690058841626E-3</v>
      </c>
      <c r="H60" s="7">
        <f t="shared" si="3"/>
        <v>0.17256064907798296</v>
      </c>
      <c r="I60" s="7">
        <f t="shared" si="4"/>
        <v>-5.1156160368424075E-2</v>
      </c>
    </row>
    <row r="61" spans="1:9" x14ac:dyDescent="0.3">
      <c r="A61" t="s">
        <v>88</v>
      </c>
      <c r="B61" s="8">
        <v>27.755366999999989</v>
      </c>
      <c r="C61" s="7">
        <f t="shared" si="0"/>
        <v>8.4918030219789525E-3</v>
      </c>
      <c r="D61" s="6">
        <v>31.261693099999988</v>
      </c>
      <c r="E61" s="7">
        <f t="shared" si="1"/>
        <v>7.4835837293303516E-3</v>
      </c>
      <c r="F61" s="6">
        <v>30.150297000000009</v>
      </c>
      <c r="G61" s="7">
        <f t="shared" si="2"/>
        <v>6.8014337372852987E-3</v>
      </c>
      <c r="H61" s="7">
        <f t="shared" si="3"/>
        <v>0.12632966085442132</v>
      </c>
      <c r="I61" s="7">
        <f t="shared" si="4"/>
        <v>-3.5551372615835075E-2</v>
      </c>
    </row>
    <row r="62" spans="1:9" x14ac:dyDescent="0.3">
      <c r="A62" t="s">
        <v>133</v>
      </c>
      <c r="B62" s="8">
        <v>26.817765300000005</v>
      </c>
      <c r="C62" s="7">
        <f t="shared" si="0"/>
        <v>8.2049421438838283E-3</v>
      </c>
      <c r="D62" s="6">
        <v>30.173491800000004</v>
      </c>
      <c r="E62" s="7">
        <f t="shared" si="1"/>
        <v>7.2230845453333074E-3</v>
      </c>
      <c r="F62" s="6">
        <v>28.149837900000001</v>
      </c>
      <c r="G62" s="7">
        <f t="shared" si="2"/>
        <v>6.3501615653130143E-3</v>
      </c>
      <c r="H62" s="7">
        <f t="shared" si="3"/>
        <v>0.12513072817443138</v>
      </c>
      <c r="I62" s="7">
        <f t="shared" si="4"/>
        <v>-6.7067275919322045E-2</v>
      </c>
    </row>
    <row r="63" spans="1:9" x14ac:dyDescent="0.3">
      <c r="A63" t="s">
        <v>123</v>
      </c>
      <c r="B63" s="8">
        <v>24.545198499999994</v>
      </c>
      <c r="C63" s="7">
        <f t="shared" si="0"/>
        <v>7.5096463612739578E-3</v>
      </c>
      <c r="D63" s="6">
        <v>28.047878099999998</v>
      </c>
      <c r="E63" s="7">
        <f t="shared" si="1"/>
        <v>6.7142442835702067E-3</v>
      </c>
      <c r="F63" s="6">
        <v>28.143910000000009</v>
      </c>
      <c r="G63" s="7">
        <f t="shared" si="2"/>
        <v>6.3488243241226145E-3</v>
      </c>
      <c r="H63" s="7">
        <f t="shared" si="3"/>
        <v>0.14270325008779228</v>
      </c>
      <c r="I63" s="7">
        <f t="shared" si="4"/>
        <v>3.4238561525983258E-3</v>
      </c>
    </row>
    <row r="64" spans="1:9" x14ac:dyDescent="0.3">
      <c r="A64" t="s">
        <v>152</v>
      </c>
      <c r="B64" s="8">
        <v>11.418084799999999</v>
      </c>
      <c r="C64" s="7">
        <f t="shared" si="0"/>
        <v>3.4933829918318855E-3</v>
      </c>
      <c r="D64" s="6">
        <v>23.029736299999993</v>
      </c>
      <c r="E64" s="7">
        <f t="shared" si="1"/>
        <v>5.5129758747919054E-3</v>
      </c>
      <c r="F64" s="6">
        <v>27.803173700000002</v>
      </c>
      <c r="G64" s="7">
        <f t="shared" si="2"/>
        <v>6.2719595633430499E-3</v>
      </c>
      <c r="H64" s="7">
        <f t="shared" si="3"/>
        <v>1.016952641654929</v>
      </c>
      <c r="I64" s="7">
        <f t="shared" si="4"/>
        <v>0.2072727771529026</v>
      </c>
    </row>
    <row r="65" spans="1:9" x14ac:dyDescent="0.3">
      <c r="A65" t="s">
        <v>103</v>
      </c>
      <c r="B65" s="8">
        <v>22.969446699999999</v>
      </c>
      <c r="C65" s="7">
        <f t="shared" si="0"/>
        <v>7.0275423452424374E-3</v>
      </c>
      <c r="D65" s="6">
        <v>25.202525999999985</v>
      </c>
      <c r="E65" s="7">
        <f t="shared" si="1"/>
        <v>6.0331093683350474E-3</v>
      </c>
      <c r="F65" s="6">
        <v>27.088013399999991</v>
      </c>
      <c r="G65" s="7">
        <f t="shared" si="2"/>
        <v>6.1106306254560651E-3</v>
      </c>
      <c r="H65" s="7">
        <f t="shared" si="3"/>
        <v>9.7219551222363032E-2</v>
      </c>
      <c r="I65" s="7">
        <f t="shared" si="4"/>
        <v>7.4813429415766075E-2</v>
      </c>
    </row>
    <row r="66" spans="1:9" x14ac:dyDescent="0.3">
      <c r="A66" t="s">
        <v>164</v>
      </c>
      <c r="B66" s="8">
        <v>21.788159899999993</v>
      </c>
      <c r="C66" s="7">
        <f t="shared" si="0"/>
        <v>6.666125585087045E-3</v>
      </c>
      <c r="D66" s="6">
        <v>24.974494200000002</v>
      </c>
      <c r="E66" s="7">
        <f t="shared" si="1"/>
        <v>5.9785219516269679E-3</v>
      </c>
      <c r="F66" s="6">
        <v>26.390368400000003</v>
      </c>
      <c r="G66" s="7">
        <f t="shared" si="2"/>
        <v>5.9532528643133371E-3</v>
      </c>
      <c r="H66" s="7">
        <f t="shared" si="3"/>
        <v>0.14624155112795956</v>
      </c>
      <c r="I66" s="7">
        <f t="shared" si="4"/>
        <v>5.6692807816704383E-2</v>
      </c>
    </row>
    <row r="67" spans="1:9" x14ac:dyDescent="0.3">
      <c r="A67" t="s">
        <v>130</v>
      </c>
      <c r="B67" s="8">
        <v>22.761762800000003</v>
      </c>
      <c r="C67" s="7">
        <f t="shared" si="0"/>
        <v>6.964001093215889E-3</v>
      </c>
      <c r="D67" s="6">
        <v>27.402293100000001</v>
      </c>
      <c r="E67" s="7">
        <f t="shared" si="1"/>
        <v>6.5597008496478858E-3</v>
      </c>
      <c r="F67" s="6">
        <v>26.234711000000001</v>
      </c>
      <c r="G67" s="7">
        <f t="shared" si="2"/>
        <v>5.9181389982105211E-3</v>
      </c>
      <c r="H67" s="7">
        <f t="shared" si="3"/>
        <v>0.20387394160877537</v>
      </c>
      <c r="I67" s="7">
        <f t="shared" si="4"/>
        <v>-4.2608919470319861E-2</v>
      </c>
    </row>
    <row r="68" spans="1:9" x14ac:dyDescent="0.3">
      <c r="A68" t="s">
        <v>86</v>
      </c>
      <c r="B68" s="8">
        <v>19.787774200000008</v>
      </c>
      <c r="C68" s="7">
        <f t="shared" si="0"/>
        <v>6.0541040855196506E-3</v>
      </c>
      <c r="D68" s="6">
        <v>23.897020699999992</v>
      </c>
      <c r="E68" s="7">
        <f t="shared" si="1"/>
        <v>5.7205908431744732E-3</v>
      </c>
      <c r="F68" s="6">
        <v>25.790123399999999</v>
      </c>
      <c r="G68" s="7">
        <f t="shared" si="2"/>
        <v>5.8178470142934572E-3</v>
      </c>
      <c r="H68" s="7">
        <f t="shared" si="3"/>
        <v>0.20766592838925679</v>
      </c>
      <c r="I68" s="7">
        <f t="shared" si="4"/>
        <v>7.9219193210976702E-2</v>
      </c>
    </row>
    <row r="69" spans="1:9" x14ac:dyDescent="0.3">
      <c r="A69" t="s">
        <v>134</v>
      </c>
      <c r="B69" s="8">
        <v>21.712910900000008</v>
      </c>
      <c r="C69" s="7">
        <f t="shared" si="0"/>
        <v>6.6431030220778517E-3</v>
      </c>
      <c r="D69" s="6">
        <v>24.048981800000004</v>
      </c>
      <c r="E69" s="7">
        <f t="shared" si="1"/>
        <v>5.7569680672683032E-3</v>
      </c>
      <c r="F69" s="6">
        <v>25.427803900000004</v>
      </c>
      <c r="G69" s="7">
        <f t="shared" si="2"/>
        <v>5.7361134223830254E-3</v>
      </c>
      <c r="H69" s="7">
        <f t="shared" si="3"/>
        <v>0.10758902437166973</v>
      </c>
      <c r="I69" s="7">
        <f t="shared" si="4"/>
        <v>5.7333907583563493E-2</v>
      </c>
    </row>
    <row r="70" spans="1:9" x14ac:dyDescent="0.3">
      <c r="A70" t="s">
        <v>140</v>
      </c>
      <c r="B70" s="8">
        <v>20.239300799999999</v>
      </c>
      <c r="C70" s="7">
        <f t="shared" si="0"/>
        <v>6.1922494376017833E-3</v>
      </c>
      <c r="D70" s="6">
        <v>26.337956399999989</v>
      </c>
      <c r="E70" s="7">
        <f t="shared" si="1"/>
        <v>6.3049144954612901E-3</v>
      </c>
      <c r="F70" s="6">
        <v>25.340626199999996</v>
      </c>
      <c r="G70" s="7">
        <f t="shared" si="2"/>
        <v>5.7164475016818466E-3</v>
      </c>
      <c r="H70" s="7">
        <f t="shared" si="3"/>
        <v>0.30132738577609319</v>
      </c>
      <c r="I70" s="7">
        <f t="shared" si="4"/>
        <v>-3.7866650884120778E-2</v>
      </c>
    </row>
    <row r="71" spans="1:9" x14ac:dyDescent="0.3">
      <c r="A71" t="s">
        <v>159</v>
      </c>
      <c r="B71" s="8">
        <v>24.311439600000003</v>
      </c>
      <c r="C71" s="7">
        <f t="shared" si="0"/>
        <v>7.4381274174446657E-3</v>
      </c>
      <c r="D71" s="6">
        <v>24.394943299999998</v>
      </c>
      <c r="E71" s="7">
        <f t="shared" si="1"/>
        <v>5.8397860977598979E-3</v>
      </c>
      <c r="F71" s="6">
        <v>24.933275200000004</v>
      </c>
      <c r="G71" s="7">
        <f t="shared" si="2"/>
        <v>5.6245555102259464E-3</v>
      </c>
      <c r="H71" s="7">
        <f t="shared" si="3"/>
        <v>3.4347492939081903E-3</v>
      </c>
      <c r="I71" s="7">
        <f t="shared" si="4"/>
        <v>2.2067356065550214E-2</v>
      </c>
    </row>
    <row r="72" spans="1:9" x14ac:dyDescent="0.3">
      <c r="A72" t="s">
        <v>113</v>
      </c>
      <c r="B72" s="8">
        <v>20.361155799999999</v>
      </c>
      <c r="C72" s="7">
        <f t="shared" ref="C72:C135" si="5">+B72/$B$144</f>
        <v>6.2295311877311639E-3</v>
      </c>
      <c r="D72" s="6">
        <v>25.087143800000003</v>
      </c>
      <c r="E72" s="7">
        <f t="shared" ref="E72:E135" si="6">+D72/$D$144</f>
        <v>6.0054885881101212E-3</v>
      </c>
      <c r="F72" s="6">
        <v>24.738008600000001</v>
      </c>
      <c r="G72" s="7">
        <f t="shared" ref="G72:G135" si="7">+F72/$F$144</f>
        <v>5.580506430344411E-3</v>
      </c>
      <c r="H72" s="7">
        <f t="shared" ref="H72:H135" si="8">IFERROR(D72/B72-1,0)</f>
        <v>0.23210804172521504</v>
      </c>
      <c r="I72" s="7">
        <f t="shared" ref="I72:I135" si="9">IFERROR(F72/D72-1,0)</f>
        <v>-1.3916897147932872E-2</v>
      </c>
    </row>
    <row r="73" spans="1:9" x14ac:dyDescent="0.3">
      <c r="A73" t="s">
        <v>132</v>
      </c>
      <c r="B73" s="8">
        <v>18.748213100000005</v>
      </c>
      <c r="C73" s="7">
        <f t="shared" si="5"/>
        <v>5.7360485508725391E-3</v>
      </c>
      <c r="D73" s="6">
        <v>23.044546499999996</v>
      </c>
      <c r="E73" s="7">
        <f t="shared" si="6"/>
        <v>5.5165212160948737E-3</v>
      </c>
      <c r="F73" s="6">
        <v>24.662323900000004</v>
      </c>
      <c r="G73" s="7">
        <f t="shared" si="7"/>
        <v>5.5634331500388707E-3</v>
      </c>
      <c r="H73" s="7">
        <f t="shared" si="8"/>
        <v>0.22915962055071737</v>
      </c>
      <c r="I73" s="7">
        <f t="shared" si="9"/>
        <v>7.0202179938755105E-2</v>
      </c>
    </row>
    <row r="74" spans="1:9" x14ac:dyDescent="0.3">
      <c r="A74" t="s">
        <v>147</v>
      </c>
      <c r="B74" s="8">
        <v>4.2126764000000003</v>
      </c>
      <c r="C74" s="7">
        <f t="shared" si="5"/>
        <v>1.2888757040805633E-3</v>
      </c>
      <c r="D74" s="6">
        <v>16.9232741</v>
      </c>
      <c r="E74" s="7">
        <f t="shared" si="6"/>
        <v>4.0511797712503867E-3</v>
      </c>
      <c r="F74" s="6">
        <v>24.657368199999997</v>
      </c>
      <c r="G74" s="7">
        <f t="shared" si="7"/>
        <v>5.5623152219079503E-3</v>
      </c>
      <c r="H74" s="7">
        <f t="shared" si="8"/>
        <v>3.0172262222657311</v>
      </c>
      <c r="I74" s="7">
        <f t="shared" si="9"/>
        <v>0.45700932658178695</v>
      </c>
    </row>
    <row r="75" spans="1:9" x14ac:dyDescent="0.3">
      <c r="A75" t="s">
        <v>146</v>
      </c>
      <c r="B75" s="8">
        <v>15.391224499999996</v>
      </c>
      <c r="C75" s="7">
        <f t="shared" si="5"/>
        <v>4.7089720240793978E-3</v>
      </c>
      <c r="D75" s="6">
        <v>18.899738100000004</v>
      </c>
      <c r="E75" s="7">
        <f t="shared" si="6"/>
        <v>4.5243158162078245E-3</v>
      </c>
      <c r="F75" s="6">
        <v>24.265051</v>
      </c>
      <c r="G75" s="7">
        <f t="shared" si="7"/>
        <v>5.4738146197481343E-3</v>
      </c>
      <c r="H75" s="7">
        <f t="shared" si="8"/>
        <v>0.22795545604574929</v>
      </c>
      <c r="I75" s="7">
        <f t="shared" si="9"/>
        <v>0.28388292322421105</v>
      </c>
    </row>
    <row r="76" spans="1:9" x14ac:dyDescent="0.3">
      <c r="A76" t="s">
        <v>128</v>
      </c>
      <c r="B76" s="8">
        <v>19.340180600000004</v>
      </c>
      <c r="C76" s="7">
        <f t="shared" si="5"/>
        <v>5.9171620416584225E-3</v>
      </c>
      <c r="D76" s="6">
        <v>23.418325700000004</v>
      </c>
      <c r="E76" s="7">
        <f t="shared" si="6"/>
        <v>5.6059983896610804E-3</v>
      </c>
      <c r="F76" s="6">
        <v>23.511898599999999</v>
      </c>
      <c r="G76" s="7">
        <f t="shared" si="7"/>
        <v>5.3039152604589905E-3</v>
      </c>
      <c r="H76" s="7">
        <f t="shared" si="8"/>
        <v>0.21086385822064146</v>
      </c>
      <c r="I76" s="7">
        <f t="shared" si="9"/>
        <v>3.9957126396954479E-3</v>
      </c>
    </row>
    <row r="77" spans="1:9" x14ac:dyDescent="0.3">
      <c r="A77" t="s">
        <v>139</v>
      </c>
      <c r="B77" s="8">
        <v>17.8308392</v>
      </c>
      <c r="C77" s="7">
        <f t="shared" si="5"/>
        <v>5.4553764035251574E-3</v>
      </c>
      <c r="D77" s="6">
        <v>21.305349299999996</v>
      </c>
      <c r="E77" s="7">
        <f t="shared" si="6"/>
        <v>5.1001833093032257E-3</v>
      </c>
      <c r="F77" s="6">
        <v>22.537759399999999</v>
      </c>
      <c r="G77" s="7">
        <f t="shared" si="7"/>
        <v>5.0841647478954786E-3</v>
      </c>
      <c r="H77" s="7">
        <f t="shared" si="8"/>
        <v>0.19485959471834602</v>
      </c>
      <c r="I77" s="7">
        <f t="shared" si="9"/>
        <v>5.7845101840221957E-2</v>
      </c>
    </row>
    <row r="78" spans="1:9" x14ac:dyDescent="0.3">
      <c r="A78" t="s">
        <v>163</v>
      </c>
      <c r="B78" s="8">
        <v>19.042524699999994</v>
      </c>
      <c r="C78" s="7">
        <f t="shared" si="5"/>
        <v>5.8260936990517497E-3</v>
      </c>
      <c r="D78" s="6">
        <v>22.917982800000001</v>
      </c>
      <c r="E78" s="7">
        <f t="shared" si="6"/>
        <v>5.4862237513026105E-3</v>
      </c>
      <c r="F78" s="6">
        <v>21.562055399999995</v>
      </c>
      <c r="G78" s="7">
        <f t="shared" si="7"/>
        <v>4.8640612410144604E-3</v>
      </c>
      <c r="H78" s="7">
        <f t="shared" si="8"/>
        <v>0.20351598126061554</v>
      </c>
      <c r="I78" s="7">
        <f t="shared" si="9"/>
        <v>-5.9164343207378844E-2</v>
      </c>
    </row>
    <row r="79" spans="1:9" x14ac:dyDescent="0.3">
      <c r="A79" t="s">
        <v>157</v>
      </c>
      <c r="B79" s="8">
        <v>4.3661625999999991</v>
      </c>
      <c r="C79" s="7">
        <f t="shared" si="5"/>
        <v>1.335835075109311E-3</v>
      </c>
      <c r="D79" s="6">
        <v>30.707007700000002</v>
      </c>
      <c r="E79" s="7">
        <f t="shared" si="6"/>
        <v>7.3508003058267478E-3</v>
      </c>
      <c r="F79" s="6">
        <v>21.540532900000009</v>
      </c>
      <c r="G79" s="7">
        <f t="shared" si="7"/>
        <v>4.8592061028507926E-3</v>
      </c>
      <c r="H79" s="7">
        <f t="shared" si="8"/>
        <v>6.0329510174449315</v>
      </c>
      <c r="I79" s="7">
        <f t="shared" si="9"/>
        <v>-0.29851410106625242</v>
      </c>
    </row>
    <row r="80" spans="1:9" x14ac:dyDescent="0.3">
      <c r="A80" t="s">
        <v>145</v>
      </c>
      <c r="B80" s="8">
        <v>14.2677058</v>
      </c>
      <c r="C80" s="7">
        <f t="shared" si="5"/>
        <v>4.3652295150392604E-3</v>
      </c>
      <c r="D80" s="6">
        <v>17.719201499999997</v>
      </c>
      <c r="E80" s="7">
        <f t="shared" si="6"/>
        <v>4.2417129365947869E-3</v>
      </c>
      <c r="F80" s="6">
        <v>20.3579346</v>
      </c>
      <c r="G80" s="7">
        <f t="shared" si="7"/>
        <v>4.5924304894869742E-3</v>
      </c>
      <c r="H80" s="7">
        <f t="shared" si="8"/>
        <v>0.2419096488518846</v>
      </c>
      <c r="I80" s="7">
        <f t="shared" si="9"/>
        <v>0.14891941377832429</v>
      </c>
    </row>
    <row r="81" spans="1:9" x14ac:dyDescent="0.3">
      <c r="A81" t="s">
        <v>161</v>
      </c>
      <c r="B81" s="8">
        <v>15.722680900000002</v>
      </c>
      <c r="C81" s="7">
        <f t="shared" si="5"/>
        <v>4.8103816887101808E-3</v>
      </c>
      <c r="D81" s="6">
        <v>17.843544400000006</v>
      </c>
      <c r="E81" s="7">
        <f t="shared" si="6"/>
        <v>4.2714787749427371E-3</v>
      </c>
      <c r="F81" s="6">
        <v>20.204790300000006</v>
      </c>
      <c r="G81" s="7">
        <f t="shared" si="7"/>
        <v>4.5578835392963042E-3</v>
      </c>
      <c r="H81" s="7">
        <f t="shared" si="8"/>
        <v>0.13489197634227912</v>
      </c>
      <c r="I81" s="7">
        <f t="shared" si="9"/>
        <v>0.13233054190735771</v>
      </c>
    </row>
    <row r="82" spans="1:9" x14ac:dyDescent="0.3">
      <c r="A82" t="s">
        <v>162</v>
      </c>
      <c r="B82" s="8">
        <v>17.532322399999998</v>
      </c>
      <c r="C82" s="7">
        <f t="shared" si="5"/>
        <v>5.3640446670595032E-3</v>
      </c>
      <c r="D82" s="6">
        <v>19.811596699999996</v>
      </c>
      <c r="E82" s="7">
        <f t="shared" si="6"/>
        <v>4.742601184200574E-3</v>
      </c>
      <c r="F82" s="6">
        <v>20.203330199999993</v>
      </c>
      <c r="G82" s="7">
        <f t="shared" si="7"/>
        <v>4.5575541636553316E-3</v>
      </c>
      <c r="H82" s="7">
        <f t="shared" si="8"/>
        <v>0.13000412883121504</v>
      </c>
      <c r="I82" s="7">
        <f t="shared" si="9"/>
        <v>1.9772939351223373E-2</v>
      </c>
    </row>
    <row r="83" spans="1:9" x14ac:dyDescent="0.3">
      <c r="A83" t="s">
        <v>126</v>
      </c>
      <c r="B83" s="8">
        <v>6.3169351000000002</v>
      </c>
      <c r="C83" s="7">
        <f t="shared" si="5"/>
        <v>1.9326773294629808E-3</v>
      </c>
      <c r="D83" s="6">
        <v>19.758871000000003</v>
      </c>
      <c r="E83" s="7">
        <f t="shared" si="6"/>
        <v>4.7299794368954829E-3</v>
      </c>
      <c r="F83" s="6">
        <v>20.162872100000001</v>
      </c>
      <c r="G83" s="7">
        <f t="shared" si="7"/>
        <v>4.5484274513617048E-3</v>
      </c>
      <c r="H83" s="7">
        <f t="shared" si="8"/>
        <v>2.1279205322213937</v>
      </c>
      <c r="I83" s="7">
        <f t="shared" si="9"/>
        <v>2.0446568025065837E-2</v>
      </c>
    </row>
    <row r="84" spans="1:9" x14ac:dyDescent="0.3">
      <c r="A84" t="s">
        <v>141</v>
      </c>
      <c r="B84" s="8">
        <v>25.111161999999997</v>
      </c>
      <c r="C84" s="7">
        <f t="shared" si="5"/>
        <v>7.6828038828311331E-3</v>
      </c>
      <c r="D84" s="6">
        <v>12.986637399999996</v>
      </c>
      <c r="E84" s="7">
        <f t="shared" si="6"/>
        <v>3.1088075759195853E-3</v>
      </c>
      <c r="F84" s="6">
        <v>19.332210600000003</v>
      </c>
      <c r="G84" s="7">
        <f t="shared" si="7"/>
        <v>4.3610432557644272E-3</v>
      </c>
      <c r="H84" s="7">
        <f t="shared" si="8"/>
        <v>-0.48283407195573036</v>
      </c>
      <c r="I84" s="7">
        <f t="shared" si="9"/>
        <v>0.48862326748262097</v>
      </c>
    </row>
    <row r="85" spans="1:9" x14ac:dyDescent="0.3">
      <c r="A85" t="s">
        <v>148</v>
      </c>
      <c r="B85" s="8">
        <v>17.202741200000006</v>
      </c>
      <c r="C85" s="7">
        <f t="shared" si="5"/>
        <v>5.2632087231446788E-3</v>
      </c>
      <c r="D85" s="6">
        <v>19.189380600000007</v>
      </c>
      <c r="E85" s="7">
        <f t="shared" si="6"/>
        <v>4.5936519168914627E-3</v>
      </c>
      <c r="F85" s="6">
        <v>19.091426899999998</v>
      </c>
      <c r="G85" s="7">
        <f t="shared" si="7"/>
        <v>4.3067262325998321E-3</v>
      </c>
      <c r="H85" s="7">
        <f t="shared" si="8"/>
        <v>0.11548388578908586</v>
      </c>
      <c r="I85" s="7">
        <f t="shared" si="9"/>
        <v>-5.1045785188089665E-3</v>
      </c>
    </row>
    <row r="86" spans="1:9" x14ac:dyDescent="0.3">
      <c r="A86" t="s">
        <v>151</v>
      </c>
      <c r="B86" s="8">
        <v>11.970333700000003</v>
      </c>
      <c r="C86" s="7">
        <f t="shared" si="5"/>
        <v>3.6623445075598016E-3</v>
      </c>
      <c r="D86" s="6">
        <v>16.704477400000005</v>
      </c>
      <c r="E86" s="7">
        <f t="shared" si="6"/>
        <v>3.9988030999385206E-3</v>
      </c>
      <c r="F86" s="6">
        <v>18.219861500000004</v>
      </c>
      <c r="G86" s="7">
        <f t="shared" si="7"/>
        <v>4.1101147592266015E-3</v>
      </c>
      <c r="H86" s="7">
        <f t="shared" si="8"/>
        <v>0.39548970134391492</v>
      </c>
      <c r="I86" s="7">
        <f t="shared" si="9"/>
        <v>9.0717240875790361E-2</v>
      </c>
    </row>
    <row r="87" spans="1:9" x14ac:dyDescent="0.3">
      <c r="A87" t="s">
        <v>171</v>
      </c>
      <c r="B87" s="8">
        <v>15.984695600000002</v>
      </c>
      <c r="C87" s="7">
        <f t="shared" si="5"/>
        <v>4.8905455439120565E-3</v>
      </c>
      <c r="D87" s="6">
        <v>18.822319400000005</v>
      </c>
      <c r="E87" s="7">
        <f t="shared" si="6"/>
        <v>4.5057829324701261E-3</v>
      </c>
      <c r="F87" s="6">
        <v>17.909577900000002</v>
      </c>
      <c r="G87" s="7">
        <f t="shared" si="7"/>
        <v>4.0401196495543365E-3</v>
      </c>
      <c r="H87" s="7">
        <f t="shared" si="8"/>
        <v>0.17752129105292447</v>
      </c>
      <c r="I87" s="7">
        <f t="shared" si="9"/>
        <v>-4.8492509376926285E-2</v>
      </c>
    </row>
    <row r="88" spans="1:9" x14ac:dyDescent="0.3">
      <c r="A88" t="s">
        <v>138</v>
      </c>
      <c r="B88" s="8">
        <v>16.8341703</v>
      </c>
      <c r="C88" s="7">
        <f t="shared" si="5"/>
        <v>5.150443812400261E-3</v>
      </c>
      <c r="D88" s="6">
        <v>19.951000999999998</v>
      </c>
      <c r="E88" s="7">
        <f t="shared" si="6"/>
        <v>4.77597249739022E-3</v>
      </c>
      <c r="F88" s="6">
        <v>17.801228100000007</v>
      </c>
      <c r="G88" s="7">
        <f t="shared" si="7"/>
        <v>4.0156776354292991E-3</v>
      </c>
      <c r="H88" s="7">
        <f t="shared" si="8"/>
        <v>0.18514905364834044</v>
      </c>
      <c r="I88" s="7">
        <f t="shared" si="9"/>
        <v>-0.10775263356460119</v>
      </c>
    </row>
    <row r="89" spans="1:9" x14ac:dyDescent="0.3">
      <c r="A89" t="s">
        <v>160</v>
      </c>
      <c r="B89" s="8">
        <v>14.959426499999999</v>
      </c>
      <c r="C89" s="7">
        <f t="shared" si="5"/>
        <v>4.5768626716329161E-3</v>
      </c>
      <c r="D89" s="6">
        <v>17.044751499999993</v>
      </c>
      <c r="E89" s="7">
        <f t="shared" si="6"/>
        <v>4.0802596515759123E-3</v>
      </c>
      <c r="F89" s="6">
        <v>17.618533000000003</v>
      </c>
      <c r="G89" s="7">
        <f t="shared" si="7"/>
        <v>3.9744644886143031E-3</v>
      </c>
      <c r="H89" s="7">
        <f t="shared" si="8"/>
        <v>0.13939872628138472</v>
      </c>
      <c r="I89" s="7">
        <f t="shared" si="9"/>
        <v>3.3663236451409118E-2</v>
      </c>
    </row>
    <row r="90" spans="1:9" x14ac:dyDescent="0.3">
      <c r="A90" t="s">
        <v>129</v>
      </c>
      <c r="B90" s="8">
        <v>16.315336200000004</v>
      </c>
      <c r="C90" s="7">
        <f t="shared" si="5"/>
        <v>4.9917056131076453E-3</v>
      </c>
      <c r="D90" s="6">
        <v>19.193629699999999</v>
      </c>
      <c r="E90" s="7">
        <f t="shared" si="6"/>
        <v>4.5946690881471111E-3</v>
      </c>
      <c r="F90" s="6">
        <v>17.305498500000013</v>
      </c>
      <c r="G90" s="7">
        <f t="shared" si="7"/>
        <v>3.9038488190826174E-3</v>
      </c>
      <c r="H90" s="7">
        <f t="shared" si="8"/>
        <v>0.17641643817306041</v>
      </c>
      <c r="I90" s="7">
        <f t="shared" si="9"/>
        <v>-9.8372805431376276E-2</v>
      </c>
    </row>
    <row r="91" spans="1:9" x14ac:dyDescent="0.3">
      <c r="A91" t="s">
        <v>142</v>
      </c>
      <c r="B91" s="8">
        <v>13.258086399999998</v>
      </c>
      <c r="C91" s="7">
        <f t="shared" si="5"/>
        <v>4.0563346958149785E-3</v>
      </c>
      <c r="D91" s="6">
        <v>17.233108599999991</v>
      </c>
      <c r="E91" s="7">
        <f t="shared" si="6"/>
        <v>4.1253495360026723E-3</v>
      </c>
      <c r="F91" s="6">
        <v>16.799377700000008</v>
      </c>
      <c r="G91" s="7">
        <f t="shared" si="7"/>
        <v>3.7896759111254634E-3</v>
      </c>
      <c r="H91" s="7">
        <f t="shared" si="8"/>
        <v>0.29981869781750659</v>
      </c>
      <c r="I91" s="7">
        <f t="shared" si="9"/>
        <v>-2.5168465543122243E-2</v>
      </c>
    </row>
    <row r="92" spans="1:9" x14ac:dyDescent="0.3">
      <c r="A92" t="s">
        <v>155</v>
      </c>
      <c r="B92" s="8">
        <v>9.4764913999999969</v>
      </c>
      <c r="C92" s="7">
        <f t="shared" si="5"/>
        <v>2.8993490991590046E-3</v>
      </c>
      <c r="D92" s="6">
        <v>14.311527699999997</v>
      </c>
      <c r="E92" s="7">
        <f t="shared" si="6"/>
        <v>3.4259665813679376E-3</v>
      </c>
      <c r="F92" s="6">
        <v>16.6424056</v>
      </c>
      <c r="G92" s="7">
        <f t="shared" si="7"/>
        <v>3.7542654693393483E-3</v>
      </c>
      <c r="H92" s="7">
        <f t="shared" si="8"/>
        <v>0.5102137590712108</v>
      </c>
      <c r="I92" s="7">
        <f t="shared" si="9"/>
        <v>0.1628671619732116</v>
      </c>
    </row>
    <row r="93" spans="1:9" x14ac:dyDescent="0.3">
      <c r="A93" t="s">
        <v>143</v>
      </c>
      <c r="B93" s="8">
        <v>14.062595900000002</v>
      </c>
      <c r="C93" s="7">
        <f t="shared" si="5"/>
        <v>4.3024757828094614E-3</v>
      </c>
      <c r="D93" s="6">
        <v>15.958351499999996</v>
      </c>
      <c r="E93" s="7">
        <f t="shared" si="6"/>
        <v>3.8201916719710432E-3</v>
      </c>
      <c r="F93" s="6">
        <v>15.828409500000003</v>
      </c>
      <c r="G93" s="7">
        <f t="shared" si="7"/>
        <v>3.5706407263871101E-3</v>
      </c>
      <c r="H93" s="7">
        <f t="shared" si="8"/>
        <v>0.13480836777795724</v>
      </c>
      <c r="I93" s="7">
        <f t="shared" si="9"/>
        <v>-8.1425703651152315E-3</v>
      </c>
    </row>
    <row r="94" spans="1:9" x14ac:dyDescent="0.3">
      <c r="A94" t="s">
        <v>109</v>
      </c>
      <c r="B94" s="8">
        <v>15.678485099999994</v>
      </c>
      <c r="C94" s="7">
        <f t="shared" si="5"/>
        <v>4.7968599064905897E-3</v>
      </c>
      <c r="D94" s="6">
        <v>17.895574500000009</v>
      </c>
      <c r="E94" s="7">
        <f t="shared" si="6"/>
        <v>4.283934005967811E-3</v>
      </c>
      <c r="F94" s="6">
        <v>15.715728599999998</v>
      </c>
      <c r="G94" s="7">
        <f t="shared" si="7"/>
        <v>3.5452216840868734E-3</v>
      </c>
      <c r="H94" s="7">
        <f t="shared" si="8"/>
        <v>0.14140966973907543</v>
      </c>
      <c r="I94" s="7">
        <f t="shared" si="9"/>
        <v>-0.12180921601594907</v>
      </c>
    </row>
    <row r="95" spans="1:9" x14ac:dyDescent="0.3">
      <c r="A95" t="s">
        <v>168</v>
      </c>
      <c r="B95" s="8">
        <v>12.113985199999997</v>
      </c>
      <c r="C95" s="7">
        <f t="shared" si="5"/>
        <v>3.7062949349424318E-3</v>
      </c>
      <c r="D95" s="6">
        <v>15.061713800000001</v>
      </c>
      <c r="E95" s="7">
        <f t="shared" si="6"/>
        <v>3.605549960744464E-3</v>
      </c>
      <c r="F95" s="6">
        <v>15.3023253</v>
      </c>
      <c r="G95" s="7">
        <f t="shared" si="7"/>
        <v>3.4519643887532632E-3</v>
      </c>
      <c r="H95" s="7">
        <f t="shared" si="8"/>
        <v>0.24333268955950227</v>
      </c>
      <c r="I95" s="7">
        <f t="shared" si="9"/>
        <v>1.5975041299749027E-2</v>
      </c>
    </row>
    <row r="96" spans="1:9" x14ac:dyDescent="0.3">
      <c r="A96" t="s">
        <v>154</v>
      </c>
      <c r="B96" s="8">
        <v>9.5113025999999987</v>
      </c>
      <c r="C96" s="7">
        <f t="shared" si="5"/>
        <v>2.9099996466137989E-3</v>
      </c>
      <c r="D96" s="6">
        <v>12.820416999999999</v>
      </c>
      <c r="E96" s="7">
        <f t="shared" si="6"/>
        <v>3.0690168877779132E-3</v>
      </c>
      <c r="F96" s="6">
        <v>14.937295999999996</v>
      </c>
      <c r="G96" s="7">
        <f t="shared" si="7"/>
        <v>3.3696195084982642E-3</v>
      </c>
      <c r="H96" s="7">
        <f t="shared" si="8"/>
        <v>0.34791390192968952</v>
      </c>
      <c r="I96" s="7">
        <f t="shared" si="9"/>
        <v>0.16511779609040778</v>
      </c>
    </row>
    <row r="97" spans="1:9" x14ac:dyDescent="0.3">
      <c r="A97" t="s">
        <v>114</v>
      </c>
      <c r="B97" s="8">
        <v>12.813339799999996</v>
      </c>
      <c r="C97" s="7">
        <f t="shared" si="5"/>
        <v>3.9202636965774296E-3</v>
      </c>
      <c r="D97" s="6">
        <v>14.726607399999995</v>
      </c>
      <c r="E97" s="7">
        <f t="shared" si="6"/>
        <v>3.5253304795214678E-3</v>
      </c>
      <c r="F97" s="6">
        <v>14.895603599999999</v>
      </c>
      <c r="G97" s="7">
        <f t="shared" si="7"/>
        <v>3.3602143574993078E-3</v>
      </c>
      <c r="H97" s="7">
        <f t="shared" si="8"/>
        <v>0.14931841579663718</v>
      </c>
      <c r="I97" s="7">
        <f t="shared" si="9"/>
        <v>1.1475569043825073E-2</v>
      </c>
    </row>
    <row r="98" spans="1:9" x14ac:dyDescent="0.3">
      <c r="A98" t="s">
        <v>158</v>
      </c>
      <c r="B98" s="8">
        <v>11.191166499999994</v>
      </c>
      <c r="C98" s="7">
        <f t="shared" si="5"/>
        <v>3.4239569415230437E-3</v>
      </c>
      <c r="D98" s="6">
        <v>13.277976300000004</v>
      </c>
      <c r="E98" s="7">
        <f t="shared" si="6"/>
        <v>3.17854976949774E-3</v>
      </c>
      <c r="F98" s="6">
        <v>14.768676899999999</v>
      </c>
      <c r="G98" s="7">
        <f t="shared" si="7"/>
        <v>3.3315816863338367E-3</v>
      </c>
      <c r="H98" s="7">
        <f t="shared" si="8"/>
        <v>0.1864693729648299</v>
      </c>
      <c r="I98" s="7">
        <f t="shared" si="9"/>
        <v>0.11226865949444376</v>
      </c>
    </row>
    <row r="99" spans="1:9" x14ac:dyDescent="0.3">
      <c r="A99" t="s">
        <v>156</v>
      </c>
      <c r="B99" s="8">
        <v>0.33049400000000007</v>
      </c>
      <c r="C99" s="7">
        <f t="shared" si="5"/>
        <v>1.0111521666947923E-4</v>
      </c>
      <c r="D99" s="6">
        <v>13.232618700000009</v>
      </c>
      <c r="E99" s="7">
        <f t="shared" si="6"/>
        <v>3.1676918355951953E-3</v>
      </c>
      <c r="F99" s="6">
        <v>14.020428699999995</v>
      </c>
      <c r="G99" s="7">
        <f t="shared" si="7"/>
        <v>3.1627886375840009E-3</v>
      </c>
      <c r="H99" s="7">
        <f t="shared" si="8"/>
        <v>39.038907514206024</v>
      </c>
      <c r="I99" s="7">
        <f t="shared" si="9"/>
        <v>5.9535456878235804E-2</v>
      </c>
    </row>
    <row r="100" spans="1:9" x14ac:dyDescent="0.3">
      <c r="A100" t="s">
        <v>166</v>
      </c>
      <c r="B100" s="8">
        <v>7.9709381000000006</v>
      </c>
      <c r="C100" s="7">
        <f t="shared" si="5"/>
        <v>2.4387224368385115E-3</v>
      </c>
      <c r="D100" s="6">
        <v>11.036534800000002</v>
      </c>
      <c r="E100" s="7">
        <f t="shared" si="6"/>
        <v>2.641982057506292E-3</v>
      </c>
      <c r="F100" s="6">
        <v>12.731725099999991</v>
      </c>
      <c r="G100" s="7">
        <f t="shared" si="7"/>
        <v>2.8720773340634737E-3</v>
      </c>
      <c r="H100" s="7">
        <f t="shared" si="8"/>
        <v>0.38459672645055432</v>
      </c>
      <c r="I100" s="7">
        <f t="shared" si="9"/>
        <v>0.15359805688285322</v>
      </c>
    </row>
    <row r="101" spans="1:9" x14ac:dyDescent="0.3">
      <c r="A101" t="s">
        <v>169</v>
      </c>
      <c r="B101" s="8">
        <v>9.8215562000000016</v>
      </c>
      <c r="C101" s="7">
        <f t="shared" si="5"/>
        <v>3.004922277543517E-3</v>
      </c>
      <c r="D101" s="6">
        <v>11.795920499999994</v>
      </c>
      <c r="E101" s="7">
        <f t="shared" si="6"/>
        <v>2.8237676841077535E-3</v>
      </c>
      <c r="F101" s="6">
        <v>11.2798435</v>
      </c>
      <c r="G101" s="7">
        <f t="shared" si="7"/>
        <v>2.5445556351301702E-3</v>
      </c>
      <c r="H101" s="7">
        <f t="shared" si="8"/>
        <v>0.20102357098969637</v>
      </c>
      <c r="I101" s="7">
        <f t="shared" si="9"/>
        <v>-4.3750464408436329E-2</v>
      </c>
    </row>
    <row r="102" spans="1:9" x14ac:dyDescent="0.3">
      <c r="A102" t="s">
        <v>177</v>
      </c>
      <c r="B102" s="8">
        <v>20.437783199999995</v>
      </c>
      <c r="C102" s="7">
        <f t="shared" si="5"/>
        <v>6.2529754746284095E-3</v>
      </c>
      <c r="D102" s="6">
        <v>9.7983232000000022</v>
      </c>
      <c r="E102" s="7">
        <f t="shared" si="6"/>
        <v>2.3455726418810038E-3</v>
      </c>
      <c r="F102" s="6">
        <v>11.025564500000003</v>
      </c>
      <c r="G102" s="7">
        <f t="shared" si="7"/>
        <v>2.4871942841198252E-3</v>
      </c>
      <c r="H102" s="7">
        <f t="shared" si="8"/>
        <v>-0.52057798518970466</v>
      </c>
      <c r="I102" s="7">
        <f t="shared" si="9"/>
        <v>0.12525013463528145</v>
      </c>
    </row>
    <row r="103" spans="1:9" x14ac:dyDescent="0.3">
      <c r="A103" t="s">
        <v>170</v>
      </c>
      <c r="B103" s="8">
        <v>7.0029602000000004</v>
      </c>
      <c r="C103" s="7">
        <f t="shared" si="5"/>
        <v>2.1425679072864848E-3</v>
      </c>
      <c r="D103" s="6">
        <v>10.650718199999996</v>
      </c>
      <c r="E103" s="7">
        <f t="shared" si="6"/>
        <v>2.5496233096601751E-3</v>
      </c>
      <c r="F103" s="6">
        <v>11.013858600000002</v>
      </c>
      <c r="G103" s="7">
        <f t="shared" si="7"/>
        <v>2.4845536168260573E-3</v>
      </c>
      <c r="H103" s="7">
        <f t="shared" si="8"/>
        <v>0.52088800961627557</v>
      </c>
      <c r="I103" s="7">
        <f t="shared" si="9"/>
        <v>3.409539086293778E-2</v>
      </c>
    </row>
    <row r="104" spans="1:9" x14ac:dyDescent="0.3">
      <c r="A104" t="s">
        <v>173</v>
      </c>
      <c r="B104" s="8">
        <v>9.4397323000000011</v>
      </c>
      <c r="C104" s="7">
        <f t="shared" si="5"/>
        <v>2.8881025882962516E-3</v>
      </c>
      <c r="D104" s="6">
        <v>12.113082500000004</v>
      </c>
      <c r="E104" s="7">
        <f t="shared" si="6"/>
        <v>2.8996915432272698E-3</v>
      </c>
      <c r="F104" s="6">
        <v>10.519194399999998</v>
      </c>
      <c r="G104" s="7">
        <f t="shared" si="7"/>
        <v>2.3729651379959058E-3</v>
      </c>
      <c r="H104" s="7">
        <f t="shared" si="8"/>
        <v>0.28320190817275637</v>
      </c>
      <c r="I104" s="7">
        <f t="shared" si="9"/>
        <v>-0.13158402083037124</v>
      </c>
    </row>
    <row r="105" spans="1:9" x14ac:dyDescent="0.3">
      <c r="A105" t="s">
        <v>176</v>
      </c>
      <c r="B105" s="8">
        <v>6.304915900000001</v>
      </c>
      <c r="C105" s="7">
        <f t="shared" si="5"/>
        <v>1.9290000342255672E-3</v>
      </c>
      <c r="D105" s="6">
        <v>9.3885451</v>
      </c>
      <c r="E105" s="7">
        <f t="shared" si="6"/>
        <v>2.2474778678076212E-3</v>
      </c>
      <c r="F105" s="6">
        <v>10.299587899999997</v>
      </c>
      <c r="G105" s="7">
        <f t="shared" si="7"/>
        <v>2.3234253587351194E-3</v>
      </c>
      <c r="H105" s="7">
        <f t="shared" si="8"/>
        <v>0.48908331989011922</v>
      </c>
      <c r="I105" s="7">
        <f t="shared" si="9"/>
        <v>9.7037697566153991E-2</v>
      </c>
    </row>
    <row r="106" spans="1:9" x14ac:dyDescent="0.3">
      <c r="A106" t="s">
        <v>180</v>
      </c>
      <c r="B106" s="8">
        <v>5.6888731999999997</v>
      </c>
      <c r="C106" s="7">
        <f t="shared" si="5"/>
        <v>1.7405206939405662E-3</v>
      </c>
      <c r="D106" s="6">
        <v>7.868031499999999</v>
      </c>
      <c r="E106" s="7">
        <f t="shared" si="6"/>
        <v>1.8834895578723053E-3</v>
      </c>
      <c r="F106" s="6">
        <v>10.069312099999994</v>
      </c>
      <c r="G106" s="7">
        <f t="shared" si="7"/>
        <v>2.271478752869168E-3</v>
      </c>
      <c r="H106" s="7">
        <f t="shared" si="8"/>
        <v>0.38305622631912395</v>
      </c>
      <c r="I106" s="7">
        <f t="shared" si="9"/>
        <v>0.2797752652617107</v>
      </c>
    </row>
    <row r="107" spans="1:9" x14ac:dyDescent="0.3">
      <c r="A107" t="s">
        <v>153</v>
      </c>
      <c r="B107" s="8">
        <v>5.2766998000000003</v>
      </c>
      <c r="C107" s="7">
        <f t="shared" si="5"/>
        <v>1.61441552214805E-3</v>
      </c>
      <c r="D107" s="6">
        <v>9.1037955000000004</v>
      </c>
      <c r="E107" s="7">
        <f t="shared" si="6"/>
        <v>2.1793130545111421E-3</v>
      </c>
      <c r="F107" s="6">
        <v>9.8677547999999966</v>
      </c>
      <c r="G107" s="7">
        <f t="shared" si="7"/>
        <v>2.2260105898120638E-3</v>
      </c>
      <c r="H107" s="7">
        <f t="shared" si="8"/>
        <v>0.72528205982079941</v>
      </c>
      <c r="I107" s="7">
        <f t="shared" si="9"/>
        <v>8.3916570841249261E-2</v>
      </c>
    </row>
    <row r="108" spans="1:9" x14ac:dyDescent="0.3">
      <c r="A108" t="s">
        <v>172</v>
      </c>
      <c r="B108" s="8">
        <v>9.0238839999999954</v>
      </c>
      <c r="C108" s="7">
        <f t="shared" si="5"/>
        <v>2.7608730744287228E-3</v>
      </c>
      <c r="D108" s="6">
        <v>10.5963627</v>
      </c>
      <c r="E108" s="7">
        <f t="shared" si="6"/>
        <v>2.5366114125086547E-3</v>
      </c>
      <c r="F108" s="6">
        <v>9.8335982999999985</v>
      </c>
      <c r="G108" s="7">
        <f t="shared" si="7"/>
        <v>2.2183054195629094E-3</v>
      </c>
      <c r="H108" s="7">
        <f t="shared" si="8"/>
        <v>0.17425741509975157</v>
      </c>
      <c r="I108" s="7">
        <f t="shared" si="9"/>
        <v>-7.1983606223671615E-2</v>
      </c>
    </row>
    <row r="109" spans="1:9" x14ac:dyDescent="0.3">
      <c r="A109" t="s">
        <v>167</v>
      </c>
      <c r="B109" s="8">
        <v>10.4317153</v>
      </c>
      <c r="C109" s="7">
        <f t="shared" si="5"/>
        <v>3.191601520129931E-3</v>
      </c>
      <c r="D109" s="6">
        <v>8.6734418000000009</v>
      </c>
      <c r="E109" s="7">
        <f t="shared" si="6"/>
        <v>2.0762927882422909E-3</v>
      </c>
      <c r="F109" s="6">
        <v>9.6066560999999986</v>
      </c>
      <c r="G109" s="7">
        <f t="shared" si="7"/>
        <v>2.1671108215298037E-3</v>
      </c>
      <c r="H109" s="7">
        <f t="shared" si="8"/>
        <v>-0.16855075598161695</v>
      </c>
      <c r="I109" s="7">
        <f t="shared" si="9"/>
        <v>0.10759446152045404</v>
      </c>
    </row>
    <row r="110" spans="1:9" x14ac:dyDescent="0.3">
      <c r="A110" t="s">
        <v>181</v>
      </c>
      <c r="B110" s="8">
        <v>8.9850443999999978</v>
      </c>
      <c r="C110" s="7">
        <f t="shared" si="5"/>
        <v>2.7489900309563579E-3</v>
      </c>
      <c r="D110" s="6">
        <v>9.8000460999999994</v>
      </c>
      <c r="E110" s="7">
        <f t="shared" si="6"/>
        <v>2.3459850784808387E-3</v>
      </c>
      <c r="F110" s="6">
        <v>9.3750271000000041</v>
      </c>
      <c r="G110" s="7">
        <f t="shared" si="7"/>
        <v>2.1148589549848866E-3</v>
      </c>
      <c r="H110" s="7">
        <f t="shared" si="8"/>
        <v>9.070647441653179E-2</v>
      </c>
      <c r="I110" s="7">
        <f t="shared" si="9"/>
        <v>-4.3369081702584578E-2</v>
      </c>
    </row>
    <row r="111" spans="1:9" x14ac:dyDescent="0.3">
      <c r="A111" t="s">
        <v>178</v>
      </c>
      <c r="B111" s="8">
        <v>20.070352999999997</v>
      </c>
      <c r="C111" s="7">
        <f t="shared" si="5"/>
        <v>6.1405595630417854E-3</v>
      </c>
      <c r="D111" s="6">
        <v>12.576231300000002</v>
      </c>
      <c r="E111" s="7">
        <f t="shared" si="6"/>
        <v>3.0105624679993784E-3</v>
      </c>
      <c r="F111" s="6">
        <v>8.9450524999999992</v>
      </c>
      <c r="G111" s="7">
        <f t="shared" si="7"/>
        <v>2.0178634344891586E-3</v>
      </c>
      <c r="H111" s="7">
        <f t="shared" si="8"/>
        <v>-0.37339262044867849</v>
      </c>
      <c r="I111" s="7">
        <f t="shared" si="9"/>
        <v>-0.28873346182810755</v>
      </c>
    </row>
    <row r="112" spans="1:9" x14ac:dyDescent="0.3">
      <c r="A112" t="s">
        <v>183</v>
      </c>
      <c r="B112" s="8">
        <v>7.574976900000002</v>
      </c>
      <c r="C112" s="7">
        <f t="shared" si="5"/>
        <v>2.3175774159585353E-3</v>
      </c>
      <c r="D112" s="6">
        <v>8.8990815000000012</v>
      </c>
      <c r="E112" s="7">
        <f t="shared" si="6"/>
        <v>2.1303075718373289E-3</v>
      </c>
      <c r="F112" s="6">
        <v>8.4645738999999995</v>
      </c>
      <c r="G112" s="7">
        <f t="shared" si="7"/>
        <v>1.9094750043491967E-3</v>
      </c>
      <c r="H112" s="7">
        <f t="shared" si="8"/>
        <v>0.17479982018162965</v>
      </c>
      <c r="I112" s="7">
        <f t="shared" si="9"/>
        <v>-4.8826117616745268E-2</v>
      </c>
    </row>
    <row r="113" spans="1:9" x14ac:dyDescent="0.3">
      <c r="A113" t="s">
        <v>179</v>
      </c>
      <c r="B113" s="8">
        <v>3.0069916999999999</v>
      </c>
      <c r="C113" s="7">
        <f t="shared" si="5"/>
        <v>9.1999436379730233E-4</v>
      </c>
      <c r="D113" s="6">
        <v>8.1900646999999989</v>
      </c>
      <c r="E113" s="7">
        <f t="shared" si="6"/>
        <v>1.9605795097221682E-3</v>
      </c>
      <c r="F113" s="6">
        <v>8.2662115999999966</v>
      </c>
      <c r="G113" s="7">
        <f t="shared" si="7"/>
        <v>1.8647275831405259E-3</v>
      </c>
      <c r="H113" s="7">
        <f t="shared" si="8"/>
        <v>1.7236738631503368</v>
      </c>
      <c r="I113" s="7">
        <f t="shared" si="9"/>
        <v>9.2974723386491931E-3</v>
      </c>
    </row>
    <row r="114" spans="1:9" x14ac:dyDescent="0.3">
      <c r="A114" t="s">
        <v>175</v>
      </c>
      <c r="B114" s="8">
        <v>4.0542724999999997</v>
      </c>
      <c r="C114" s="7">
        <f t="shared" si="5"/>
        <v>1.240411754145646E-3</v>
      </c>
      <c r="D114" s="6">
        <v>7.0942737000000005</v>
      </c>
      <c r="E114" s="7">
        <f t="shared" si="6"/>
        <v>1.6982634645829934E-3</v>
      </c>
      <c r="F114" s="6">
        <v>7.0195033999999987</v>
      </c>
      <c r="G114" s="7">
        <f t="shared" si="7"/>
        <v>1.5834897826627989E-3</v>
      </c>
      <c r="H114" s="7">
        <f t="shared" si="8"/>
        <v>0.74982655951221844</v>
      </c>
      <c r="I114" s="7">
        <f t="shared" si="9"/>
        <v>-1.0539528521432917E-2</v>
      </c>
    </row>
    <row r="115" spans="1:9" x14ac:dyDescent="0.3">
      <c r="A115" t="s">
        <v>186</v>
      </c>
      <c r="B115" s="8">
        <v>0</v>
      </c>
      <c r="C115" s="7">
        <f t="shared" si="5"/>
        <v>0</v>
      </c>
      <c r="D115" s="8">
        <v>0</v>
      </c>
      <c r="E115" s="7">
        <f t="shared" si="6"/>
        <v>0</v>
      </c>
      <c r="F115" s="6">
        <v>6.0527320000000007</v>
      </c>
      <c r="G115" s="7">
        <f t="shared" si="7"/>
        <v>1.3654013301277368E-3</v>
      </c>
      <c r="H115" s="7">
        <f t="shared" si="8"/>
        <v>0</v>
      </c>
      <c r="I115" s="7">
        <f t="shared" si="9"/>
        <v>0</v>
      </c>
    </row>
    <row r="116" spans="1:9" x14ac:dyDescent="0.3">
      <c r="A116" t="s">
        <v>182</v>
      </c>
      <c r="B116" s="8">
        <v>2.4971506000000008</v>
      </c>
      <c r="C116" s="7">
        <f t="shared" si="5"/>
        <v>7.6400758856536E-4</v>
      </c>
      <c r="D116" s="6">
        <v>5.9365383000000014</v>
      </c>
      <c r="E116" s="7">
        <f t="shared" si="6"/>
        <v>1.4211188526582553E-3</v>
      </c>
      <c r="F116" s="6">
        <v>5.9088871000000003</v>
      </c>
      <c r="G116" s="7">
        <f t="shared" si="7"/>
        <v>1.3329521786054007E-3</v>
      </c>
      <c r="H116" s="7">
        <f t="shared" si="8"/>
        <v>1.3773248998278276</v>
      </c>
      <c r="I116" s="7">
        <f t="shared" si="9"/>
        <v>-4.6577986366231894E-3</v>
      </c>
    </row>
    <row r="117" spans="1:9" x14ac:dyDescent="0.3">
      <c r="A117" t="s">
        <v>184</v>
      </c>
      <c r="B117" s="8">
        <v>5.1712247000000007</v>
      </c>
      <c r="C117" s="7">
        <f t="shared" si="5"/>
        <v>1.5821452310391798E-3</v>
      </c>
      <c r="D117" s="6">
        <v>5.5012604999999981</v>
      </c>
      <c r="E117" s="7">
        <f t="shared" si="6"/>
        <v>1.3169198301869248E-3</v>
      </c>
      <c r="F117" s="6">
        <v>5.6865915999999999</v>
      </c>
      <c r="G117" s="7">
        <f t="shared" si="7"/>
        <v>1.2828058031535534E-3</v>
      </c>
      <c r="H117" s="7">
        <f t="shared" si="8"/>
        <v>6.3821593364526752E-2</v>
      </c>
      <c r="I117" s="7">
        <f t="shared" si="9"/>
        <v>3.3688842766126381E-2</v>
      </c>
    </row>
    <row r="118" spans="1:9" x14ac:dyDescent="0.3">
      <c r="A118" t="s">
        <v>174</v>
      </c>
      <c r="B118" s="8">
        <v>3.5458228000000012</v>
      </c>
      <c r="C118" s="7">
        <f t="shared" si="5"/>
        <v>1.0848506801744648E-3</v>
      </c>
      <c r="D118" s="6">
        <v>4.9943975999999983</v>
      </c>
      <c r="E118" s="7">
        <f t="shared" si="6"/>
        <v>1.1955844009346557E-3</v>
      </c>
      <c r="F118" s="6">
        <v>5.6800372999999995</v>
      </c>
      <c r="G118" s="7">
        <f t="shared" si="7"/>
        <v>1.2813272559556836E-3</v>
      </c>
      <c r="H118" s="7">
        <f t="shared" si="8"/>
        <v>0.40852994684336652</v>
      </c>
      <c r="I118" s="7">
        <f t="shared" si="9"/>
        <v>0.13728176146809012</v>
      </c>
    </row>
    <row r="119" spans="1:9" x14ac:dyDescent="0.3">
      <c r="A119" t="s">
        <v>189</v>
      </c>
      <c r="B119" s="8">
        <v>0</v>
      </c>
      <c r="C119" s="7">
        <f t="shared" si="5"/>
        <v>0</v>
      </c>
      <c r="D119" s="8">
        <v>0</v>
      </c>
      <c r="E119" s="7">
        <f t="shared" si="6"/>
        <v>0</v>
      </c>
      <c r="F119" s="6">
        <v>5.6277285000000008</v>
      </c>
      <c r="G119" s="7">
        <f t="shared" si="7"/>
        <v>1.269527211761197E-3</v>
      </c>
      <c r="H119" s="7">
        <f t="shared" si="8"/>
        <v>0</v>
      </c>
      <c r="I119" s="7">
        <f t="shared" si="9"/>
        <v>0</v>
      </c>
    </row>
    <row r="120" spans="1:9" x14ac:dyDescent="0.3">
      <c r="A120" t="s">
        <v>187</v>
      </c>
      <c r="B120" s="8">
        <v>1.5139996999999998</v>
      </c>
      <c r="C120" s="7">
        <f t="shared" si="5"/>
        <v>4.6321085315626458E-4</v>
      </c>
      <c r="D120" s="6">
        <v>5.1292948999999979</v>
      </c>
      <c r="E120" s="7">
        <f t="shared" si="6"/>
        <v>1.2278768054497071E-3</v>
      </c>
      <c r="F120" s="6">
        <v>5.1165948000000023</v>
      </c>
      <c r="G120" s="7">
        <f t="shared" si="7"/>
        <v>1.1542234722509875E-3</v>
      </c>
      <c r="H120" s="7">
        <f t="shared" si="8"/>
        <v>2.3879101164947381</v>
      </c>
      <c r="I120" s="7">
        <f t="shared" si="9"/>
        <v>-2.4759933377969112E-3</v>
      </c>
    </row>
    <row r="121" spans="1:9" x14ac:dyDescent="0.3">
      <c r="A121" t="s">
        <v>185</v>
      </c>
      <c r="B121" s="8">
        <v>0</v>
      </c>
      <c r="C121" s="7">
        <f t="shared" si="5"/>
        <v>0</v>
      </c>
      <c r="D121" s="8">
        <v>0</v>
      </c>
      <c r="E121" s="7">
        <f t="shared" si="6"/>
        <v>0</v>
      </c>
      <c r="F121" s="6">
        <v>4.7186261000000016</v>
      </c>
      <c r="G121" s="7">
        <f t="shared" si="7"/>
        <v>1.0644479804021484E-3</v>
      </c>
      <c r="H121" s="7">
        <f t="shared" si="8"/>
        <v>0</v>
      </c>
      <c r="I121" s="7">
        <f t="shared" si="9"/>
        <v>0</v>
      </c>
    </row>
    <row r="122" spans="1:9" x14ac:dyDescent="0.3">
      <c r="A122" t="s">
        <v>191</v>
      </c>
      <c r="B122" s="8">
        <v>3.2214863000000005</v>
      </c>
      <c r="C122" s="7">
        <f t="shared" si="5"/>
        <v>9.8561936138707204E-4</v>
      </c>
      <c r="D122" s="6">
        <v>3.8304381000000003</v>
      </c>
      <c r="E122" s="7">
        <f t="shared" si="6"/>
        <v>9.1694983216910535E-4</v>
      </c>
      <c r="F122" s="6">
        <v>3.9382194999999998</v>
      </c>
      <c r="G122" s="7">
        <f t="shared" si="7"/>
        <v>8.8840050139920115E-4</v>
      </c>
      <c r="H122" s="7">
        <f t="shared" si="8"/>
        <v>0.18902821346780208</v>
      </c>
      <c r="I122" s="7">
        <f t="shared" si="9"/>
        <v>2.8138139081270941E-2</v>
      </c>
    </row>
    <row r="123" spans="1:9" x14ac:dyDescent="0.3">
      <c r="A123" t="s">
        <v>188</v>
      </c>
      <c r="B123" s="8">
        <v>1.9695867</v>
      </c>
      <c r="C123" s="7">
        <f t="shared" si="5"/>
        <v>6.0259849171187541E-4</v>
      </c>
      <c r="D123" s="6">
        <v>2.4592989999999988</v>
      </c>
      <c r="E123" s="7">
        <f t="shared" si="6"/>
        <v>5.8871955281137353E-4</v>
      </c>
      <c r="F123" s="6">
        <v>3.0818189000000027</v>
      </c>
      <c r="G123" s="7">
        <f t="shared" si="7"/>
        <v>6.9520996886576205E-4</v>
      </c>
      <c r="H123" s="7">
        <f t="shared" si="8"/>
        <v>0.24863708716148358</v>
      </c>
      <c r="I123" s="7">
        <f t="shared" si="9"/>
        <v>0.2531290013943015</v>
      </c>
    </row>
    <row r="124" spans="1:9" x14ac:dyDescent="0.3">
      <c r="A124" t="s">
        <v>69</v>
      </c>
      <c r="B124" s="8">
        <v>22.099702899999993</v>
      </c>
      <c r="C124" s="7">
        <f t="shared" si="5"/>
        <v>6.7614427101993302E-3</v>
      </c>
      <c r="D124" s="6">
        <v>0</v>
      </c>
      <c r="E124" s="7">
        <f t="shared" si="6"/>
        <v>0</v>
      </c>
      <c r="F124" s="6">
        <v>1.7124971000000002</v>
      </c>
      <c r="G124" s="7">
        <f t="shared" si="7"/>
        <v>3.8631246488030394E-4</v>
      </c>
      <c r="H124" s="7">
        <f t="shared" si="8"/>
        <v>-1</v>
      </c>
      <c r="I124" s="7">
        <f t="shared" si="9"/>
        <v>0</v>
      </c>
    </row>
    <row r="125" spans="1:9" x14ac:dyDescent="0.3">
      <c r="A125" t="s">
        <v>106</v>
      </c>
      <c r="B125" s="8">
        <v>3.4255590000000002</v>
      </c>
      <c r="C125" s="7">
        <f t="shared" si="5"/>
        <v>1.0480557604648937E-3</v>
      </c>
      <c r="D125" s="6">
        <v>4.3678929000000011</v>
      </c>
      <c r="E125" s="7">
        <f t="shared" si="6"/>
        <v>1.0456085066581882E-3</v>
      </c>
      <c r="F125" s="6">
        <v>1.6271892000000001</v>
      </c>
      <c r="G125" s="7">
        <f t="shared" si="7"/>
        <v>3.6706834170908075E-4</v>
      </c>
      <c r="H125" s="7">
        <f t="shared" si="8"/>
        <v>0.27508908764963635</v>
      </c>
      <c r="I125" s="7">
        <f t="shared" si="9"/>
        <v>-0.62746586574959295</v>
      </c>
    </row>
    <row r="126" spans="1:9" x14ac:dyDescent="0.3">
      <c r="A126" t="s">
        <v>190</v>
      </c>
      <c r="B126" s="8">
        <v>0</v>
      </c>
      <c r="C126" s="7">
        <f t="shared" si="5"/>
        <v>0</v>
      </c>
      <c r="D126" s="8">
        <v>0</v>
      </c>
      <c r="E126" s="7">
        <f t="shared" si="6"/>
        <v>0</v>
      </c>
      <c r="F126" s="6">
        <v>0.71031880000000003</v>
      </c>
      <c r="G126" s="7">
        <f t="shared" si="7"/>
        <v>1.6023677148347849E-4</v>
      </c>
      <c r="H126" s="7">
        <f t="shared" si="8"/>
        <v>0</v>
      </c>
      <c r="I126" s="7">
        <f t="shared" si="9"/>
        <v>0</v>
      </c>
    </row>
    <row r="127" spans="1:9" x14ac:dyDescent="0.3">
      <c r="A127" t="s">
        <v>149</v>
      </c>
      <c r="B127" s="8">
        <v>8.5295873999999969</v>
      </c>
      <c r="C127" s="7">
        <f t="shared" si="5"/>
        <v>2.6096421661278555E-3</v>
      </c>
      <c r="D127" s="6">
        <v>7.8786382999999995</v>
      </c>
      <c r="E127" s="7">
        <f t="shared" si="6"/>
        <v>1.8860286678189851E-3</v>
      </c>
      <c r="F127" s="6">
        <v>0.44257249999999992</v>
      </c>
      <c r="G127" s="7">
        <f t="shared" si="7"/>
        <v>9.983740898786823E-5</v>
      </c>
      <c r="H127" s="7">
        <f t="shared" si="8"/>
        <v>-7.6316598854476503E-2</v>
      </c>
      <c r="I127" s="7">
        <f t="shared" si="9"/>
        <v>-0.94382627008019904</v>
      </c>
    </row>
    <row r="128" spans="1:9" x14ac:dyDescent="0.3">
      <c r="A128" t="s">
        <v>131</v>
      </c>
      <c r="B128" s="8">
        <v>0</v>
      </c>
      <c r="C128" s="7">
        <f t="shared" si="5"/>
        <v>0</v>
      </c>
      <c r="D128" s="8">
        <v>0</v>
      </c>
      <c r="E128" s="7">
        <f t="shared" si="6"/>
        <v>0</v>
      </c>
      <c r="F128" s="6">
        <v>0</v>
      </c>
      <c r="G128" s="7">
        <f t="shared" si="7"/>
        <v>0</v>
      </c>
      <c r="H128" s="7">
        <f t="shared" si="8"/>
        <v>0</v>
      </c>
      <c r="I128" s="7">
        <f t="shared" si="9"/>
        <v>0</v>
      </c>
    </row>
    <row r="129" spans="1:9" x14ac:dyDescent="0.3">
      <c r="A129" t="s">
        <v>165</v>
      </c>
      <c r="B129" s="8">
        <v>3.0298925999999993</v>
      </c>
      <c r="C129" s="7">
        <f t="shared" si="5"/>
        <v>9.2700093415992919E-4</v>
      </c>
      <c r="D129" s="6">
        <v>0</v>
      </c>
      <c r="E129" s="7">
        <f t="shared" si="6"/>
        <v>0</v>
      </c>
      <c r="F129" s="6">
        <v>0</v>
      </c>
      <c r="G129" s="7">
        <f t="shared" si="7"/>
        <v>0</v>
      </c>
      <c r="H129" s="7">
        <f t="shared" si="8"/>
        <v>-1</v>
      </c>
      <c r="I129" s="7">
        <f t="shared" si="9"/>
        <v>0</v>
      </c>
    </row>
    <row r="130" spans="1:9" x14ac:dyDescent="0.3">
      <c r="A130" t="s">
        <v>100</v>
      </c>
      <c r="B130" s="8">
        <v>0</v>
      </c>
      <c r="C130" s="7">
        <f t="shared" si="5"/>
        <v>0</v>
      </c>
      <c r="D130" s="8">
        <v>0</v>
      </c>
      <c r="E130" s="7">
        <f t="shared" si="6"/>
        <v>0</v>
      </c>
      <c r="F130" s="6">
        <v>0</v>
      </c>
      <c r="G130" s="7">
        <f t="shared" si="7"/>
        <v>0</v>
      </c>
      <c r="H130" s="7">
        <f t="shared" si="8"/>
        <v>0</v>
      </c>
      <c r="I130" s="7">
        <f t="shared" si="9"/>
        <v>0</v>
      </c>
    </row>
    <row r="131" spans="1:9" x14ac:dyDescent="0.3">
      <c r="A131" t="s">
        <v>192</v>
      </c>
      <c r="B131" s="8">
        <v>0</v>
      </c>
      <c r="C131" s="7">
        <f t="shared" si="5"/>
        <v>0</v>
      </c>
      <c r="D131" s="8">
        <v>0</v>
      </c>
      <c r="E131" s="7">
        <f t="shared" si="6"/>
        <v>0</v>
      </c>
      <c r="F131" s="8">
        <v>0</v>
      </c>
      <c r="G131" s="7">
        <f t="shared" si="7"/>
        <v>0</v>
      </c>
      <c r="H131" s="7">
        <f t="shared" si="8"/>
        <v>0</v>
      </c>
      <c r="I131" s="7">
        <f t="shared" si="9"/>
        <v>0</v>
      </c>
    </row>
    <row r="132" spans="1:9" x14ac:dyDescent="0.3">
      <c r="A132" t="s">
        <v>193</v>
      </c>
      <c r="B132" s="8">
        <v>0</v>
      </c>
      <c r="C132" s="7">
        <f t="shared" si="5"/>
        <v>0</v>
      </c>
      <c r="D132" s="8">
        <v>0</v>
      </c>
      <c r="E132" s="7">
        <f t="shared" si="6"/>
        <v>0</v>
      </c>
      <c r="F132" s="8">
        <v>0</v>
      </c>
      <c r="G132" s="7">
        <f t="shared" si="7"/>
        <v>0</v>
      </c>
      <c r="H132" s="7">
        <f t="shared" si="8"/>
        <v>0</v>
      </c>
      <c r="I132" s="7">
        <f t="shared" si="9"/>
        <v>0</v>
      </c>
    </row>
    <row r="133" spans="1:9" x14ac:dyDescent="0.3">
      <c r="A133" t="s">
        <v>194</v>
      </c>
      <c r="B133" s="8">
        <v>0</v>
      </c>
      <c r="C133" s="7">
        <f t="shared" si="5"/>
        <v>0</v>
      </c>
      <c r="D133" s="8">
        <v>0</v>
      </c>
      <c r="E133" s="7">
        <f t="shared" si="6"/>
        <v>0</v>
      </c>
      <c r="F133" s="8">
        <v>0</v>
      </c>
      <c r="G133" s="7">
        <f t="shared" si="7"/>
        <v>0</v>
      </c>
      <c r="H133" s="7">
        <f t="shared" si="8"/>
        <v>0</v>
      </c>
      <c r="I133" s="7">
        <f t="shared" si="9"/>
        <v>0</v>
      </c>
    </row>
    <row r="134" spans="1:9" x14ac:dyDescent="0.3">
      <c r="A134" t="s">
        <v>195</v>
      </c>
      <c r="B134" s="8">
        <v>68.47883790000003</v>
      </c>
      <c r="C134" s="7">
        <f t="shared" si="5"/>
        <v>2.0951220087301579E-2</v>
      </c>
      <c r="D134" s="6">
        <v>54.886975000000014</v>
      </c>
      <c r="E134" s="7">
        <f t="shared" si="6"/>
        <v>1.3139124350950845E-2</v>
      </c>
      <c r="F134" s="6"/>
      <c r="G134" s="7">
        <f t="shared" si="7"/>
        <v>0</v>
      </c>
      <c r="H134" s="7">
        <f t="shared" si="8"/>
        <v>-0.19848267460157953</v>
      </c>
      <c r="I134" s="7">
        <f t="shared" si="9"/>
        <v>-1</v>
      </c>
    </row>
    <row r="135" spans="1:9" x14ac:dyDescent="0.3">
      <c r="A135" t="s">
        <v>196</v>
      </c>
      <c r="B135" s="8">
        <v>0</v>
      </c>
      <c r="C135" s="7">
        <f t="shared" si="5"/>
        <v>0</v>
      </c>
      <c r="D135" s="8">
        <v>0</v>
      </c>
      <c r="E135" s="7">
        <f t="shared" si="6"/>
        <v>0</v>
      </c>
      <c r="F135" s="8">
        <v>0</v>
      </c>
      <c r="G135" s="7">
        <f t="shared" si="7"/>
        <v>0</v>
      </c>
      <c r="H135" s="7">
        <f t="shared" si="8"/>
        <v>0</v>
      </c>
      <c r="I135" s="7">
        <f t="shared" si="9"/>
        <v>0</v>
      </c>
    </row>
    <row r="136" spans="1:9" x14ac:dyDescent="0.3">
      <c r="A136" t="s">
        <v>197</v>
      </c>
      <c r="B136" s="8">
        <v>0</v>
      </c>
      <c r="C136" s="7">
        <f t="shared" ref="C136:C143" si="10">+B136/$B$144</f>
        <v>0</v>
      </c>
      <c r="D136" s="8">
        <v>0</v>
      </c>
      <c r="E136" s="7">
        <f t="shared" ref="E136:E143" si="11">+D136/$D$144</f>
        <v>0</v>
      </c>
      <c r="F136" s="8">
        <v>0</v>
      </c>
      <c r="G136" s="7">
        <f t="shared" ref="G136:G143" si="12">+F136/$F$144</f>
        <v>0</v>
      </c>
      <c r="H136" s="7">
        <f t="shared" ref="H136:H143" si="13">IFERROR(D136/B136-1,0)</f>
        <v>0</v>
      </c>
      <c r="I136" s="7">
        <f t="shared" ref="I136:I143" si="14">IFERROR(F136/D136-1,0)</f>
        <v>0</v>
      </c>
    </row>
    <row r="137" spans="1:9" x14ac:dyDescent="0.3">
      <c r="A137" t="s">
        <v>198</v>
      </c>
      <c r="B137" s="8">
        <v>0</v>
      </c>
      <c r="C137" s="7">
        <f t="shared" si="10"/>
        <v>0</v>
      </c>
      <c r="D137" s="8">
        <v>0</v>
      </c>
      <c r="E137" s="7">
        <f t="shared" si="11"/>
        <v>0</v>
      </c>
      <c r="F137" s="8">
        <v>0</v>
      </c>
      <c r="G137" s="7">
        <f t="shared" si="12"/>
        <v>0</v>
      </c>
      <c r="H137" s="7">
        <f t="shared" si="13"/>
        <v>0</v>
      </c>
      <c r="I137" s="7">
        <f t="shared" si="14"/>
        <v>0</v>
      </c>
    </row>
    <row r="138" spans="1:9" x14ac:dyDescent="0.3">
      <c r="A138" t="s">
        <v>199</v>
      </c>
      <c r="B138" s="8">
        <v>0</v>
      </c>
      <c r="C138" s="7">
        <f t="shared" si="10"/>
        <v>0</v>
      </c>
      <c r="D138" s="8">
        <v>0</v>
      </c>
      <c r="E138" s="7">
        <f t="shared" si="11"/>
        <v>0</v>
      </c>
      <c r="F138" s="8">
        <v>0</v>
      </c>
      <c r="G138" s="7">
        <f t="shared" si="12"/>
        <v>0</v>
      </c>
      <c r="H138" s="7">
        <f t="shared" si="13"/>
        <v>0</v>
      </c>
      <c r="I138" s="7">
        <f t="shared" si="14"/>
        <v>0</v>
      </c>
    </row>
    <row r="139" spans="1:9" x14ac:dyDescent="0.3">
      <c r="A139" t="s">
        <v>200</v>
      </c>
      <c r="B139" s="8">
        <v>0.73069079999999997</v>
      </c>
      <c r="C139" s="7">
        <f t="shared" si="10"/>
        <v>2.2355612676900366E-4</v>
      </c>
      <c r="D139" s="6"/>
      <c r="E139" s="7">
        <f t="shared" si="11"/>
        <v>0</v>
      </c>
      <c r="F139" s="6"/>
      <c r="G139" s="7">
        <f t="shared" si="12"/>
        <v>0</v>
      </c>
      <c r="H139" s="7">
        <f t="shared" si="13"/>
        <v>-1</v>
      </c>
      <c r="I139" s="7">
        <f t="shared" si="14"/>
        <v>0</v>
      </c>
    </row>
    <row r="140" spans="1:9" x14ac:dyDescent="0.3">
      <c r="A140" t="s">
        <v>201</v>
      </c>
      <c r="B140" s="8">
        <v>0</v>
      </c>
      <c r="C140" s="7">
        <f t="shared" si="10"/>
        <v>0</v>
      </c>
      <c r="D140" s="8">
        <v>0</v>
      </c>
      <c r="E140" s="7">
        <f t="shared" si="11"/>
        <v>0</v>
      </c>
      <c r="F140" s="8">
        <v>0</v>
      </c>
      <c r="G140" s="7">
        <f t="shared" si="12"/>
        <v>0</v>
      </c>
      <c r="H140" s="7">
        <f t="shared" si="13"/>
        <v>0</v>
      </c>
      <c r="I140" s="7">
        <f t="shared" si="14"/>
        <v>0</v>
      </c>
    </row>
    <row r="141" spans="1:9" x14ac:dyDescent="0.3">
      <c r="A141" t="s">
        <v>202</v>
      </c>
      <c r="B141" s="8">
        <v>0</v>
      </c>
      <c r="C141" s="7">
        <f t="shared" si="10"/>
        <v>0</v>
      </c>
      <c r="D141" s="8">
        <v>0</v>
      </c>
      <c r="E141" s="7">
        <f t="shared" si="11"/>
        <v>0</v>
      </c>
      <c r="F141" s="8">
        <v>0</v>
      </c>
      <c r="G141" s="7">
        <f t="shared" si="12"/>
        <v>0</v>
      </c>
      <c r="H141" s="7">
        <f t="shared" si="13"/>
        <v>0</v>
      </c>
      <c r="I141" s="7">
        <f t="shared" si="14"/>
        <v>0</v>
      </c>
    </row>
    <row r="142" spans="1:9" x14ac:dyDescent="0.3">
      <c r="A142" t="s">
        <v>203</v>
      </c>
      <c r="B142" s="8">
        <v>0</v>
      </c>
      <c r="C142" s="7">
        <f t="shared" si="10"/>
        <v>0</v>
      </c>
      <c r="D142" s="8">
        <v>0</v>
      </c>
      <c r="E142" s="7">
        <f t="shared" si="11"/>
        <v>0</v>
      </c>
      <c r="F142" s="8">
        <v>0</v>
      </c>
      <c r="G142" s="7">
        <f t="shared" si="12"/>
        <v>0</v>
      </c>
      <c r="H142" s="7">
        <f t="shared" si="13"/>
        <v>0</v>
      </c>
      <c r="I142" s="7">
        <f t="shared" si="14"/>
        <v>0</v>
      </c>
    </row>
    <row r="143" spans="1:9" ht="15" thickBot="1" x14ac:dyDescent="0.35">
      <c r="A143" s="16" t="s">
        <v>204</v>
      </c>
      <c r="B143" s="17">
        <v>0</v>
      </c>
      <c r="C143" s="18">
        <f t="shared" si="10"/>
        <v>0</v>
      </c>
      <c r="D143" s="17">
        <v>0</v>
      </c>
      <c r="E143" s="18">
        <f t="shared" si="11"/>
        <v>0</v>
      </c>
      <c r="F143" s="17">
        <v>0</v>
      </c>
      <c r="G143" s="18">
        <f t="shared" si="12"/>
        <v>0</v>
      </c>
      <c r="H143" s="7">
        <f t="shared" si="13"/>
        <v>0</v>
      </c>
      <c r="I143" s="7">
        <f t="shared" si="14"/>
        <v>0</v>
      </c>
    </row>
    <row r="144" spans="1:9" ht="15.6" thickTop="1" thickBot="1" x14ac:dyDescent="0.35">
      <c r="A144" s="19" t="s">
        <v>50</v>
      </c>
      <c r="B144" s="20">
        <f t="shared" ref="B144:G144" si="15">+SUM(B7:B143)</f>
        <v>3268.489262900001</v>
      </c>
      <c r="C144" s="21">
        <f t="shared" si="15"/>
        <v>0.99999999999999989</v>
      </c>
      <c r="D144" s="20">
        <f t="shared" si="15"/>
        <v>4177.3693234000011</v>
      </c>
      <c r="E144" s="21">
        <f t="shared" si="15"/>
        <v>0.99999999999999922</v>
      </c>
      <c r="F144" s="20">
        <f t="shared" si="15"/>
        <v>4432.9325499000006</v>
      </c>
      <c r="G144" s="21">
        <f t="shared" si="15"/>
        <v>0.99999999999999944</v>
      </c>
      <c r="H144" s="22">
        <f t="shared" ref="H144" si="16">+D144/B144-1</f>
        <v>0.27807344231370879</v>
      </c>
      <c r="I144" s="22">
        <f t="shared" ref="I144" si="17">+F144/D144-1</f>
        <v>6.1178030170431219E-2</v>
      </c>
    </row>
    <row r="145" ht="15" thickTop="1" x14ac:dyDescent="0.3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27327982EAC5468F32DF6C3420B1AA" ma:contentTypeVersion="21" ma:contentTypeDescription="Crear nuevo documento." ma:contentTypeScope="" ma:versionID="cb4ea292ea9f1d0650712632c9820529">
  <xsd:schema xmlns:xsd="http://www.w3.org/2001/XMLSchema" xmlns:xs="http://www.w3.org/2001/XMLSchema" xmlns:p="http://schemas.microsoft.com/office/2006/metadata/properties" xmlns:ns1="http://schemas.microsoft.com/sharepoint/v3" xmlns:ns2="8065b5fd-482f-4e82-81e0-fa392c3a563f" xmlns:ns3="721853b8-d97a-4303-8bf9-1c8c7b1c2bc5" targetNamespace="http://schemas.microsoft.com/office/2006/metadata/properties" ma:root="true" ma:fieldsID="984146e182eacfd8dabf1443ca56bea2" ns1:_="" ns2:_="" ns3:_="">
    <xsd:import namespace="http://schemas.microsoft.com/sharepoint/v3"/>
    <xsd:import namespace="8065b5fd-482f-4e82-81e0-fa392c3a563f"/>
    <xsd:import namespace="721853b8-d97a-4303-8bf9-1c8c7b1c2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5b5fd-482f-4e82-81e0-fa392c3a5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1853b8-d97a-4303-8bf9-1c8c7b1c2b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c50207-204c-4244-8481-d943f02c69e6}" ma:internalName="TaxCatchAll" ma:showField="CatchAllData" ma:web="721853b8-d97a-4303-8bf9-1c8c7b1c2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21853b8-d97a-4303-8bf9-1c8c7b1c2bc5" xsi:nil="true"/>
    <_ip_UnifiedCompliancePolicyProperties xmlns="http://schemas.microsoft.com/sharepoint/v3" xsi:nil="true"/>
    <lcf76f155ced4ddcb4097134ff3c332f xmlns="8065b5fd-482f-4e82-81e0-fa392c3a56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0E5F36-2AB1-4378-BB1D-C3308F3F20BB}"/>
</file>

<file path=customXml/itemProps2.xml><?xml version="1.0" encoding="utf-8"?>
<ds:datastoreItem xmlns:ds="http://schemas.openxmlformats.org/officeDocument/2006/customXml" ds:itemID="{45355AA1-3583-4B90-B9DA-0C8539B225E3}"/>
</file>

<file path=customXml/itemProps3.xml><?xml version="1.0" encoding="utf-8"?>
<ds:datastoreItem xmlns:ds="http://schemas.openxmlformats.org/officeDocument/2006/customXml" ds:itemID="{DCF2611F-B559-43CF-A7EC-D7A432097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Tráfico anual Pto</vt:lpstr>
      <vt:lpstr>Recaudo anual Pto</vt:lpstr>
      <vt:lpstr>Tráfico anual Peaje</vt:lpstr>
      <vt:lpstr>Recaudo anual Peaje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Buitrago Hoyos</dc:creator>
  <cp:lastModifiedBy>Giovanni Buitrago Hoyos</cp:lastModifiedBy>
  <cp:lastPrinted>2024-06-25T15:10:58Z</cp:lastPrinted>
  <dcterms:created xsi:type="dcterms:W3CDTF">2024-06-25T15:07:28Z</dcterms:created>
  <dcterms:modified xsi:type="dcterms:W3CDTF">2024-06-27T21:11:45Z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0x0101009627327982EAC5468F32DF6C3420B1AA</vt:lpwstr>
  </property>
</Properties>
</file>