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arcia\Desktop\NOTAS COMPARATIVAS 2018- 2019\ESTADOS FINANCIEROS PARA PUBLICAR\FEBRERO\"/>
    </mc:Choice>
  </mc:AlternateContent>
  <xr:revisionPtr revIDLastSave="0" documentId="8_{C9345C34-6234-409A-8B93-11B76C771354}" xr6:coauthVersionLast="36" xr6:coauthVersionMax="36" xr10:uidLastSave="{00000000-0000-0000-0000-000000000000}"/>
  <bookViews>
    <workbookView xWindow="0" yWindow="0" windowWidth="24000" windowHeight="8925" xr2:uid="{83C787AF-C0E3-4D6F-9211-4191990AB6E3}"/>
  </bookViews>
  <sheets>
    <sheet name="Anexo (1) Form" sheetId="1" r:id="rId1"/>
  </sheets>
  <externalReferences>
    <externalReference r:id="rId2"/>
  </externalReferences>
  <definedNames>
    <definedName name="_xlnm.Print_Area" localSheetId="0">'Anexo (1) Form'!$B$1:$F$64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2" i="1" l="1"/>
  <c r="D57" i="1"/>
  <c r="D56" i="1"/>
  <c r="D55" i="1"/>
  <c r="F54" i="1"/>
  <c r="D54" i="1"/>
  <c r="D52" i="1"/>
  <c r="D51" i="1"/>
  <c r="D50" i="1"/>
  <c r="F49" i="1"/>
  <c r="D49" i="1"/>
  <c r="D45" i="1"/>
  <c r="D44" i="1" s="1"/>
  <c r="F44" i="1"/>
  <c r="D40" i="1"/>
  <c r="D39" i="1"/>
  <c r="D38" i="1"/>
  <c r="F36" i="1"/>
  <c r="D36" i="1"/>
  <c r="D34" i="1"/>
  <c r="D33" i="1"/>
  <c r="D32" i="1"/>
  <c r="D31" i="1"/>
  <c r="D30" i="1"/>
  <c r="F28" i="1"/>
  <c r="F42" i="1" s="1"/>
  <c r="F47" i="1" s="1"/>
  <c r="D28" i="1"/>
  <c r="D42" i="1" s="1"/>
  <c r="D47" i="1" s="1"/>
  <c r="D22" i="1"/>
  <c r="D17" i="1" s="1"/>
  <c r="D24" i="1" s="1"/>
  <c r="D21" i="1"/>
  <c r="D20" i="1"/>
  <c r="D19" i="1"/>
  <c r="F17" i="1"/>
  <c r="F24" i="1" s="1"/>
  <c r="F59" i="1" s="1"/>
  <c r="D15" i="1"/>
  <c r="D14" i="1"/>
  <c r="D13" i="1"/>
  <c r="D11" i="1" s="1"/>
  <c r="F11" i="1"/>
  <c r="F7" i="1"/>
  <c r="D7" i="1"/>
  <c r="B5" i="1"/>
  <c r="B4" i="1"/>
  <c r="B3" i="1"/>
  <c r="H24" i="1" l="1"/>
  <c r="D59" i="1"/>
</calcChain>
</file>

<file path=xl/sharedStrings.xml><?xml version="1.0" encoding="utf-8"?>
<sst xmlns="http://schemas.openxmlformats.org/spreadsheetml/2006/main" count="45" uniqueCount="39">
  <si>
    <t>ANEXO No. 1</t>
  </si>
  <si>
    <t>AGENCIA NACIONAL DE INFRAESTRUCTURA</t>
  </si>
  <si>
    <t>CODIGO</t>
  </si>
  <si>
    <t>DESCRIPCIÓN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</si>
  <si>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</si>
  <si>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</si>
  <si>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</si>
  <si>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</si>
  <si>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</si>
  <si>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</si>
  <si>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</si>
  <si>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</si>
  <si>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</si>
  <si>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</si>
  <si>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</si>
  <si>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</si>
  <si>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</si>
  <si>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</si>
  <si>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</si>
  <si>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</si>
  <si>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</si>
  <si>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</si>
  <si>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</si>
  <si>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</si>
  <si>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</si>
  <si>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</si>
  <si>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</si>
  <si>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</si>
  <si>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</si>
  <si>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</si>
  <si>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</si>
  <si>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</si>
  <si>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</si>
  <si>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</si>
  <si>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</si>
  <si>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</si>
  <si>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</si>
  <si>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C.C.79.304.100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</si>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</sst>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\ _€_-;\-* #,##0.00\ _€_-;_-* &quot;-&quot;??\ _€_-;_-@_-"/>
    <numFmt numFmtId="166" formatCode="0.0"/>
    <numFmt numFmtId="167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 applyFill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Fill="1"/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166" fontId="2" fillId="0" borderId="0" xfId="0" applyNumberFormat="1" applyFont="1"/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2" applyNumberFormat="1" applyFont="1" applyFill="1" applyBorder="1"/>
    <xf numFmtId="167" fontId="3" fillId="0" borderId="0" xfId="0" applyNumberFormat="1" applyFont="1" applyFill="1" applyBorder="1"/>
    <xf numFmtId="3" fontId="4" fillId="0" borderId="0" xfId="0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7" fontId="1" fillId="0" borderId="0" xfId="2" applyNumberFormat="1" applyFont="1" applyBorder="1"/>
    <xf numFmtId="164" fontId="1" fillId="0" borderId="0" xfId="0" applyNumberFormat="1" applyFont="1" applyBorder="1"/>
    <xf numFmtId="0" fontId="1" fillId="0" borderId="0" xfId="0" applyFont="1" applyFill="1" applyBorder="1"/>
    <xf numFmtId="164" fontId="2" fillId="0" borderId="0" xfId="0" applyNumberFormat="1" applyFont="1" applyBorder="1"/>
    <xf numFmtId="164" fontId="2" fillId="0" borderId="0" xfId="0" applyNumberFormat="1" applyFont="1"/>
  </cellXfs>
  <cellStyles count="3">
    <cellStyle name="Millares 2" xfId="2" xr:uid="{DEEC06D6-DA93-4D83-9193-04BFC15A11A3}"/>
    <cellStyle name="Normal" xfId="0" builtinId="0"/>
    <cellStyle name="Normal 2" xfId="1" xr:uid="{501C2DC3-248A-42E9-8F1C-0DA815405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arcia/AppData/Local/Microsoft/Windows/Temporary%20Internet%20Files/Content.Outlook/T2PENX7D/Anexos%20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9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28 DE FEBRERO DE 2019</v>
          </cell>
        </row>
        <row r="7">
          <cell r="D7" t="str">
            <v>FEBRERO DE 2019</v>
          </cell>
          <cell r="F7" t="str">
            <v>FEBRERO DE 2018</v>
          </cell>
        </row>
        <row r="13">
          <cell r="D13">
            <v>1816134</v>
          </cell>
        </row>
        <row r="18">
          <cell r="D18">
            <v>426672373</v>
          </cell>
        </row>
        <row r="22">
          <cell r="D22">
            <v>152083156</v>
          </cell>
        </row>
        <row r="29">
          <cell r="D29">
            <v>1802458399</v>
          </cell>
        </row>
        <row r="33">
          <cell r="D33">
            <v>6720000</v>
          </cell>
        </row>
        <row r="46">
          <cell r="D46">
            <v>37831675914</v>
          </cell>
        </row>
        <row r="52">
          <cell r="D52">
            <v>5821479445</v>
          </cell>
        </row>
        <row r="66">
          <cell r="D66">
            <v>123815269</v>
          </cell>
        </row>
        <row r="69">
          <cell r="D69">
            <v>305142161</v>
          </cell>
        </row>
        <row r="80">
          <cell r="D80">
            <v>6057312</v>
          </cell>
        </row>
        <row r="83">
          <cell r="D83">
            <v>0</v>
          </cell>
        </row>
        <row r="86">
          <cell r="D86">
            <v>17892799</v>
          </cell>
        </row>
        <row r="91">
          <cell r="D91">
            <v>5588408046</v>
          </cell>
        </row>
        <row r="94">
          <cell r="D94">
            <v>677498982</v>
          </cell>
        </row>
        <row r="99">
          <cell r="D99">
            <v>17939516366</v>
          </cell>
        </row>
        <row r="104">
          <cell r="D104">
            <v>21384574486</v>
          </cell>
        </row>
        <row r="116">
          <cell r="D116">
            <v>363983534</v>
          </cell>
        </row>
        <row r="117">
          <cell r="D117">
            <v>255392057</v>
          </cell>
        </row>
        <row r="118">
          <cell r="D118">
            <v>619375591</v>
          </cell>
        </row>
        <row r="121">
          <cell r="D121">
            <v>1190945704</v>
          </cell>
        </row>
        <row r="122">
          <cell r="D122">
            <v>10643584830</v>
          </cell>
        </row>
        <row r="123">
          <cell r="D123">
            <v>11834530534</v>
          </cell>
        </row>
      </sheetData>
      <sheetData sheetId="2"/>
      <sheetData sheetId="3">
        <row r="5">
          <cell r="B5" t="str">
            <v>(Cifras en miles de pesos)</v>
          </cell>
        </row>
        <row r="68">
          <cell r="B68" t="str">
            <v>LOUIS KLEYN LÓPEZ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CF3-10B7-4313-810E-173D50C57A2A}">
  <sheetPr>
    <pageSetUpPr fitToPage="1"/>
  </sheetPr>
  <dimension ref="B1:H68"/>
  <sheetViews>
    <sheetView tabSelected="1" topLeftCell="B1" zoomScaleNormal="100" zoomScaleSheetLayoutView="100" workbookViewId="0">
      <selection activeCell="I7" sqref="I7"/>
    </sheetView>
  </sheetViews>
  <sheetFormatPr baseColWidth="10" defaultRowHeight="12.75" x14ac:dyDescent="0.2"/>
  <cols>
    <col min="1" max="1" width="11.42578125" style="5"/>
    <col min="2" max="2" width="8.85546875" style="5" customWidth="1"/>
    <col min="3" max="3" width="51.140625" style="5" customWidth="1"/>
    <col min="4" max="4" width="21.5703125" style="62" customWidth="1"/>
    <col min="5" max="5" width="1.7109375" style="27" customWidth="1"/>
    <col min="6" max="6" width="21.5703125" style="27" customWidth="1"/>
    <col min="7" max="7" width="5.85546875" style="34" customWidth="1"/>
    <col min="8" max="8" width="18.28515625" style="5" customWidth="1"/>
    <col min="9" max="16384" width="11.42578125" style="5"/>
  </cols>
  <sheetData>
    <row r="1" spans="2:8" x14ac:dyDescent="0.2">
      <c r="B1" s="1" t="s">
        <v>0</v>
      </c>
      <c r="C1" s="2"/>
      <c r="D1" s="2"/>
      <c r="E1" s="2"/>
      <c r="F1" s="3"/>
      <c r="G1" s="4"/>
    </row>
    <row r="2" spans="2:8" x14ac:dyDescent="0.2">
      <c r="B2" s="1" t="s">
        <v>1</v>
      </c>
      <c r="C2" s="2"/>
      <c r="D2" s="2"/>
      <c r="E2" s="2"/>
      <c r="F2" s="3"/>
      <c r="G2" s="4"/>
    </row>
    <row r="3" spans="2:8" x14ac:dyDescent="0.2">
      <c r="B3" s="1" t="str">
        <f>+'[1]Anexo (2) D'!B3:E3</f>
        <v>ESTADO DE SITUACIÓN FINANCIERA</v>
      </c>
      <c r="C3" s="2"/>
      <c r="D3" s="2"/>
      <c r="E3" s="2"/>
      <c r="F3" s="3"/>
      <c r="G3" s="4"/>
    </row>
    <row r="4" spans="2:8" x14ac:dyDescent="0.2">
      <c r="B4" s="1" t="str">
        <f>+'[1]Anexo (2) D'!B4:E4</f>
        <v>AL 28 DE FEBRERO DE 2019</v>
      </c>
      <c r="C4" s="2"/>
      <c r="D4" s="2"/>
      <c r="E4" s="2"/>
      <c r="F4" s="3"/>
      <c r="G4" s="4"/>
    </row>
    <row r="5" spans="2:8" x14ac:dyDescent="0.2">
      <c r="B5" s="1" t="str">
        <f>+'[1]Anexo (4) D'!B5:E5</f>
        <v>(Cifras en miles de pesos)</v>
      </c>
      <c r="C5" s="2"/>
      <c r="D5" s="2"/>
      <c r="E5" s="2"/>
      <c r="F5" s="3"/>
      <c r="G5" s="4"/>
    </row>
    <row r="6" spans="2:8" x14ac:dyDescent="0.2">
      <c r="B6" s="6"/>
      <c r="C6" s="3"/>
      <c r="D6" s="7"/>
      <c r="E6" s="8"/>
      <c r="F6" s="8"/>
      <c r="G6" s="9"/>
    </row>
    <row r="7" spans="2:8" x14ac:dyDescent="0.2">
      <c r="B7" s="10" t="s">
        <v>2</v>
      </c>
      <c r="C7" s="10" t="s">
        <v>3</v>
      </c>
      <c r="D7" s="11" t="str">
        <f>+'[1]Anexo (2) D'!D7</f>
        <v>FEBRERO DE 2019</v>
      </c>
      <c r="E7" s="12"/>
      <c r="F7" s="11" t="str">
        <f>+'[1]Anexo (2) D'!F7</f>
        <v>FEBRERO DE 2018</v>
      </c>
      <c r="G7" s="13"/>
    </row>
    <row r="8" spans="2:8" x14ac:dyDescent="0.2">
      <c r="B8" s="14"/>
      <c r="C8" s="14"/>
      <c r="D8" s="15"/>
      <c r="E8" s="16"/>
      <c r="F8" s="16"/>
      <c r="G8" s="17"/>
    </row>
    <row r="9" spans="2:8" x14ac:dyDescent="0.2">
      <c r="B9" s="14"/>
      <c r="C9" s="18" t="s">
        <v>4</v>
      </c>
      <c r="D9" s="15"/>
      <c r="E9" s="16"/>
      <c r="F9" s="16"/>
      <c r="G9" s="17"/>
    </row>
    <row r="10" spans="2:8" x14ac:dyDescent="0.2">
      <c r="B10" s="14"/>
      <c r="C10" s="14"/>
      <c r="D10" s="15"/>
      <c r="E10" s="16"/>
      <c r="F10" s="16"/>
      <c r="G10" s="17"/>
    </row>
    <row r="11" spans="2:8" x14ac:dyDescent="0.2">
      <c r="B11" s="19" t="s">
        <v>5</v>
      </c>
      <c r="C11" s="19" t="s">
        <v>6</v>
      </c>
      <c r="D11" s="20">
        <f>SUM(D13:D15)</f>
        <v>580571663</v>
      </c>
      <c r="E11" s="21"/>
      <c r="F11" s="20">
        <f>SUM(F13:F15)</f>
        <v>112175536</v>
      </c>
      <c r="G11" s="22"/>
      <c r="H11" s="23"/>
    </row>
    <row r="12" spans="2:8" x14ac:dyDescent="0.2">
      <c r="B12" s="14"/>
      <c r="C12" s="14"/>
      <c r="D12" s="24"/>
      <c r="E12" s="25"/>
      <c r="F12" s="24"/>
      <c r="G12" s="26"/>
      <c r="H12" s="27"/>
    </row>
    <row r="13" spans="2:8" x14ac:dyDescent="0.2">
      <c r="B13" s="28">
        <v>11</v>
      </c>
      <c r="C13" s="14" t="s">
        <v>7</v>
      </c>
      <c r="D13" s="24">
        <f>+'[1]Anexo (2) D'!D13</f>
        <v>1816134</v>
      </c>
      <c r="E13" s="25"/>
      <c r="F13" s="24">
        <v>764106</v>
      </c>
      <c r="G13" s="26"/>
      <c r="H13" s="27"/>
    </row>
    <row r="14" spans="2:8" x14ac:dyDescent="0.2">
      <c r="B14" s="28">
        <v>13</v>
      </c>
      <c r="C14" s="14" t="s">
        <v>8</v>
      </c>
      <c r="D14" s="24">
        <f>+'[1]Anexo (2) D'!D18</f>
        <v>426672373</v>
      </c>
      <c r="E14" s="25"/>
      <c r="F14" s="24">
        <v>14732844</v>
      </c>
      <c r="G14" s="26"/>
      <c r="H14" s="27"/>
    </row>
    <row r="15" spans="2:8" x14ac:dyDescent="0.2">
      <c r="B15" s="28">
        <v>19</v>
      </c>
      <c r="C15" s="14" t="s">
        <v>9</v>
      </c>
      <c r="D15" s="24">
        <f>+'[1]Anexo (2) D'!D22</f>
        <v>152083156</v>
      </c>
      <c r="E15" s="25"/>
      <c r="F15" s="24">
        <v>96678586</v>
      </c>
      <c r="G15" s="26"/>
      <c r="H15" s="27"/>
    </row>
    <row r="16" spans="2:8" x14ac:dyDescent="0.2">
      <c r="B16" s="28"/>
      <c r="C16" s="14"/>
      <c r="D16" s="15"/>
      <c r="E16" s="29"/>
      <c r="F16" s="15"/>
      <c r="G16" s="17"/>
      <c r="H16" s="27"/>
    </row>
    <row r="17" spans="2:8" x14ac:dyDescent="0.2">
      <c r="B17" s="30"/>
      <c r="C17" s="19" t="s">
        <v>10</v>
      </c>
      <c r="D17" s="20">
        <f>SUM(D19:D22)</f>
        <v>45462333758</v>
      </c>
      <c r="E17" s="21"/>
      <c r="F17" s="20">
        <f>SUM(F19:F22)</f>
        <v>44114445748</v>
      </c>
      <c r="G17" s="22"/>
      <c r="H17" s="31"/>
    </row>
    <row r="18" spans="2:8" x14ac:dyDescent="0.2">
      <c r="B18" s="30"/>
      <c r="C18" s="19"/>
      <c r="D18" s="21"/>
      <c r="E18" s="21"/>
      <c r="F18" s="21"/>
      <c r="G18" s="22"/>
    </row>
    <row r="19" spans="2:8" x14ac:dyDescent="0.2">
      <c r="B19" s="28">
        <v>13</v>
      </c>
      <c r="C19" s="14" t="s">
        <v>8</v>
      </c>
      <c r="D19" s="24">
        <f>+'[1]Anexo (2) D'!D29</f>
        <v>1802458399</v>
      </c>
      <c r="E19" s="21"/>
      <c r="F19" s="24">
        <v>4620793738</v>
      </c>
      <c r="G19" s="22"/>
    </row>
    <row r="20" spans="2:8" x14ac:dyDescent="0.2">
      <c r="B20" s="28">
        <v>16</v>
      </c>
      <c r="C20" s="14" t="s">
        <v>11</v>
      </c>
      <c r="D20" s="24">
        <f>+'[1]Anexo (2) D'!D33</f>
        <v>6720000</v>
      </c>
      <c r="E20" s="25"/>
      <c r="F20" s="24">
        <v>8303805</v>
      </c>
      <c r="G20" s="26"/>
    </row>
    <row r="21" spans="2:8" x14ac:dyDescent="0.2">
      <c r="B21" s="32">
        <v>17</v>
      </c>
      <c r="C21" s="33" t="s">
        <v>12</v>
      </c>
      <c r="D21" s="24">
        <f>+'[1]Anexo (2) D'!D46</f>
        <v>37831675914</v>
      </c>
      <c r="E21" s="25"/>
      <c r="F21" s="24">
        <v>37104537966</v>
      </c>
      <c r="G21" s="26"/>
    </row>
    <row r="22" spans="2:8" x14ac:dyDescent="0.2">
      <c r="B22" s="28">
        <v>19</v>
      </c>
      <c r="C22" s="14" t="s">
        <v>9</v>
      </c>
      <c r="D22" s="24">
        <f>+'[1]Anexo (2) D'!D52</f>
        <v>5821479445</v>
      </c>
      <c r="E22" s="25"/>
      <c r="F22" s="24">
        <v>2380810239</v>
      </c>
      <c r="G22" s="26"/>
    </row>
    <row r="23" spans="2:8" x14ac:dyDescent="0.2">
      <c r="B23" s="14"/>
      <c r="C23" s="14"/>
      <c r="D23" s="24"/>
      <c r="E23" s="25"/>
      <c r="F23" s="24"/>
      <c r="G23" s="26"/>
    </row>
    <row r="24" spans="2:8" x14ac:dyDescent="0.2">
      <c r="B24" s="14"/>
      <c r="C24" s="30" t="s">
        <v>13</v>
      </c>
      <c r="D24" s="20">
        <f>+D17+D11</f>
        <v>46042905421</v>
      </c>
      <c r="E24" s="21"/>
      <c r="F24" s="20">
        <f>+F17+F11</f>
        <v>44226621284</v>
      </c>
      <c r="G24" s="22"/>
      <c r="H24" s="34">
        <f>+D24-D47</f>
        <v>0</v>
      </c>
    </row>
    <row r="25" spans="2:8" x14ac:dyDescent="0.2">
      <c r="B25" s="14"/>
      <c r="C25" s="30"/>
      <c r="D25" s="35"/>
      <c r="E25" s="36"/>
      <c r="F25" s="35"/>
      <c r="G25" s="37"/>
    </row>
    <row r="26" spans="2:8" x14ac:dyDescent="0.2">
      <c r="B26" s="18"/>
      <c r="C26" s="18" t="s">
        <v>14</v>
      </c>
      <c r="D26" s="38"/>
      <c r="E26" s="39"/>
      <c r="F26" s="38"/>
      <c r="G26" s="40"/>
    </row>
    <row r="27" spans="2:8" x14ac:dyDescent="0.2">
      <c r="B27" s="18"/>
      <c r="C27" s="18"/>
      <c r="D27" s="38"/>
      <c r="E27" s="39"/>
      <c r="F27" s="38"/>
      <c r="G27" s="40"/>
    </row>
    <row r="28" spans="2:8" x14ac:dyDescent="0.2">
      <c r="B28" s="28" t="s">
        <v>5</v>
      </c>
      <c r="C28" s="41" t="s">
        <v>15</v>
      </c>
      <c r="D28" s="20">
        <f>SUM(D30:D34)</f>
        <v>452907541</v>
      </c>
      <c r="E28" s="21"/>
      <c r="F28" s="20">
        <f>SUM(F30:F34)</f>
        <v>1446981493</v>
      </c>
      <c r="G28" s="22"/>
    </row>
    <row r="29" spans="2:8" x14ac:dyDescent="0.2">
      <c r="B29" s="28"/>
      <c r="C29" s="14"/>
      <c r="D29" s="15"/>
      <c r="E29" s="29"/>
      <c r="F29" s="15"/>
      <c r="G29" s="17"/>
    </row>
    <row r="30" spans="2:8" x14ac:dyDescent="0.2">
      <c r="B30" s="32">
        <v>23</v>
      </c>
      <c r="C30" s="42" t="s">
        <v>16</v>
      </c>
      <c r="D30" s="15">
        <f>+'[1]Anexo (2) D'!D66</f>
        <v>123815269</v>
      </c>
      <c r="E30" s="29"/>
      <c r="F30" s="15">
        <v>118447882</v>
      </c>
      <c r="G30" s="17"/>
    </row>
    <row r="31" spans="2:8" x14ac:dyDescent="0.2">
      <c r="B31" s="32">
        <v>24</v>
      </c>
      <c r="C31" s="42" t="s">
        <v>17</v>
      </c>
      <c r="D31" s="15">
        <f>+'[1]Anexo (2) D'!D69</f>
        <v>305142161</v>
      </c>
      <c r="E31" s="29"/>
      <c r="F31" s="15">
        <v>466685870</v>
      </c>
      <c r="G31" s="17"/>
    </row>
    <row r="32" spans="2:8" x14ac:dyDescent="0.2">
      <c r="B32" s="32">
        <v>25</v>
      </c>
      <c r="C32" s="42" t="s">
        <v>18</v>
      </c>
      <c r="D32" s="15">
        <f>+'[1]Anexo (2) D'!D80</f>
        <v>6057312</v>
      </c>
      <c r="E32" s="29"/>
      <c r="F32" s="15">
        <v>6501793</v>
      </c>
      <c r="G32" s="17"/>
    </row>
    <row r="33" spans="2:8" x14ac:dyDescent="0.2">
      <c r="B33" s="32">
        <v>27</v>
      </c>
      <c r="C33" s="43" t="s">
        <v>19</v>
      </c>
      <c r="D33" s="15">
        <f>+'[1]Anexo (2) D'!D83</f>
        <v>0</v>
      </c>
      <c r="E33" s="29"/>
      <c r="F33" s="15">
        <v>837453149</v>
      </c>
      <c r="G33" s="17"/>
    </row>
    <row r="34" spans="2:8" x14ac:dyDescent="0.2">
      <c r="B34" s="32">
        <v>29</v>
      </c>
      <c r="C34" s="44" t="s">
        <v>20</v>
      </c>
      <c r="D34" s="29">
        <f>+'[1]Anexo (2) D'!D86</f>
        <v>17892799</v>
      </c>
      <c r="E34" s="29"/>
      <c r="F34" s="29">
        <v>17892799</v>
      </c>
      <c r="G34" s="17"/>
    </row>
    <row r="35" spans="2:8" x14ac:dyDescent="0.2">
      <c r="B35" s="32"/>
      <c r="C35" s="44"/>
      <c r="D35" s="15"/>
      <c r="E35" s="29"/>
      <c r="F35" s="15"/>
      <c r="G35" s="17"/>
    </row>
    <row r="36" spans="2:8" x14ac:dyDescent="0.2">
      <c r="B36" s="32"/>
      <c r="C36" s="41" t="s">
        <v>21</v>
      </c>
      <c r="D36" s="20">
        <f>SUM(D38:D40)</f>
        <v>24205423394</v>
      </c>
      <c r="E36" s="21"/>
      <c r="F36" s="20">
        <f>SUM(F38:F40)</f>
        <v>22823994983</v>
      </c>
      <c r="G36" s="22"/>
    </row>
    <row r="37" spans="2:8" x14ac:dyDescent="0.2">
      <c r="B37" s="32"/>
      <c r="C37" s="44"/>
      <c r="D37" s="15"/>
      <c r="E37" s="29"/>
      <c r="F37" s="15"/>
      <c r="G37" s="17"/>
    </row>
    <row r="38" spans="2:8" x14ac:dyDescent="0.2">
      <c r="B38" s="32">
        <v>23</v>
      </c>
      <c r="C38" s="42" t="s">
        <v>16</v>
      </c>
      <c r="D38" s="15">
        <f>+'[1]Anexo (2) D'!D91</f>
        <v>5588408046</v>
      </c>
      <c r="E38" s="29"/>
      <c r="F38" s="15">
        <v>5777976904</v>
      </c>
      <c r="G38" s="17"/>
    </row>
    <row r="39" spans="2:8" x14ac:dyDescent="0.2">
      <c r="B39" s="32">
        <v>27</v>
      </c>
      <c r="C39" s="42" t="s">
        <v>19</v>
      </c>
      <c r="D39" s="29">
        <f>+'[1]Anexo (2) D'!D94</f>
        <v>677498982</v>
      </c>
      <c r="E39" s="29"/>
      <c r="F39" s="29">
        <v>12407372</v>
      </c>
      <c r="G39" s="17"/>
    </row>
    <row r="40" spans="2:8" x14ac:dyDescent="0.2">
      <c r="B40" s="32">
        <v>29</v>
      </c>
      <c r="C40" s="42" t="s">
        <v>20</v>
      </c>
      <c r="D40" s="15">
        <f>+'[1]Anexo (2) D'!D99</f>
        <v>17939516366</v>
      </c>
      <c r="E40" s="29"/>
      <c r="F40" s="15">
        <v>17033610707</v>
      </c>
      <c r="G40" s="17"/>
    </row>
    <row r="41" spans="2:8" x14ac:dyDescent="0.2">
      <c r="B41" s="32"/>
      <c r="C41" s="44"/>
      <c r="D41" s="15"/>
      <c r="E41" s="29"/>
      <c r="F41" s="15"/>
      <c r="G41" s="17"/>
    </row>
    <row r="42" spans="2:8" x14ac:dyDescent="0.2">
      <c r="B42" s="32"/>
      <c r="C42" s="30" t="s">
        <v>22</v>
      </c>
      <c r="D42" s="20">
        <f>+D28+D36</f>
        <v>24658330935</v>
      </c>
      <c r="E42" s="21"/>
      <c r="F42" s="20">
        <f>+F28+F36</f>
        <v>24270976476</v>
      </c>
      <c r="G42" s="22"/>
    </row>
    <row r="43" spans="2:8" x14ac:dyDescent="0.2">
      <c r="B43" s="14"/>
      <c r="C43" s="14"/>
      <c r="D43" s="15"/>
      <c r="E43" s="29"/>
      <c r="F43" s="15"/>
      <c r="G43" s="17"/>
      <c r="H43" s="45"/>
    </row>
    <row r="44" spans="2:8" x14ac:dyDescent="0.2">
      <c r="B44" s="30">
        <v>3</v>
      </c>
      <c r="C44" s="41" t="s">
        <v>23</v>
      </c>
      <c r="D44" s="20">
        <f>+D45</f>
        <v>21384574486</v>
      </c>
      <c r="E44" s="21"/>
      <c r="F44" s="20">
        <f>+F45</f>
        <v>19955644808</v>
      </c>
      <c r="G44" s="22"/>
    </row>
    <row r="45" spans="2:8" x14ac:dyDescent="0.2">
      <c r="B45" s="32">
        <v>31</v>
      </c>
      <c r="C45" s="33" t="s">
        <v>24</v>
      </c>
      <c r="D45" s="46">
        <f>+'[1]Anexo (2) D'!D104</f>
        <v>21384574486</v>
      </c>
      <c r="E45" s="29"/>
      <c r="F45" s="46">
        <v>19955644808</v>
      </c>
      <c r="G45" s="17"/>
    </row>
    <row r="46" spans="2:8" x14ac:dyDescent="0.2">
      <c r="B46" s="14"/>
      <c r="C46" s="14"/>
      <c r="D46" s="15"/>
      <c r="E46" s="29"/>
      <c r="F46" s="15"/>
      <c r="G46" s="17"/>
      <c r="H46" s="45"/>
    </row>
    <row r="47" spans="2:8" x14ac:dyDescent="0.2">
      <c r="B47" s="28"/>
      <c r="C47" s="30" t="s">
        <v>25</v>
      </c>
      <c r="D47" s="20">
        <f>+D42+D44</f>
        <v>46042905421</v>
      </c>
      <c r="E47" s="21"/>
      <c r="F47" s="20">
        <f>+F42+F44</f>
        <v>44226621284</v>
      </c>
      <c r="G47" s="22"/>
      <c r="H47" s="31"/>
    </row>
    <row r="48" spans="2:8" x14ac:dyDescent="0.2">
      <c r="D48" s="31"/>
      <c r="F48" s="31"/>
      <c r="H48" s="45"/>
    </row>
    <row r="49" spans="2:8" x14ac:dyDescent="0.2">
      <c r="B49" s="14"/>
      <c r="C49" s="41" t="s">
        <v>26</v>
      </c>
      <c r="D49" s="20">
        <f>+D50+D51-D52</f>
        <v>0</v>
      </c>
      <c r="E49" s="21"/>
      <c r="F49" s="20">
        <f>+F50+F51-F52</f>
        <v>0</v>
      </c>
      <c r="G49" s="22"/>
      <c r="H49" s="47"/>
    </row>
    <row r="50" spans="2:8" x14ac:dyDescent="0.2">
      <c r="B50" s="28">
        <v>81</v>
      </c>
      <c r="C50" s="33" t="s">
        <v>27</v>
      </c>
      <c r="D50" s="29">
        <f>+'[1]Anexo (2) D'!D116</f>
        <v>363983534</v>
      </c>
      <c r="E50" s="29"/>
      <c r="F50" s="29">
        <v>767071024</v>
      </c>
      <c r="G50" s="17"/>
    </row>
    <row r="51" spans="2:8" x14ac:dyDescent="0.2">
      <c r="B51" s="28">
        <v>83</v>
      </c>
      <c r="C51" s="33" t="s">
        <v>28</v>
      </c>
      <c r="D51" s="29">
        <f>+'[1]Anexo (2) D'!D117</f>
        <v>255392057</v>
      </c>
      <c r="E51" s="29"/>
      <c r="F51" s="29">
        <v>1072925423</v>
      </c>
      <c r="G51" s="17"/>
    </row>
    <row r="52" spans="2:8" x14ac:dyDescent="0.2">
      <c r="B52" s="28">
        <v>89</v>
      </c>
      <c r="C52" s="33" t="s">
        <v>29</v>
      </c>
      <c r="D52" s="29">
        <f>+'[1]Anexo (2) D'!D118</f>
        <v>619375591</v>
      </c>
      <c r="E52" s="29"/>
      <c r="F52" s="29">
        <v>1839996447</v>
      </c>
      <c r="G52" s="17"/>
    </row>
    <row r="53" spans="2:8" x14ac:dyDescent="0.2">
      <c r="B53" s="14"/>
      <c r="C53" s="30"/>
      <c r="D53" s="35"/>
      <c r="E53" s="36"/>
      <c r="F53" s="35"/>
      <c r="G53" s="37"/>
    </row>
    <row r="54" spans="2:8" x14ac:dyDescent="0.2">
      <c r="B54" s="30"/>
      <c r="C54" s="41" t="s">
        <v>30</v>
      </c>
      <c r="D54" s="20">
        <f>+D55+D56-D57</f>
        <v>0</v>
      </c>
      <c r="E54" s="21"/>
      <c r="F54" s="20">
        <f>+F55+F56-F57</f>
        <v>0</v>
      </c>
      <c r="G54" s="22"/>
    </row>
    <row r="55" spans="2:8" x14ac:dyDescent="0.2">
      <c r="B55" s="28">
        <v>91</v>
      </c>
      <c r="C55" s="33" t="s">
        <v>31</v>
      </c>
      <c r="D55" s="29">
        <f>+'[1]Anexo (2) D'!D121</f>
        <v>1190945704</v>
      </c>
      <c r="E55" s="29"/>
      <c r="F55" s="29">
        <v>1076770516</v>
      </c>
      <c r="G55" s="17"/>
    </row>
    <row r="56" spans="2:8" x14ac:dyDescent="0.2">
      <c r="B56" s="28">
        <v>93</v>
      </c>
      <c r="C56" s="33" t="s">
        <v>32</v>
      </c>
      <c r="D56" s="29">
        <f>+'[1]Anexo (2) D'!D122</f>
        <v>10643584830</v>
      </c>
      <c r="E56" s="29"/>
      <c r="F56" s="29">
        <v>7638160022</v>
      </c>
      <c r="G56" s="17"/>
    </row>
    <row r="57" spans="2:8" x14ac:dyDescent="0.2">
      <c r="B57" s="28">
        <v>99</v>
      </c>
      <c r="C57" s="33" t="s">
        <v>33</v>
      </c>
      <c r="D57" s="29">
        <f>+'[1]Anexo (2) D'!D123</f>
        <v>11834530534</v>
      </c>
      <c r="E57" s="29"/>
      <c r="F57" s="29">
        <v>8714930538</v>
      </c>
      <c r="G57" s="17"/>
    </row>
    <row r="58" spans="2:8" x14ac:dyDescent="0.2">
      <c r="B58" s="14"/>
      <c r="C58" s="14"/>
      <c r="D58" s="48"/>
      <c r="E58" s="49"/>
      <c r="F58" s="49"/>
      <c r="G58" s="50"/>
    </row>
    <row r="59" spans="2:8" x14ac:dyDescent="0.2">
      <c r="B59" s="14"/>
      <c r="C59" s="14"/>
      <c r="D59" s="51">
        <f>+D24-D47</f>
        <v>0</v>
      </c>
      <c r="E59" s="52"/>
      <c r="F59" s="51">
        <f>+F24-F47</f>
        <v>0</v>
      </c>
      <c r="G59" s="51"/>
    </row>
    <row r="60" spans="2:8" x14ac:dyDescent="0.2">
      <c r="B60" s="14"/>
      <c r="C60" s="14"/>
      <c r="D60" s="48"/>
      <c r="E60" s="53"/>
      <c r="F60" s="53"/>
      <c r="G60" s="17"/>
    </row>
    <row r="61" spans="2:8" x14ac:dyDescent="0.2">
      <c r="B61" s="14"/>
      <c r="C61" s="14"/>
      <c r="D61" s="48"/>
      <c r="E61" s="54"/>
      <c r="F61" s="54"/>
      <c r="G61" s="17"/>
    </row>
    <row r="62" spans="2:8" x14ac:dyDescent="0.2">
      <c r="B62" s="19" t="str">
        <f>+'[1]Anexo (4) D'!B68</f>
        <v>LOUIS KLEYN LÓPEZ</v>
      </c>
      <c r="C62" s="14"/>
      <c r="D62" s="55" t="s">
        <v>34</v>
      </c>
      <c r="E62" s="56"/>
      <c r="F62" s="56"/>
      <c r="G62" s="37"/>
    </row>
    <row r="63" spans="2:8" x14ac:dyDescent="0.2">
      <c r="B63" s="19" t="s">
        <v>35</v>
      </c>
      <c r="C63" s="14"/>
      <c r="D63" s="55" t="s">
        <v>36</v>
      </c>
      <c r="E63" s="56"/>
      <c r="F63" s="56"/>
      <c r="G63" s="57"/>
    </row>
    <row r="64" spans="2:8" x14ac:dyDescent="0.2">
      <c r="B64" s="58" t="s">
        <v>37</v>
      </c>
      <c r="C64" s="14"/>
      <c r="D64" s="55" t="s">
        <v>38</v>
      </c>
      <c r="E64" s="56"/>
      <c r="F64" s="56"/>
      <c r="G64" s="57"/>
    </row>
    <row r="65" spans="2:7" x14ac:dyDescent="0.2">
      <c r="B65" s="19"/>
      <c r="C65" s="14"/>
      <c r="D65" s="59"/>
      <c r="E65" s="60"/>
      <c r="F65" s="60"/>
      <c r="G65" s="37"/>
    </row>
    <row r="66" spans="2:7" x14ac:dyDescent="0.2">
      <c r="B66" s="14"/>
      <c r="C66" s="19"/>
      <c r="D66" s="59"/>
      <c r="E66" s="60"/>
      <c r="F66" s="60"/>
      <c r="G66" s="37"/>
    </row>
    <row r="67" spans="2:7" x14ac:dyDescent="0.2">
      <c r="B67" s="14"/>
      <c r="C67" s="14"/>
      <c r="D67" s="61"/>
      <c r="E67" s="54"/>
      <c r="F67" s="54"/>
      <c r="G67" s="17"/>
    </row>
    <row r="68" spans="2:7" x14ac:dyDescent="0.2">
      <c r="B68" s="14"/>
      <c r="C68" s="14"/>
      <c r="D68" s="61"/>
      <c r="E68" s="54"/>
      <c r="F68" s="54"/>
      <c r="G68" s="17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(1) Form</vt:lpstr>
      <vt:lpstr>'Anexo (1) Form'!Área_de_impresión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Garcia Guzman</dc:creator>
  <cp:lastModifiedBy>Elizabeth Garcia Guzman</cp:lastModifiedBy>
  <dcterms:created xsi:type="dcterms:W3CDTF">2019-05-01T00:13:58Z</dcterms:created>
  <dcterms:modified xsi:type="dcterms:W3CDTF">2019-05-01T00:14:39Z</dcterms:modified>
</cp:coreProperties>
</file>