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Anexo (3) Form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nm.Print_Area" localSheetId="0">'Anexo (3) Form'!$B$1:$F$46</definedName>
  </definedNames>
  <calcPr fullCalcOnLoad="1"/>
</workbook>
</file>

<file path=xl/sharedStrings.xml><?xml version="1.0" encoding="utf-8"?>
<sst xmlns="http://schemas.openxmlformats.org/spreadsheetml/2006/main" count="29" uniqueCount="27">
  <si>
    <t>ANEXO No. 3</t>
  </si>
  <si>
    <t>AGENCIA NACIONAL DE INFRAESTRUCTURA</t>
  </si>
  <si>
    <t xml:space="preserve">ESTADO DE ACTIVIDAD FINANCIERA, ECONOMICA Y SOCIAL </t>
  </si>
  <si>
    <t>(Cifras en miles de pesos )</t>
  </si>
  <si>
    <t>CODIGO</t>
  </si>
  <si>
    <t>CUENTAS</t>
  </si>
  <si>
    <t xml:space="preserve"> </t>
  </si>
  <si>
    <t>INGRESOS OPERACIONALES</t>
  </si>
  <si>
    <t>Ingresos fiscales</t>
  </si>
  <si>
    <t>Transferencias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</si>
  <si>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</si>
  <si>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</si>
  <si>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</si>
  <si>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</si>
  <si>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</si>
  <si>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EXCEDENTES (DEFICIT) OPERACIONAL</t>
  </si>
  <si>
    <t>OTROS INGRESOS</t>
  </si>
  <si>
    <t>Otros ingresos</t>
  </si>
  <si>
    <t>OTROS GASTOS</t>
  </si>
  <si>
    <t>Otros gastos</t>
  </si>
  <si>
    <t xml:space="preserve">EXCEDENTE (DEFICIT) ANTES DE AJUSTES 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</si>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</sst>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52" applyFont="1" applyFill="1" applyBorder="1" applyAlignment="1">
      <alignment horizontal="center" vertical="center" wrapText="1"/>
      <protection/>
    </xf>
    <xf numFmtId="0" fontId="0" fillId="33" borderId="0" xfId="52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8" fillId="33" borderId="0" xfId="52" applyFont="1" applyFill="1" applyBorder="1" applyAlignment="1">
      <alignment horizontal="centerContinuous"/>
      <protection/>
    </xf>
    <xf numFmtId="0" fontId="18" fillId="0" borderId="0" xfId="52" applyFont="1" applyFill="1" applyBorder="1" applyAlignment="1">
      <alignment horizontal="centerContinuous"/>
      <protection/>
    </xf>
    <xf numFmtId="0" fontId="18" fillId="34" borderId="0" xfId="52" applyFont="1" applyFill="1" applyBorder="1" applyAlignment="1">
      <alignment horizontal="center" vertical="center" wrapText="1"/>
      <protection/>
    </xf>
    <xf numFmtId="3" fontId="18" fillId="34" borderId="0" xfId="52" applyNumberFormat="1" applyFont="1" applyFill="1" applyBorder="1" applyAlignment="1">
      <alignment horizontal="center" vertical="center"/>
      <protection/>
    </xf>
    <xf numFmtId="3" fontId="18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>
      <alignment/>
      <protection/>
    </xf>
    <xf numFmtId="0" fontId="0" fillId="0" borderId="0" xfId="52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3" fontId="18" fillId="34" borderId="0" xfId="52" applyNumberFormat="1" applyFont="1" applyFill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0" fillId="0" borderId="0" xfId="52" applyFont="1" applyBorder="1" applyAlignment="1">
      <alignment horizontal="center"/>
      <protection/>
    </xf>
    <xf numFmtId="3" fontId="0" fillId="0" borderId="0" xfId="52" applyNumberFormat="1" applyFont="1" applyBorder="1">
      <alignment/>
      <protection/>
    </xf>
    <xf numFmtId="3" fontId="0" fillId="0" borderId="0" xfId="52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18" fillId="0" borderId="0" xfId="52" applyFont="1" applyBorder="1" applyAlignment="1">
      <alignment wrapText="1"/>
      <protection/>
    </xf>
    <xf numFmtId="1" fontId="0" fillId="0" borderId="0" xfId="52" applyNumberFormat="1" applyFont="1" applyBorder="1">
      <alignment/>
      <protection/>
    </xf>
    <xf numFmtId="0" fontId="40" fillId="0" borderId="0" xfId="52" applyFont="1">
      <alignment/>
      <protection/>
    </xf>
    <xf numFmtId="0" fontId="40" fillId="0" borderId="0" xfId="52" applyFont="1" applyFill="1">
      <alignment/>
      <protection/>
    </xf>
    <xf numFmtId="43" fontId="41" fillId="0" borderId="0" xfId="52" applyNumberFormat="1" applyFont="1" applyFill="1" applyBorder="1">
      <alignment/>
      <protection/>
    </xf>
    <xf numFmtId="0" fontId="41" fillId="0" borderId="0" xfId="52" applyFont="1" applyFill="1" applyBorder="1">
      <alignment/>
      <protection/>
    </xf>
    <xf numFmtId="3" fontId="41" fillId="0" borderId="0" xfId="52" applyNumberFormat="1" applyFont="1" applyFill="1">
      <alignment/>
      <protection/>
    </xf>
    <xf numFmtId="0" fontId="41" fillId="0" borderId="0" xfId="52" applyFont="1" applyFill="1">
      <alignment/>
      <protection/>
    </xf>
    <xf numFmtId="0" fontId="0" fillId="0" borderId="0" xfId="52" applyFont="1" applyFill="1">
      <alignment/>
      <protection/>
    </xf>
    <xf numFmtId="0" fontId="18" fillId="0" borderId="0" xfId="52" applyFont="1" applyBorder="1" applyAlignment="1">
      <alignment horizontal="left"/>
      <protection/>
    </xf>
    <xf numFmtId="0" fontId="18" fillId="0" borderId="0" xfId="52" applyFont="1" applyFill="1" applyBorder="1" applyAlignment="1">
      <alignment horizontal="left"/>
      <protection/>
    </xf>
    <xf numFmtId="1" fontId="18" fillId="0" borderId="0" xfId="52" applyNumberFormat="1" applyFont="1" applyBorder="1">
      <alignment/>
      <protection/>
    </xf>
    <xf numFmtId="0" fontId="0" fillId="0" borderId="0" xfId="52">
      <alignment/>
      <protection/>
    </xf>
    <xf numFmtId="1" fontId="21" fillId="0" borderId="0" xfId="52" applyNumberFormat="1" applyFont="1" applyBorder="1">
      <alignment/>
      <protection/>
    </xf>
    <xf numFmtId="0" fontId="22" fillId="0" borderId="0" xfId="52" applyFont="1" applyBorder="1">
      <alignment/>
      <protection/>
    </xf>
    <xf numFmtId="0" fontId="0" fillId="0" borderId="0" xfId="52" applyBorder="1">
      <alignment/>
      <protection/>
    </xf>
    <xf numFmtId="0" fontId="22" fillId="0" borderId="0" xfId="52" applyFont="1" applyFill="1" applyBorder="1">
      <alignment/>
      <protection/>
    </xf>
    <xf numFmtId="1" fontId="22" fillId="0" borderId="0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s%20%20Marzo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DISTRIBUCION%20CTE%20NO%20CORRIENTE%20MARZO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CHIP%20MARZ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3">
        <row r="4">
          <cell r="B4" t="str">
            <v>A 31 MARZO DE 2016</v>
          </cell>
        </row>
        <row r="7">
          <cell r="D7" t="str">
            <v>MARZO 2016</v>
          </cell>
          <cell r="F7" t="str">
            <v>MARZO 2015</v>
          </cell>
        </row>
        <row r="12">
          <cell r="D12">
            <v>679357395</v>
          </cell>
          <cell r="F12">
            <v>359910817</v>
          </cell>
        </row>
        <row r="15">
          <cell r="D15">
            <v>0</v>
          </cell>
          <cell r="F15">
            <v>0</v>
          </cell>
        </row>
        <row r="18">
          <cell r="D18">
            <v>69315137</v>
          </cell>
          <cell r="F18">
            <v>61692377</v>
          </cell>
        </row>
        <row r="24">
          <cell r="D24">
            <v>15574082</v>
          </cell>
          <cell r="F24">
            <v>10678052</v>
          </cell>
        </row>
        <row r="32">
          <cell r="D32">
            <v>370598550</v>
          </cell>
          <cell r="F32">
            <v>311444953</v>
          </cell>
        </row>
        <row r="37">
          <cell r="D37">
            <v>1599543</v>
          </cell>
          <cell r="F37">
            <v>6390824</v>
          </cell>
        </row>
        <row r="43">
          <cell r="D43">
            <v>307643474</v>
          </cell>
          <cell r="F43">
            <v>0</v>
          </cell>
        </row>
        <row r="47">
          <cell r="D47">
            <v>2736527</v>
          </cell>
          <cell r="F47">
            <v>53681</v>
          </cell>
        </row>
        <row r="54">
          <cell r="D54">
            <v>225754611</v>
          </cell>
          <cell r="F54">
            <v>122938047</v>
          </cell>
        </row>
        <row r="61">
          <cell r="D61">
            <v>-1120045</v>
          </cell>
          <cell r="F61">
            <v>415311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91">
          <cell r="K191">
            <v>974427143</v>
          </cell>
        </row>
        <row r="216">
          <cell r="K216">
            <v>697032131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pag 1 (2)"/>
      <sheetName val="reporte pag 1"/>
    </sheetNames>
    <sheetDataSet>
      <sheetData sheetId="0">
        <row r="199">
          <cell r="H199">
            <v>544541241</v>
          </cell>
        </row>
        <row r="229">
          <cell r="H229">
            <v>328982821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11.140625" style="3" customWidth="1"/>
    <col min="3" max="3" width="46.57421875" style="3" customWidth="1"/>
    <col min="4" max="4" width="19.57421875" style="3" customWidth="1"/>
    <col min="5" max="5" width="1.1484375" style="27" customWidth="1"/>
    <col min="6" max="6" width="19.0039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1" t="s">
        <v>1</v>
      </c>
      <c r="C2" s="2"/>
      <c r="D2" s="2"/>
      <c r="E2" s="2"/>
      <c r="F2" s="2"/>
    </row>
    <row r="3" spans="2:6" ht="12.75">
      <c r="B3" s="1" t="s">
        <v>2</v>
      </c>
      <c r="C3" s="2"/>
      <c r="D3" s="2"/>
      <c r="E3" s="2"/>
      <c r="F3" s="2"/>
    </row>
    <row r="4" spans="2:6" ht="19.5" customHeight="1">
      <c r="B4" s="1" t="str">
        <f>+'[1]Anexo (4) D'!B4:F4</f>
        <v>A 31 MARZO DE 2016</v>
      </c>
      <c r="C4" s="2"/>
      <c r="D4" s="2"/>
      <c r="E4" s="2"/>
      <c r="F4" s="2"/>
    </row>
    <row r="5" spans="2:6" ht="18" customHeight="1">
      <c r="B5" s="1" t="s">
        <v>3</v>
      </c>
      <c r="C5" s="2"/>
      <c r="D5" s="2"/>
      <c r="E5" s="2"/>
      <c r="F5" s="2"/>
    </row>
    <row r="6" spans="2:6" ht="12.75">
      <c r="B6" s="4"/>
      <c r="C6" s="4"/>
      <c r="D6" s="4"/>
      <c r="E6" s="5"/>
      <c r="F6" s="4"/>
    </row>
    <row r="7" spans="2:6" ht="12.75" customHeight="1">
      <c r="B7" s="6" t="s">
        <v>4</v>
      </c>
      <c r="C7" s="6" t="s">
        <v>5</v>
      </c>
      <c r="D7" s="7" t="str">
        <f>+'[1]Anexo (4) D'!D7:D8</f>
        <v>MARZO 2016</v>
      </c>
      <c r="E7" s="8"/>
      <c r="F7" s="7" t="str">
        <f>+'[1]Anexo (4) D'!F7:F8</f>
        <v>MARZO 2015</v>
      </c>
    </row>
    <row r="8" spans="2:6" ht="12.75">
      <c r="B8" s="9"/>
      <c r="C8" s="9"/>
      <c r="D8" s="9"/>
      <c r="E8" s="10"/>
      <c r="F8" s="9"/>
    </row>
    <row r="9" spans="2:6" ht="12.75">
      <c r="B9" s="11" t="s">
        <v>6</v>
      </c>
      <c r="C9" s="12" t="s">
        <v>7</v>
      </c>
      <c r="D9" s="13">
        <f>+D10+D11+D12</f>
        <v>748672532</v>
      </c>
      <c r="E9" s="14"/>
      <c r="F9" s="13">
        <f>+F10+F11+F12</f>
        <v>421603194</v>
      </c>
    </row>
    <row r="10" spans="2:6" ht="12.75">
      <c r="B10" s="15">
        <v>41</v>
      </c>
      <c r="C10" s="9" t="s">
        <v>8</v>
      </c>
      <c r="D10" s="16">
        <f>+'[1]Anexo (4) D'!D12</f>
        <v>679357395</v>
      </c>
      <c r="E10" s="17"/>
      <c r="F10" s="16">
        <f>+'[1]Anexo (4) D'!F12</f>
        <v>359910817</v>
      </c>
    </row>
    <row r="11" spans="2:6" ht="12.75" hidden="1">
      <c r="B11" s="15">
        <v>44</v>
      </c>
      <c r="C11" s="18" t="s">
        <v>9</v>
      </c>
      <c r="D11" s="16">
        <f>+'[1]Anexo (4) D'!D15</f>
        <v>0</v>
      </c>
      <c r="E11" s="17"/>
      <c r="F11" s="16">
        <f>+'[1]Anexo (4) D'!F15</f>
        <v>0</v>
      </c>
    </row>
    <row r="12" spans="2:6" ht="13.5" customHeight="1">
      <c r="B12" s="15">
        <v>47</v>
      </c>
      <c r="C12" s="9" t="s">
        <v>10</v>
      </c>
      <c r="D12" s="16">
        <f>+'[1]Anexo (4) D'!D18</f>
        <v>69315137</v>
      </c>
      <c r="E12" s="17"/>
      <c r="F12" s="16">
        <f>+'[1]Anexo (4) D'!F18</f>
        <v>61692377</v>
      </c>
    </row>
    <row r="13" spans="2:6" ht="12.75">
      <c r="B13" s="9"/>
      <c r="C13" s="9"/>
      <c r="D13" s="16"/>
      <c r="E13" s="17"/>
      <c r="F13" s="16"/>
    </row>
    <row r="14" spans="2:6" ht="12.75">
      <c r="B14" s="15"/>
      <c r="C14" s="12" t="s">
        <v>11</v>
      </c>
      <c r="D14" s="13">
        <f>+D15+D16+D17+D18+D19</f>
        <v>698152176</v>
      </c>
      <c r="E14" s="14"/>
      <c r="F14" s="13">
        <f>+F15+F16+F17+F18+F19</f>
        <v>328567510</v>
      </c>
    </row>
    <row r="15" spans="2:6" ht="12.75">
      <c r="B15" s="15">
        <v>51</v>
      </c>
      <c r="C15" s="9" t="s">
        <v>12</v>
      </c>
      <c r="D15" s="16">
        <f>+'[1]Anexo (4) D'!D24</f>
        <v>15574082</v>
      </c>
      <c r="E15" s="17"/>
      <c r="F15" s="16">
        <f>+'[1]Anexo (4) D'!F24</f>
        <v>10678052</v>
      </c>
    </row>
    <row r="16" spans="2:6" ht="12.75">
      <c r="B16" s="15">
        <v>52</v>
      </c>
      <c r="C16" s="10" t="s">
        <v>13</v>
      </c>
      <c r="D16" s="16">
        <f>+'[1]Anexo (4) D'!D32</f>
        <v>370598550</v>
      </c>
      <c r="E16" s="17"/>
      <c r="F16" s="16">
        <f>+'[1]Anexo (4) D'!F32</f>
        <v>311444953</v>
      </c>
    </row>
    <row r="17" spans="2:6" ht="12.75">
      <c r="B17" s="15">
        <v>53</v>
      </c>
      <c r="C17" s="9" t="s">
        <v>14</v>
      </c>
      <c r="D17" s="16">
        <f>+'[1]Anexo (4) D'!D37</f>
        <v>1599543</v>
      </c>
      <c r="E17" s="17"/>
      <c r="F17" s="16">
        <f>+'[1]Anexo (4) D'!F37</f>
        <v>6390824</v>
      </c>
    </row>
    <row r="18" spans="2:6" ht="12.75">
      <c r="B18" s="15">
        <v>54</v>
      </c>
      <c r="C18" s="9" t="s">
        <v>9</v>
      </c>
      <c r="D18" s="16">
        <f>+'[1]Anexo (4) D'!D43</f>
        <v>307643474</v>
      </c>
      <c r="E18" s="17"/>
      <c r="F18" s="16">
        <f>+'[1]Anexo (4) D'!F43</f>
        <v>0</v>
      </c>
    </row>
    <row r="19" spans="2:6" ht="12.75">
      <c r="B19" s="15">
        <v>57</v>
      </c>
      <c r="C19" s="10" t="s">
        <v>10</v>
      </c>
      <c r="D19" s="16">
        <f>+'[1]Anexo (4) D'!D47</f>
        <v>2736527</v>
      </c>
      <c r="E19" s="17"/>
      <c r="F19" s="16">
        <f>+'[1]Anexo (4) D'!F47</f>
        <v>53681</v>
      </c>
    </row>
    <row r="20" spans="2:6" ht="12.75">
      <c r="B20" s="15"/>
      <c r="C20" s="9"/>
      <c r="D20" s="16"/>
      <c r="E20" s="17"/>
      <c r="F20" s="16"/>
    </row>
    <row r="21" spans="2:6" ht="12.75">
      <c r="B21" s="11"/>
      <c r="C21" s="12" t="s">
        <v>15</v>
      </c>
      <c r="D21" s="13">
        <f>+D9-D14</f>
        <v>50520356</v>
      </c>
      <c r="E21" s="14"/>
      <c r="F21" s="13">
        <f>+F9-F14</f>
        <v>93035684</v>
      </c>
    </row>
    <row r="22" spans="2:6" ht="12.75">
      <c r="B22" s="15"/>
      <c r="C22" s="9"/>
      <c r="D22" s="16"/>
      <c r="E22" s="17"/>
      <c r="F22" s="16"/>
    </row>
    <row r="23" spans="2:6" ht="12.75">
      <c r="B23" s="11"/>
      <c r="C23" s="12" t="s">
        <v>16</v>
      </c>
      <c r="D23" s="13">
        <f>+D24</f>
        <v>225754611</v>
      </c>
      <c r="E23" s="14"/>
      <c r="F23" s="13">
        <f>+F24</f>
        <v>122938047</v>
      </c>
    </row>
    <row r="24" spans="2:6" ht="12.75">
      <c r="B24" s="15">
        <v>48</v>
      </c>
      <c r="C24" s="9" t="s">
        <v>17</v>
      </c>
      <c r="D24" s="16">
        <f>+'[1]Anexo (4) D'!D54</f>
        <v>225754611</v>
      </c>
      <c r="E24" s="17"/>
      <c r="F24" s="16">
        <f>+'[1]Anexo (4) D'!F54</f>
        <v>122938047</v>
      </c>
    </row>
    <row r="25" spans="2:6" ht="12.75">
      <c r="B25" s="15"/>
      <c r="C25" s="9"/>
      <c r="D25" s="16"/>
      <c r="E25" s="17"/>
      <c r="F25" s="16"/>
    </row>
    <row r="26" spans="2:6" ht="12.75">
      <c r="B26" s="11"/>
      <c r="C26" s="12" t="s">
        <v>18</v>
      </c>
      <c r="D26" s="13">
        <f>+D27</f>
        <v>-1120045</v>
      </c>
      <c r="E26" s="14"/>
      <c r="F26" s="13">
        <f>+F27</f>
        <v>415311</v>
      </c>
    </row>
    <row r="27" spans="2:6" ht="12.75">
      <c r="B27" s="15">
        <v>58</v>
      </c>
      <c r="C27" s="9" t="s">
        <v>19</v>
      </c>
      <c r="D27" s="16">
        <f>+'[1]Anexo (4) D'!D61</f>
        <v>-1120045</v>
      </c>
      <c r="E27" s="17"/>
      <c r="F27" s="16">
        <f>+'[1]Anexo (4) D'!F61</f>
        <v>415311</v>
      </c>
    </row>
    <row r="28" spans="2:6" ht="12.75">
      <c r="B28" s="15"/>
      <c r="C28" s="9"/>
      <c r="D28" s="16"/>
      <c r="E28" s="17"/>
      <c r="F28" s="16"/>
    </row>
    <row r="29" spans="2:6" ht="12.75">
      <c r="B29" s="11"/>
      <c r="C29" s="19" t="s">
        <v>20</v>
      </c>
      <c r="D29" s="13">
        <f>+D9+D23-D14-D26</f>
        <v>277395012</v>
      </c>
      <c r="E29" s="14"/>
      <c r="F29" s="13">
        <f>+F9+F23-F14-F26</f>
        <v>215558420</v>
      </c>
    </row>
    <row r="30" spans="2:6" ht="12.75">
      <c r="B30" s="11"/>
      <c r="C30" s="12"/>
      <c r="D30" s="20"/>
      <c r="E30" s="20"/>
      <c r="F30" s="20"/>
    </row>
    <row r="31" spans="2:6" ht="12.75">
      <c r="B31" s="15"/>
      <c r="C31" s="9"/>
      <c r="D31" s="9"/>
      <c r="E31" s="9"/>
      <c r="F31" s="9"/>
    </row>
    <row r="32" spans="2:6" ht="18" customHeight="1">
      <c r="B32" s="11"/>
      <c r="C32" s="12" t="s">
        <v>21</v>
      </c>
      <c r="D32" s="13">
        <f>+D29</f>
        <v>277395012</v>
      </c>
      <c r="E32" s="14"/>
      <c r="F32" s="13">
        <f>+F29</f>
        <v>215558420</v>
      </c>
    </row>
    <row r="33" spans="4:6" ht="14.25" customHeight="1">
      <c r="D33" s="21"/>
      <c r="E33" s="22"/>
      <c r="F33" s="21"/>
    </row>
    <row r="34" spans="4:6" ht="13.5" customHeight="1">
      <c r="D34" s="23">
        <f>+'[2]Exportar (2)'!$K$191-'[2]Exportar (2)'!$K$216</f>
        <v>277395012</v>
      </c>
      <c r="E34" s="24"/>
      <c r="F34" s="23">
        <f>+'[3]reporte pag 1 (2)'!$H$199-'[3]reporte pag 1 (2)'!$H$229</f>
        <v>215558420</v>
      </c>
    </row>
    <row r="35" spans="2:6" ht="13.5" customHeight="1">
      <c r="B35" s="9"/>
      <c r="C35" s="9"/>
      <c r="D35" s="25">
        <f>+D32-D34</f>
        <v>0</v>
      </c>
      <c r="E35" s="26"/>
      <c r="F35" s="25">
        <f>+F34-F32</f>
        <v>0</v>
      </c>
    </row>
    <row r="36" spans="4:6" ht="13.5" customHeight="1">
      <c r="D36" s="21"/>
      <c r="E36" s="22"/>
      <c r="F36" s="21"/>
    </row>
    <row r="37" ht="13.5" customHeight="1"/>
    <row r="38" spans="2:3" ht="13.5" customHeight="1">
      <c r="B38" s="9"/>
      <c r="C38" s="9"/>
    </row>
    <row r="39" spans="2:6" s="31" customFormat="1" ht="12.75">
      <c r="B39" s="12" t="s">
        <v>22</v>
      </c>
      <c r="C39" s="9"/>
      <c r="D39" s="28" t="s">
        <v>23</v>
      </c>
      <c r="E39" s="29"/>
      <c r="F39" s="30"/>
    </row>
    <row r="40" spans="2:6" s="31" customFormat="1" ht="12.75">
      <c r="B40" s="12" t="s">
        <v>24</v>
      </c>
      <c r="C40" s="9"/>
      <c r="D40" s="28" t="s">
        <v>25</v>
      </c>
      <c r="E40" s="29"/>
      <c r="F40" s="32"/>
    </row>
    <row r="41" spans="2:6" s="31" customFormat="1" ht="12.75">
      <c r="B41" s="12"/>
      <c r="C41" s="9"/>
      <c r="D41" s="28" t="s">
        <v>26</v>
      </c>
      <c r="E41" s="29"/>
      <c r="F41" s="32"/>
    </row>
    <row r="42" spans="2:6" s="31" customFormat="1" ht="12.75">
      <c r="B42" s="33"/>
      <c r="C42" s="34"/>
      <c r="D42" s="33"/>
      <c r="E42" s="35"/>
      <c r="F42" s="36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7" top="1.3779527559055118" bottom="0.984251968503937" header="1.1023622047244095" footer="0.4330708661417323"/>
  <pageSetup horizontalDpi="600" verticalDpi="600" orientation="portrait" scale="80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2016-05-05T21:01:28Z</dcterms:created>
  <dcterms:modified xsi:type="dcterms:W3CDTF">2016-05-05T21:02:45Z</dcterms:modified>
  <cp:category/>
  <cp:version/>
  <cp:contentType/>
  <cp:contentStatus/>
</cp:coreProperties>
</file>