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nexo (1) Form" sheetId="1" r:id="rId1"/>
  </sheets>
  <externalReferences>
    <externalReference r:id="rId4"/>
  </externalReferences>
  <definedNames>
    <definedName name="_xlfn.IFERROR" hidden="1">#NAME?</definedName>
    <definedName name="_xlnm.Print_Area" localSheetId="0">'Anexo (1) Form'!$B$1:$F$77</definedName>
  </definedNames>
  <calcPr fullCalcOnLoad="1"/>
</workbook>
</file>

<file path=xl/sharedStrings.xml><?xml version="1.0" encoding="utf-8"?>
<sst xmlns="http://schemas.openxmlformats.org/spreadsheetml/2006/main" count="47" uniqueCount="41">
  <si>
    <t>ANEXO No. 1</t>
  </si>
  <si>
    <t>AGENCIA NACIONAL DE INFRAESTRUCTURA</t>
  </si>
  <si>
    <t>BALANCE GENERAL</t>
  </si>
  <si>
    <t>( Cifras en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</si>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</sst>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164" fontId="39" fillId="34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39" fillId="34" borderId="0" xfId="0" applyFont="1" applyFill="1" applyBorder="1" applyAlignment="1">
      <alignment/>
    </xf>
    <xf numFmtId="164" fontId="39" fillId="34" borderId="0" xfId="0" applyNumberFormat="1" applyFont="1" applyFill="1" applyBorder="1" applyAlignment="1">
      <alignment/>
    </xf>
    <xf numFmtId="3" fontId="18" fillId="35" borderId="0" xfId="53" applyNumberFormat="1" applyFont="1" applyFill="1" applyBorder="1" applyAlignment="1">
      <alignment horizontal="center" vertical="center"/>
      <protection/>
    </xf>
    <xf numFmtId="164" fontId="18" fillId="35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64" fontId="18" fillId="35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49" applyNumberFormat="1" applyFont="1" applyBorder="1" applyAlignment="1">
      <alignment/>
    </xf>
    <xf numFmtId="3" fontId="0" fillId="0" borderId="0" xfId="49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4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49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164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164" fontId="40" fillId="0" borderId="0" xfId="0" applyNumberFormat="1" applyFont="1" applyBorder="1" applyAlignment="1">
      <alignment/>
    </xf>
    <xf numFmtId="1" fontId="40" fillId="0" borderId="0" xfId="0" applyNumberFormat="1" applyFont="1" applyFill="1" applyBorder="1" applyAlignment="1">
      <alignment/>
    </xf>
    <xf numFmtId="164" fontId="39" fillId="0" borderId="0" xfId="49" applyNumberFormat="1" applyFont="1" applyFill="1" applyBorder="1" applyAlignment="1">
      <alignment/>
    </xf>
    <xf numFmtId="166" fontId="39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64" fontId="18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4" fontId="21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s%20Abril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7"/>
    </sheetNames>
    <sheetDataSet>
      <sheetData sheetId="1">
        <row r="4">
          <cell r="B4" t="str">
            <v>A 30 DE ABRIL DE 2017</v>
          </cell>
          <cell r="C4" t="str">
            <v>                                                  </v>
          </cell>
        </row>
        <row r="7">
          <cell r="D7" t="str">
            <v>ABRIL DE 2017</v>
          </cell>
          <cell r="F7" t="str">
            <v>ABRIL DE 2016</v>
          </cell>
        </row>
        <row r="11">
          <cell r="D11">
            <v>1819123103.56</v>
          </cell>
          <cell r="F11">
            <v>2193924282.1</v>
          </cell>
        </row>
        <row r="15">
          <cell r="D15">
            <v>3784667679800.77</v>
          </cell>
          <cell r="F15">
            <v>2499016948361.26</v>
          </cell>
        </row>
        <row r="21">
          <cell r="D21">
            <v>611292690.62</v>
          </cell>
          <cell r="F21">
            <v>764223838.7900001</v>
          </cell>
        </row>
        <row r="28">
          <cell r="D28">
            <v>13563906351.070007</v>
          </cell>
          <cell r="F28">
            <v>45000</v>
          </cell>
        </row>
        <row r="31">
          <cell r="D31">
            <v>6762157946.32</v>
          </cell>
          <cell r="F31">
            <v>7801251862.3</v>
          </cell>
        </row>
        <row r="43">
          <cell r="D43">
            <v>41239365238657.36</v>
          </cell>
          <cell r="F43">
            <v>37681623492084.8</v>
          </cell>
        </row>
        <row r="49">
          <cell r="D49">
            <v>1668673357910.79</v>
          </cell>
          <cell r="F49">
            <v>1465985168576.7</v>
          </cell>
        </row>
        <row r="65">
          <cell r="D65">
            <v>117693529000</v>
          </cell>
          <cell r="F65">
            <v>80174088894.56</v>
          </cell>
        </row>
        <row r="68">
          <cell r="D68">
            <v>1040041566615.9801</v>
          </cell>
          <cell r="F68">
            <v>2563363560546.52</v>
          </cell>
        </row>
        <row r="77">
          <cell r="D77">
            <v>4363915322</v>
          </cell>
          <cell r="F77">
            <v>3303225762</v>
          </cell>
        </row>
        <row r="80">
          <cell r="D80">
            <v>457771821079.1</v>
          </cell>
          <cell r="F80">
            <v>340953018745.9</v>
          </cell>
        </row>
        <row r="84">
          <cell r="D84">
            <v>9363043204607.65</v>
          </cell>
          <cell r="F84">
            <v>5326035996303.7</v>
          </cell>
        </row>
        <row r="90">
          <cell r="F90">
            <v>377436100000</v>
          </cell>
        </row>
        <row r="91">
          <cell r="D91">
            <v>512848625923.63</v>
          </cell>
        </row>
        <row r="93">
          <cell r="D93">
            <v>0</v>
          </cell>
          <cell r="F93">
            <v>250000000</v>
          </cell>
        </row>
        <row r="98">
          <cell r="D98">
            <v>35219700093912.12</v>
          </cell>
          <cell r="F98">
            <v>32965869063753.188</v>
          </cell>
        </row>
        <row r="112">
          <cell r="D112">
            <v>617864831611.44</v>
          </cell>
          <cell r="F112">
            <v>703402924750.41</v>
          </cell>
        </row>
        <row r="113">
          <cell r="D113">
            <v>216111048500</v>
          </cell>
          <cell r="F113">
            <v>216000000000</v>
          </cell>
        </row>
        <row r="114">
          <cell r="D114">
            <v>833975880111.44</v>
          </cell>
          <cell r="F114">
            <v>919402924750.41</v>
          </cell>
        </row>
        <row r="117">
          <cell r="D117">
            <v>3210220401711.98</v>
          </cell>
          <cell r="F117">
            <v>3770412885978.49</v>
          </cell>
        </row>
        <row r="118">
          <cell r="D118">
            <v>7386269599781.84</v>
          </cell>
          <cell r="F118">
            <v>6722938667649.12</v>
          </cell>
        </row>
        <row r="119">
          <cell r="D119">
            <v>10596490001493.82</v>
          </cell>
          <cell r="F119">
            <v>10493351553627.61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9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11.421875" style="3" customWidth="1"/>
    <col min="2" max="2" width="8.8515625" style="3" customWidth="1"/>
    <col min="3" max="3" width="51.140625" style="3" customWidth="1"/>
    <col min="4" max="4" width="19.00390625" style="32" customWidth="1"/>
    <col min="5" max="5" width="0.9921875" style="45" customWidth="1"/>
    <col min="6" max="6" width="19.140625" style="32" bestFit="1" customWidth="1"/>
    <col min="7" max="7" width="19.57421875" style="3" bestFit="1" customWidth="1"/>
    <col min="8" max="8" width="13.7109375" style="3" bestFit="1" customWidth="1"/>
    <col min="9" max="9" width="19.00390625" style="3" bestFit="1" customWidth="1"/>
    <col min="10" max="16384" width="11.421875" style="3" customWidth="1"/>
  </cols>
  <sheetData>
    <row r="1" spans="2:6" ht="12.75" customHeight="1">
      <c r="B1" s="1" t="s">
        <v>0</v>
      </c>
      <c r="C1" s="2"/>
      <c r="D1" s="2"/>
      <c r="E1" s="2"/>
      <c r="F1" s="2"/>
    </row>
    <row r="2" spans="2:6" ht="16.5" customHeight="1">
      <c r="B2" s="1" t="s">
        <v>1</v>
      </c>
      <c r="C2" s="2"/>
      <c r="D2" s="2"/>
      <c r="E2" s="2"/>
      <c r="F2" s="2"/>
    </row>
    <row r="3" spans="2:6" ht="15.75" customHeight="1">
      <c r="B3" s="1" t="s">
        <v>2</v>
      </c>
      <c r="C3" s="2"/>
      <c r="D3" s="2"/>
      <c r="E3" s="2"/>
      <c r="F3" s="2"/>
    </row>
    <row r="4" spans="2:6" ht="15.75" customHeight="1">
      <c r="B4" s="1" t="str">
        <f>+'[1]Anexo (2) D'!B4:F4</f>
        <v>A 30 DE ABRIL DE 2017</v>
      </c>
      <c r="C4" s="2"/>
      <c r="D4" s="2"/>
      <c r="E4" s="2"/>
      <c r="F4" s="2"/>
    </row>
    <row r="5" spans="2:6" ht="12.75">
      <c r="B5" s="1" t="s">
        <v>3</v>
      </c>
      <c r="C5" s="2"/>
      <c r="D5" s="2"/>
      <c r="E5" s="2"/>
      <c r="F5" s="2"/>
    </row>
    <row r="6" spans="2:6" ht="12.75">
      <c r="B6" s="4"/>
      <c r="C6" s="5"/>
      <c r="D6" s="6"/>
      <c r="E6" s="7"/>
      <c r="F6" s="8"/>
    </row>
    <row r="7" spans="2:6" ht="12.75">
      <c r="B7" s="4"/>
      <c r="C7" s="5"/>
      <c r="D7" s="6"/>
      <c r="E7" s="7"/>
      <c r="F7" s="8"/>
    </row>
    <row r="8" spans="2:6" ht="12.75">
      <c r="B8" s="4"/>
      <c r="C8" s="5"/>
      <c r="D8" s="6"/>
      <c r="E8" s="7"/>
      <c r="F8" s="8"/>
    </row>
    <row r="9" spans="2:6" ht="12.75">
      <c r="B9" s="9"/>
      <c r="C9" s="9"/>
      <c r="D9" s="10"/>
      <c r="E9" s="11"/>
      <c r="F9" s="12"/>
    </row>
    <row r="10" spans="2:6" ht="12.75" customHeight="1">
      <c r="B10" s="13" t="s">
        <v>4</v>
      </c>
      <c r="C10" s="13" t="s">
        <v>5</v>
      </c>
      <c r="D10" s="14" t="str">
        <f>+'[1]Anexo (2) D'!D7</f>
        <v>ABRIL DE 2017</v>
      </c>
      <c r="E10" s="15"/>
      <c r="F10" s="14" t="str">
        <f>+'[1]Anexo (2) D'!F7</f>
        <v>ABRIL DE 2016</v>
      </c>
    </row>
    <row r="11" spans="2:6" ht="12.75">
      <c r="B11" s="16"/>
      <c r="C11" s="16"/>
      <c r="D11" s="17"/>
      <c r="E11" s="18"/>
      <c r="F11" s="17"/>
    </row>
    <row r="12" spans="2:8" ht="12.75">
      <c r="B12" s="19" t="s">
        <v>6</v>
      </c>
      <c r="C12" s="19" t="s">
        <v>7</v>
      </c>
      <c r="D12" s="20">
        <f>+D14+D15+D16+D17</f>
        <v>3787098095594.95</v>
      </c>
      <c r="E12" s="21"/>
      <c r="F12" s="20">
        <f>+F14+F15+F16+F17</f>
        <v>2501975096482.15</v>
      </c>
      <c r="H12" s="22"/>
    </row>
    <row r="13" spans="2:6" ht="12.75">
      <c r="B13" s="16"/>
      <c r="C13" s="16"/>
      <c r="D13" s="23"/>
      <c r="E13" s="24"/>
      <c r="F13" s="23"/>
    </row>
    <row r="14" spans="2:6" ht="12.75">
      <c r="B14" s="25">
        <v>11</v>
      </c>
      <c r="C14" s="16" t="s">
        <v>8</v>
      </c>
      <c r="D14" s="23">
        <f>+'[1]Anexo (2) D'!D11</f>
        <v>1819123103.56</v>
      </c>
      <c r="E14" s="24"/>
      <c r="F14" s="26">
        <f>+'[1]Anexo (2) D'!F11</f>
        <v>2193924282.1</v>
      </c>
    </row>
    <row r="15" spans="2:6" ht="12.75" hidden="1">
      <c r="B15" s="25">
        <v>12</v>
      </c>
      <c r="C15" s="16" t="s">
        <v>9</v>
      </c>
      <c r="D15" s="23">
        <v>0</v>
      </c>
      <c r="E15" s="24"/>
      <c r="F15" s="26">
        <v>0</v>
      </c>
    </row>
    <row r="16" spans="2:8" ht="12.75">
      <c r="B16" s="25">
        <v>14</v>
      </c>
      <c r="C16" s="16" t="s">
        <v>10</v>
      </c>
      <c r="D16" s="23">
        <f>+'[1]Anexo (2) D'!D15</f>
        <v>3784667679800.77</v>
      </c>
      <c r="E16" s="24"/>
      <c r="F16" s="26">
        <f>+'[1]Anexo (2) D'!F15</f>
        <v>2499016948361.26</v>
      </c>
      <c r="H16" s="22"/>
    </row>
    <row r="17" spans="2:6" ht="12.75">
      <c r="B17" s="25">
        <v>19</v>
      </c>
      <c r="C17" s="16" t="s">
        <v>11</v>
      </c>
      <c r="D17" s="23">
        <f>+'[1]Anexo (2) D'!D21</f>
        <v>611292690.62</v>
      </c>
      <c r="E17" s="24"/>
      <c r="F17" s="26">
        <f>+'[1]Anexo (2) D'!F21</f>
        <v>764223838.7900001</v>
      </c>
    </row>
    <row r="18" spans="2:6" ht="12.75">
      <c r="B18" s="25"/>
      <c r="C18" s="16"/>
      <c r="D18" s="17"/>
      <c r="E18" s="27"/>
      <c r="F18" s="17"/>
    </row>
    <row r="19" spans="2:8" ht="12.75">
      <c r="B19" s="28"/>
      <c r="C19" s="19" t="s">
        <v>12</v>
      </c>
      <c r="D19" s="20">
        <f>+D21+D22+D23+D24+D25+0.1</f>
        <v>42928364660865.64</v>
      </c>
      <c r="E19" s="21"/>
      <c r="F19" s="20">
        <f>+F21+F22+F23+F24+F25</f>
        <v>39155409957523.8</v>
      </c>
      <c r="G19" s="22"/>
      <c r="H19" s="22"/>
    </row>
    <row r="20" spans="2:6" ht="12.75">
      <c r="B20" s="28"/>
      <c r="C20" s="19"/>
      <c r="D20" s="29"/>
      <c r="E20" s="21"/>
      <c r="F20" s="29"/>
    </row>
    <row r="21" spans="2:6" ht="12.75" hidden="1">
      <c r="B21" s="25">
        <v>12</v>
      </c>
      <c r="C21" s="16" t="s">
        <v>9</v>
      </c>
      <c r="D21" s="23">
        <v>0</v>
      </c>
      <c r="E21" s="21"/>
      <c r="F21" s="26">
        <v>0</v>
      </c>
    </row>
    <row r="22" spans="2:7" ht="12.75">
      <c r="B22" s="25">
        <v>14</v>
      </c>
      <c r="C22" s="16" t="s">
        <v>10</v>
      </c>
      <c r="D22" s="23">
        <f>+'[1]Anexo (2) D'!D28</f>
        <v>13563906351.070007</v>
      </c>
      <c r="E22" s="24"/>
      <c r="F22" s="26">
        <f>+'[1]Anexo (2) D'!F28</f>
        <v>45000</v>
      </c>
      <c r="G22" s="22"/>
    </row>
    <row r="23" spans="2:6" ht="12.75">
      <c r="B23" s="25">
        <v>16</v>
      </c>
      <c r="C23" s="16" t="s">
        <v>13</v>
      </c>
      <c r="D23" s="23">
        <f>+'[1]Anexo (2) D'!D31</f>
        <v>6762157946.32</v>
      </c>
      <c r="E23" s="24"/>
      <c r="F23" s="26">
        <f>+'[1]Anexo (2) D'!F31</f>
        <v>7801251862.3</v>
      </c>
    </row>
    <row r="24" spans="2:6" ht="12.75">
      <c r="B24" s="30">
        <v>17</v>
      </c>
      <c r="C24" s="31" t="s">
        <v>14</v>
      </c>
      <c r="D24" s="23">
        <f>+'[1]Anexo (2) D'!D43</f>
        <v>41239365238657.36</v>
      </c>
      <c r="E24" s="24"/>
      <c r="F24" s="26">
        <f>+'[1]Anexo (2) D'!F43</f>
        <v>37681623492084.8</v>
      </c>
    </row>
    <row r="25" spans="2:8" ht="12.75">
      <c r="B25" s="25">
        <v>19</v>
      </c>
      <c r="C25" s="16" t="s">
        <v>11</v>
      </c>
      <c r="D25" s="23">
        <f>+'[1]Anexo (2) D'!D49</f>
        <v>1668673357910.79</v>
      </c>
      <c r="E25" s="24"/>
      <c r="F25" s="26">
        <f>+'[1]Anexo (2) D'!F49</f>
        <v>1465985168576.7</v>
      </c>
      <c r="G25" s="32"/>
      <c r="H25" s="22"/>
    </row>
    <row r="26" spans="2:6" ht="12.75">
      <c r="B26" s="16"/>
      <c r="C26" s="16"/>
      <c r="D26" s="23"/>
      <c r="E26" s="24"/>
      <c r="F26" s="23"/>
    </row>
    <row r="27" spans="2:6" ht="12.75">
      <c r="B27" s="16"/>
      <c r="C27" s="16"/>
      <c r="D27" s="23"/>
      <c r="E27" s="24"/>
      <c r="F27" s="23"/>
    </row>
    <row r="28" spans="2:8" ht="12.75">
      <c r="B28" s="16"/>
      <c r="C28" s="28" t="s">
        <v>15</v>
      </c>
      <c r="D28" s="20">
        <f>+D19+D12</f>
        <v>46715462756460.59</v>
      </c>
      <c r="E28" s="21"/>
      <c r="F28" s="20">
        <f>+F19+F12</f>
        <v>41657385054005.945</v>
      </c>
      <c r="G28" s="32"/>
      <c r="H28" s="22"/>
    </row>
    <row r="29" spans="2:6" ht="12.75">
      <c r="B29" s="16"/>
      <c r="C29" s="28"/>
      <c r="D29" s="33"/>
      <c r="E29" s="34"/>
      <c r="F29" s="33"/>
    </row>
    <row r="30" spans="2:6" ht="12.75">
      <c r="B30" s="35"/>
      <c r="C30" s="35" t="s">
        <v>16</v>
      </c>
      <c r="D30" s="36"/>
      <c r="E30" s="37"/>
      <c r="F30" s="36"/>
    </row>
    <row r="31" spans="2:6" ht="12.75">
      <c r="B31" s="35"/>
      <c r="C31" s="35"/>
      <c r="D31" s="36"/>
      <c r="E31" s="37"/>
      <c r="F31" s="36"/>
    </row>
    <row r="32" spans="2:7" ht="12.75">
      <c r="B32" s="25" t="s">
        <v>6</v>
      </c>
      <c r="C32" s="38" t="s">
        <v>17</v>
      </c>
      <c r="D32" s="20">
        <f>+D34+D35+D36+D37+D38+0.1</f>
        <v>10982914036624.83</v>
      </c>
      <c r="E32" s="21"/>
      <c r="F32" s="20">
        <f>+F34+F35+F36+F37+F38</f>
        <v>8313829890252.68</v>
      </c>
      <c r="G32" s="32"/>
    </row>
    <row r="33" spans="2:6" ht="12.75">
      <c r="B33" s="25"/>
      <c r="C33" s="16"/>
      <c r="D33" s="17"/>
      <c r="E33" s="27"/>
      <c r="F33" s="17"/>
    </row>
    <row r="34" spans="2:6" ht="12.75">
      <c r="B34" s="30">
        <v>23</v>
      </c>
      <c r="C34" s="39" t="s">
        <v>18</v>
      </c>
      <c r="D34" s="17">
        <f>+'[1]Anexo (2) D'!D65</f>
        <v>117693529000</v>
      </c>
      <c r="E34" s="27"/>
      <c r="F34" s="17">
        <f>+'[1]Anexo (2) D'!F65</f>
        <v>80174088894.56</v>
      </c>
    </row>
    <row r="35" spans="2:6" ht="12.75">
      <c r="B35" s="30">
        <v>24</v>
      </c>
      <c r="C35" s="39" t="s">
        <v>19</v>
      </c>
      <c r="D35" s="17">
        <f>+'[1]Anexo (2) D'!D68</f>
        <v>1040041566615.9801</v>
      </c>
      <c r="E35" s="27"/>
      <c r="F35" s="17">
        <f>+'[1]Anexo (2) D'!F68</f>
        <v>2563363560546.52</v>
      </c>
    </row>
    <row r="36" spans="2:6" ht="12.75">
      <c r="B36" s="30">
        <v>25</v>
      </c>
      <c r="C36" s="39" t="s">
        <v>20</v>
      </c>
      <c r="D36" s="17">
        <f>+'[1]Anexo (2) D'!D77</f>
        <v>4363915322</v>
      </c>
      <c r="E36" s="27"/>
      <c r="F36" s="17">
        <f>+'[1]Anexo (2) D'!F77</f>
        <v>3303225762</v>
      </c>
    </row>
    <row r="37" spans="2:6" ht="12.75">
      <c r="B37" s="30">
        <v>27</v>
      </c>
      <c r="C37" s="39" t="s">
        <v>21</v>
      </c>
      <c r="D37" s="17">
        <f>+'[1]Anexo (2) D'!D80</f>
        <v>457771821079.1</v>
      </c>
      <c r="E37" s="27"/>
      <c r="F37" s="17">
        <f>+'[1]Anexo (2) D'!F80</f>
        <v>340953018745.9</v>
      </c>
    </row>
    <row r="38" spans="2:6" ht="12.75">
      <c r="B38" s="30">
        <v>29</v>
      </c>
      <c r="C38" s="40" t="s">
        <v>22</v>
      </c>
      <c r="D38" s="17">
        <f>+'[1]Anexo (2) D'!D84</f>
        <v>9363043204607.65</v>
      </c>
      <c r="E38" s="27"/>
      <c r="F38" s="17">
        <f>+'[1]Anexo (2) D'!F84</f>
        <v>5326035996303.7</v>
      </c>
    </row>
    <row r="39" spans="2:6" ht="12.75">
      <c r="B39" s="30"/>
      <c r="C39" s="40"/>
      <c r="D39" s="17"/>
      <c r="E39" s="27"/>
      <c r="F39" s="17"/>
    </row>
    <row r="40" spans="2:6" ht="12.75">
      <c r="B40" s="30"/>
      <c r="C40" s="38" t="s">
        <v>23</v>
      </c>
      <c r="D40" s="20">
        <f>+D42+D43</f>
        <v>512848625923.63</v>
      </c>
      <c r="E40" s="21"/>
      <c r="F40" s="20">
        <f>+F42+F43</f>
        <v>377686100000</v>
      </c>
    </row>
    <row r="41" spans="2:6" ht="12.75">
      <c r="B41" s="30"/>
      <c r="C41" s="40"/>
      <c r="D41" s="17"/>
      <c r="E41" s="27"/>
      <c r="F41" s="17"/>
    </row>
    <row r="42" spans="2:7" ht="12.75">
      <c r="B42" s="30">
        <v>23</v>
      </c>
      <c r="C42" s="39" t="s">
        <v>18</v>
      </c>
      <c r="D42" s="17">
        <f>+'[1]Anexo (2) D'!D91</f>
        <v>512848625923.63</v>
      </c>
      <c r="E42" s="27"/>
      <c r="F42" s="17">
        <f>+'[1]Anexo (2) D'!F90</f>
        <v>377436100000</v>
      </c>
      <c r="G42" s="32"/>
    </row>
    <row r="43" spans="2:6" ht="12.75">
      <c r="B43" s="30">
        <v>24</v>
      </c>
      <c r="C43" s="39" t="s">
        <v>19</v>
      </c>
      <c r="D43" s="17">
        <f>+'[1]Anexo (2) D'!D93</f>
        <v>0</v>
      </c>
      <c r="E43" s="27"/>
      <c r="F43" s="17">
        <f>+'[1]Anexo (2) D'!F93</f>
        <v>250000000</v>
      </c>
    </row>
    <row r="44" spans="2:6" ht="12.75">
      <c r="B44" s="30"/>
      <c r="C44" s="40"/>
      <c r="D44" s="17"/>
      <c r="E44" s="27"/>
      <c r="F44" s="17"/>
    </row>
    <row r="45" spans="2:7" ht="12.75">
      <c r="B45" s="30"/>
      <c r="C45" s="28" t="s">
        <v>24</v>
      </c>
      <c r="D45" s="20">
        <f>+D32+D40</f>
        <v>11495762662548.46</v>
      </c>
      <c r="E45" s="21"/>
      <c r="F45" s="20">
        <f>+F32+F40</f>
        <v>8691515990252.68</v>
      </c>
      <c r="G45" s="41"/>
    </row>
    <row r="46" spans="2:8" ht="12.75">
      <c r="B46" s="16"/>
      <c r="C46" s="16"/>
      <c r="D46" s="17"/>
      <c r="E46" s="27"/>
      <c r="F46" s="17"/>
      <c r="H46" s="41"/>
    </row>
    <row r="47" spans="2:8" ht="12.75">
      <c r="B47" s="28">
        <v>3</v>
      </c>
      <c r="C47" s="38" t="s">
        <v>25</v>
      </c>
      <c r="D47" s="20">
        <f>+D48</f>
        <v>35219700093912.12</v>
      </c>
      <c r="E47" s="21"/>
      <c r="F47" s="20">
        <f>+F48</f>
        <v>32965869063753.188</v>
      </c>
      <c r="H47" s="41"/>
    </row>
    <row r="48" spans="2:8" ht="12.75">
      <c r="B48" s="30">
        <v>32</v>
      </c>
      <c r="C48" s="31" t="s">
        <v>26</v>
      </c>
      <c r="D48" s="42">
        <f>+'[1]Anexo (2) D'!D98</f>
        <v>35219700093912.12</v>
      </c>
      <c r="E48" s="27"/>
      <c r="F48" s="42">
        <f>+'[1]Anexo (2) D'!F98</f>
        <v>32965869063753.188</v>
      </c>
      <c r="H48" s="41"/>
    </row>
    <row r="49" spans="2:8" ht="12.75">
      <c r="B49" s="16"/>
      <c r="C49" s="16"/>
      <c r="D49" s="17"/>
      <c r="E49" s="27"/>
      <c r="F49" s="17"/>
      <c r="H49" s="41"/>
    </row>
    <row r="50" spans="2:8" ht="12.75">
      <c r="B50" s="25"/>
      <c r="C50" s="43"/>
      <c r="D50" s="17"/>
      <c r="E50" s="27"/>
      <c r="F50" s="17"/>
      <c r="H50" s="41"/>
    </row>
    <row r="51" spans="2:8" ht="12.75">
      <c r="B51" s="44"/>
      <c r="C51" s="16"/>
      <c r="D51" s="17"/>
      <c r="E51" s="27"/>
      <c r="F51" s="17"/>
      <c r="H51" s="41"/>
    </row>
    <row r="52" spans="2:9" ht="12.75">
      <c r="B52" s="25"/>
      <c r="C52" s="28" t="s">
        <v>27</v>
      </c>
      <c r="D52" s="20">
        <f>+D45+D47</f>
        <v>46715462756460.58</v>
      </c>
      <c r="E52" s="21"/>
      <c r="F52" s="20">
        <f>+F45+F47</f>
        <v>41657385054005.87</v>
      </c>
      <c r="G52" s="22"/>
      <c r="H52" s="22"/>
      <c r="I52" s="41"/>
    </row>
    <row r="53" ht="12.75">
      <c r="H53" s="41"/>
    </row>
    <row r="54" spans="2:8" ht="12.75">
      <c r="B54" s="16"/>
      <c r="C54" s="16"/>
      <c r="D54" s="17"/>
      <c r="E54" s="46"/>
      <c r="F54" s="17"/>
      <c r="H54" s="41"/>
    </row>
    <row r="55" spans="2:6" ht="12.75">
      <c r="B55" s="16"/>
      <c r="C55" s="38" t="s">
        <v>28</v>
      </c>
      <c r="D55" s="20">
        <f>+D56+D57-D58</f>
        <v>0</v>
      </c>
      <c r="E55" s="21"/>
      <c r="F55" s="20">
        <f>+F56+F57-F58</f>
        <v>0</v>
      </c>
    </row>
    <row r="56" spans="2:6" ht="12.75">
      <c r="B56" s="25">
        <v>81</v>
      </c>
      <c r="C56" s="43" t="s">
        <v>29</v>
      </c>
      <c r="D56" s="47">
        <f>+'[1]Anexo (2) D'!D112</f>
        <v>617864831611.44</v>
      </c>
      <c r="E56" s="27"/>
      <c r="F56" s="47">
        <f>+'[1]Anexo (2) D'!F112</f>
        <v>703402924750.41</v>
      </c>
    </row>
    <row r="57" spans="2:6" ht="12.75">
      <c r="B57" s="25">
        <v>83</v>
      </c>
      <c r="C57" s="16" t="s">
        <v>30</v>
      </c>
      <c r="D57" s="47">
        <f>+'[1]Anexo (2) D'!D113</f>
        <v>216111048500</v>
      </c>
      <c r="E57" s="27"/>
      <c r="F57" s="47">
        <f>+'[1]Anexo (2) D'!F113</f>
        <v>216000000000</v>
      </c>
    </row>
    <row r="58" spans="2:6" ht="12.75">
      <c r="B58" s="25">
        <v>89</v>
      </c>
      <c r="C58" s="16" t="s">
        <v>31</v>
      </c>
      <c r="D58" s="47">
        <f>+'[1]Anexo (2) D'!D114</f>
        <v>833975880111.44</v>
      </c>
      <c r="E58" s="27"/>
      <c r="F58" s="47">
        <f>+'[1]Anexo (2) D'!F114*-1*-1</f>
        <v>919402924750.41</v>
      </c>
    </row>
    <row r="59" spans="2:6" ht="12.75">
      <c r="B59" s="16"/>
      <c r="C59" s="28"/>
      <c r="D59" s="33"/>
      <c r="E59" s="34"/>
      <c r="F59" s="33"/>
    </row>
    <row r="60" spans="2:6" ht="12.75">
      <c r="B60" s="28"/>
      <c r="C60" s="38" t="s">
        <v>32</v>
      </c>
      <c r="D60" s="20">
        <f>+D61+D62-D63</f>
        <v>0</v>
      </c>
      <c r="E60" s="21"/>
      <c r="F60" s="20">
        <f>+F61+F62-F63</f>
        <v>0</v>
      </c>
    </row>
    <row r="61" spans="2:6" ht="12.75">
      <c r="B61" s="25">
        <v>91</v>
      </c>
      <c r="C61" s="43" t="s">
        <v>33</v>
      </c>
      <c r="D61" s="47">
        <f>+'[1]Anexo (2) D'!D117</f>
        <v>3210220401711.98</v>
      </c>
      <c r="E61" s="27"/>
      <c r="F61" s="17">
        <f>+'[1]Anexo (2) D'!F117</f>
        <v>3770412885978.49</v>
      </c>
    </row>
    <row r="62" spans="2:6" ht="12.75">
      <c r="B62" s="25">
        <v>93</v>
      </c>
      <c r="C62" s="48" t="s">
        <v>34</v>
      </c>
      <c r="D62" s="47">
        <f>+'[1]Anexo (2) D'!D118</f>
        <v>7386269599781.84</v>
      </c>
      <c r="E62" s="27"/>
      <c r="F62" s="17">
        <f>+'[1]Anexo (2) D'!F118</f>
        <v>6722938667649.12</v>
      </c>
    </row>
    <row r="63" spans="2:6" ht="12.75">
      <c r="B63" s="25">
        <v>99</v>
      </c>
      <c r="C63" s="16" t="s">
        <v>35</v>
      </c>
      <c r="D63" s="47">
        <f>+'[1]Anexo (2) D'!D119</f>
        <v>10596490001493.82</v>
      </c>
      <c r="E63" s="27"/>
      <c r="F63" s="17">
        <f>+'[1]Anexo (2) D'!F119*-1*-1</f>
        <v>10493351553627.61</v>
      </c>
    </row>
    <row r="64" spans="2:6" ht="12.75">
      <c r="B64" s="16"/>
      <c r="C64" s="16"/>
      <c r="D64" s="49"/>
      <c r="E64" s="50"/>
      <c r="F64" s="49"/>
    </row>
    <row r="65" spans="2:6" ht="12.75">
      <c r="B65" s="16"/>
      <c r="C65" s="16"/>
      <c r="D65" s="51">
        <f>+D28-D52</f>
        <v>0</v>
      </c>
      <c r="E65" s="52"/>
      <c r="F65" s="51">
        <f>+F28-F52</f>
        <v>0.078125</v>
      </c>
    </row>
    <row r="66" spans="2:6" ht="12.75">
      <c r="B66" s="25"/>
      <c r="C66" s="16"/>
      <c r="D66" s="49"/>
      <c r="E66" s="53"/>
      <c r="F66" s="49"/>
    </row>
    <row r="67" spans="2:6" ht="12.75">
      <c r="B67" s="25"/>
      <c r="C67" s="16"/>
      <c r="D67" s="49"/>
      <c r="E67" s="53"/>
      <c r="F67" s="49"/>
    </row>
    <row r="68" spans="2:6" ht="12.75">
      <c r="B68" s="25"/>
      <c r="C68" s="16"/>
      <c r="D68" s="49"/>
      <c r="E68" s="53"/>
      <c r="F68" s="49"/>
    </row>
    <row r="69" spans="2:6" ht="12.75">
      <c r="B69" s="25"/>
      <c r="C69" s="16"/>
      <c r="D69" s="49"/>
      <c r="E69" s="53"/>
      <c r="F69" s="49"/>
    </row>
    <row r="70" spans="2:6" ht="12.75">
      <c r="B70" s="25"/>
      <c r="C70" s="16"/>
      <c r="D70" s="17"/>
      <c r="E70" s="46"/>
      <c r="F70" s="17"/>
    </row>
    <row r="71" spans="2:6" ht="12.75">
      <c r="B71" s="16"/>
      <c r="C71" s="16"/>
      <c r="D71" s="17"/>
      <c r="E71" s="27"/>
      <c r="F71" s="17"/>
    </row>
    <row r="72" spans="2:6" ht="12.75">
      <c r="B72" s="16"/>
      <c r="C72" s="16"/>
      <c r="D72" s="17"/>
      <c r="E72" s="46"/>
      <c r="F72" s="17"/>
    </row>
    <row r="73" spans="2:6" ht="12.75">
      <c r="B73" s="19" t="s">
        <v>36</v>
      </c>
      <c r="C73" s="16"/>
      <c r="D73" s="54" t="s">
        <v>37</v>
      </c>
      <c r="E73" s="55"/>
      <c r="F73" s="33"/>
    </row>
    <row r="74" spans="2:6" ht="12.75">
      <c r="B74" s="19" t="s">
        <v>38</v>
      </c>
      <c r="C74" s="16"/>
      <c r="D74" s="54" t="s">
        <v>39</v>
      </c>
      <c r="E74" s="55"/>
      <c r="F74" s="56"/>
    </row>
    <row r="75" spans="2:6" ht="12.75">
      <c r="B75" s="19"/>
      <c r="C75" s="16"/>
      <c r="D75" s="54" t="s">
        <v>40</v>
      </c>
      <c r="E75" s="55"/>
      <c r="F75" s="56"/>
    </row>
    <row r="76" spans="2:6" ht="12.75">
      <c r="B76" s="19"/>
      <c r="C76" s="16"/>
      <c r="D76" s="33"/>
      <c r="E76" s="57"/>
      <c r="F76" s="33"/>
    </row>
    <row r="77" spans="2:6" ht="12.75">
      <c r="B77" s="16"/>
      <c r="C77" s="19"/>
      <c r="D77" s="33"/>
      <c r="E77" s="57"/>
      <c r="F77" s="33"/>
    </row>
    <row r="78" spans="2:6" ht="12.75">
      <c r="B78" s="16"/>
      <c r="C78" s="16"/>
      <c r="D78" s="17"/>
      <c r="E78" s="46"/>
      <c r="F78" s="17"/>
    </row>
    <row r="79" spans="2:6" ht="12.75">
      <c r="B79" s="16"/>
      <c r="C79" s="16"/>
      <c r="D79" s="17"/>
      <c r="E79" s="46"/>
      <c r="F79" s="17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6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2017-05-30T14:16:15Z</dcterms:created>
  <dcterms:modified xsi:type="dcterms:W3CDTF">2017-05-30T14:16:57Z</dcterms:modified>
  <cp:category/>
  <cp:version/>
  <cp:contentType/>
  <cp:contentStatus/>
</cp:coreProperties>
</file>