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lace General" sheetId="1" r:id="rId1"/>
  </sheets>
  <externalReferences>
    <externalReference r:id="rId4"/>
  </externalReferences>
  <definedNames>
    <definedName name="_xlnm.Print_Area" localSheetId="0">'Blace General'!$B$1:$F$77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<sst xmlns="http://schemas.openxmlformats.org/spreadsheetml/2006/main" count="47" uniqueCount="41">
  <si>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</si>
  <si>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</si>
  <si>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</si>
  <si>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miles de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</si>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</sst>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1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5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49" applyNumberFormat="1" applyFont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Fill="1" applyBorder="1" applyAlignment="1">
      <alignment/>
    </xf>
    <xf numFmtId="165" fontId="39" fillId="0" borderId="0" xfId="49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Agos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  <sheetName val="Hoja1"/>
    </sheetNames>
    <sheetDataSet>
      <sheetData sheetId="1">
        <row r="4">
          <cell r="B4" t="str">
            <v>A 31 DE AGOSTO DE 2016</v>
          </cell>
          <cell r="C4" t="str">
            <v>                                                  </v>
          </cell>
        </row>
        <row r="7">
          <cell r="D7" t="str">
            <v>AGOSTO 2016</v>
          </cell>
          <cell r="F7" t="str">
            <v>AGOSTO 2015</v>
          </cell>
        </row>
        <row r="11">
          <cell r="D11">
            <v>4316372</v>
          </cell>
          <cell r="F11">
            <v>1136487</v>
          </cell>
        </row>
        <row r="15">
          <cell r="D15">
            <v>3136498386.13031</v>
          </cell>
          <cell r="F15">
            <v>1493433197</v>
          </cell>
        </row>
        <row r="22">
          <cell r="D22">
            <v>531280.85488</v>
          </cell>
          <cell r="F22">
            <v>438322</v>
          </cell>
        </row>
        <row r="29">
          <cell r="D29">
            <v>44.751</v>
          </cell>
          <cell r="F29">
            <v>0</v>
          </cell>
        </row>
        <row r="32">
          <cell r="D32">
            <v>7235372</v>
          </cell>
          <cell r="F32">
            <v>6723136</v>
          </cell>
        </row>
        <row r="44">
          <cell r="D44">
            <v>36170735965</v>
          </cell>
          <cell r="F44">
            <v>36489661152</v>
          </cell>
        </row>
        <row r="50">
          <cell r="D50">
            <v>1518850576</v>
          </cell>
          <cell r="F50">
            <v>1045500910</v>
          </cell>
        </row>
        <row r="66">
          <cell r="D66">
            <v>40817672.073</v>
          </cell>
          <cell r="F66">
            <v>37920863</v>
          </cell>
        </row>
        <row r="69">
          <cell r="D69">
            <v>2196212212.03202</v>
          </cell>
          <cell r="F69">
            <v>1878064646</v>
          </cell>
        </row>
        <row r="79">
          <cell r="D79">
            <v>3187172</v>
          </cell>
          <cell r="F79">
            <v>2198571</v>
          </cell>
        </row>
        <row r="82">
          <cell r="D82">
            <v>500797635</v>
          </cell>
          <cell r="F82">
            <v>435394562</v>
          </cell>
        </row>
        <row r="86">
          <cell r="D86">
            <v>6360635822</v>
          </cell>
          <cell r="F86">
            <v>11610277576</v>
          </cell>
        </row>
        <row r="92">
          <cell r="F92">
            <v>283538309</v>
          </cell>
        </row>
        <row r="93">
          <cell r="D93">
            <v>412119084.84258</v>
          </cell>
        </row>
        <row r="95">
          <cell r="D95">
            <v>0</v>
          </cell>
          <cell r="F95">
            <v>0</v>
          </cell>
        </row>
        <row r="100">
          <cell r="D100">
            <v>31324398399</v>
          </cell>
          <cell r="F100">
            <v>24789498677</v>
          </cell>
        </row>
        <row r="114">
          <cell r="D114">
            <v>1213704193</v>
          </cell>
          <cell r="F114">
            <v>963902282</v>
          </cell>
        </row>
        <row r="115">
          <cell r="D115">
            <v>216000000</v>
          </cell>
          <cell r="F115">
            <v>0</v>
          </cell>
        </row>
        <row r="116">
          <cell r="D116">
            <v>1429704193</v>
          </cell>
          <cell r="F116">
            <v>963902282</v>
          </cell>
        </row>
        <row r="119">
          <cell r="D119">
            <v>4049662588</v>
          </cell>
          <cell r="F119">
            <v>2715525255</v>
          </cell>
        </row>
        <row r="120">
          <cell r="D120">
            <v>7156287384</v>
          </cell>
          <cell r="F120">
            <v>5886646962</v>
          </cell>
        </row>
        <row r="121">
          <cell r="D121">
            <v>11205949972</v>
          </cell>
          <cell r="F121">
            <v>8602172217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PageLayoutView="0" workbookViewId="0" topLeftCell="A1">
      <selection activeCell="D56" sqref="D56:D57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" customWidth="1"/>
    <col min="5" max="5" width="0.9921875" style="37" customWidth="1"/>
    <col min="6" max="6" width="19.140625" style="49" bestFit="1" customWidth="1"/>
    <col min="7" max="7" width="12.7109375" style="3" bestFit="1" customWidth="1"/>
    <col min="8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31 DE AGOSTO DE 2016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5"/>
      <c r="E6" s="6"/>
      <c r="F6" s="6"/>
    </row>
    <row r="7" spans="2:6" ht="12.75">
      <c r="B7" s="4"/>
      <c r="C7" s="5"/>
      <c r="D7" s="5"/>
      <c r="E7" s="6"/>
      <c r="F7" s="6"/>
    </row>
    <row r="8" spans="2:6" ht="12.75">
      <c r="B8" s="4"/>
      <c r="C8" s="5"/>
      <c r="D8" s="5"/>
      <c r="E8" s="6"/>
      <c r="F8" s="6"/>
    </row>
    <row r="9" spans="2:6" ht="12.75">
      <c r="B9" s="7"/>
      <c r="C9" s="7"/>
      <c r="D9" s="7"/>
      <c r="E9" s="8"/>
      <c r="F9" s="9"/>
    </row>
    <row r="10" spans="2:6" ht="12.75" customHeight="1">
      <c r="B10" s="10" t="s">
        <v>4</v>
      </c>
      <c r="C10" s="10" t="s">
        <v>5</v>
      </c>
      <c r="D10" s="10" t="str">
        <f>+'[1]Anexo (2) D'!D7</f>
        <v>AGOSTO 2016</v>
      </c>
      <c r="E10" s="11"/>
      <c r="F10" s="10" t="str">
        <f>+'[1]Anexo (2) D'!F7</f>
        <v>AGOSTO 2015</v>
      </c>
    </row>
    <row r="11" spans="2:6" ht="12.75">
      <c r="B11" s="12"/>
      <c r="C11" s="12"/>
      <c r="D11" s="13"/>
      <c r="E11" s="14"/>
      <c r="F11" s="13"/>
    </row>
    <row r="12" spans="2:6" ht="12.75">
      <c r="B12" s="15" t="s">
        <v>6</v>
      </c>
      <c r="C12" s="15" t="s">
        <v>7</v>
      </c>
      <c r="D12" s="16">
        <f>+D14+D15+D16+D17</f>
        <v>3141346038.98519</v>
      </c>
      <c r="E12" s="17"/>
      <c r="F12" s="16">
        <f>+F14+F15+F16+F17</f>
        <v>1495008006</v>
      </c>
    </row>
    <row r="13" spans="2:6" ht="12.75">
      <c r="B13" s="12"/>
      <c r="C13" s="12"/>
      <c r="D13" s="18"/>
      <c r="E13" s="19"/>
      <c r="F13" s="18"/>
    </row>
    <row r="14" spans="2:6" ht="12.75">
      <c r="B14" s="20">
        <v>11</v>
      </c>
      <c r="C14" s="12" t="s">
        <v>8</v>
      </c>
      <c r="D14" s="18">
        <f>+'[1]Anexo (2) D'!D11</f>
        <v>4316372</v>
      </c>
      <c r="E14" s="19"/>
      <c r="F14" s="19">
        <f>+'[1]Anexo (2) D'!F11</f>
        <v>1136487</v>
      </c>
    </row>
    <row r="15" spans="2:6" ht="12.75">
      <c r="B15" s="20">
        <v>12</v>
      </c>
      <c r="C15" s="12" t="s">
        <v>9</v>
      </c>
      <c r="D15" s="18">
        <v>0</v>
      </c>
      <c r="E15" s="19"/>
      <c r="F15" s="19">
        <v>0</v>
      </c>
    </row>
    <row r="16" spans="2:6" ht="12.75">
      <c r="B16" s="20">
        <v>14</v>
      </c>
      <c r="C16" s="12" t="s">
        <v>10</v>
      </c>
      <c r="D16" s="18">
        <f>+'[1]Anexo (2) D'!D15</f>
        <v>3136498386.13031</v>
      </c>
      <c r="E16" s="19"/>
      <c r="F16" s="19">
        <f>+'[1]Anexo (2) D'!F15</f>
        <v>1493433197</v>
      </c>
    </row>
    <row r="17" spans="2:6" ht="12.75">
      <c r="B17" s="20">
        <v>19</v>
      </c>
      <c r="C17" s="12" t="s">
        <v>11</v>
      </c>
      <c r="D17" s="18">
        <f>+'[1]Anexo (2) D'!D22</f>
        <v>531280.85488</v>
      </c>
      <c r="E17" s="19"/>
      <c r="F17" s="19">
        <f>+'[1]Anexo (2) D'!F22</f>
        <v>438322</v>
      </c>
    </row>
    <row r="18" spans="2:6" ht="12.75">
      <c r="B18" s="20"/>
      <c r="C18" s="12"/>
      <c r="D18" s="21"/>
      <c r="E18" s="22"/>
      <c r="F18" s="21"/>
    </row>
    <row r="19" spans="2:7" ht="12.75">
      <c r="B19" s="23"/>
      <c r="C19" s="15" t="s">
        <v>12</v>
      </c>
      <c r="D19" s="16">
        <f>+D21+D22+D23+D24+D25</f>
        <v>37696821957.751</v>
      </c>
      <c r="E19" s="17"/>
      <c r="F19" s="16">
        <f>+F21+F22+F23+F24+F25</f>
        <v>37541885198</v>
      </c>
      <c r="G19" s="24"/>
    </row>
    <row r="20" spans="2:6" ht="12.75">
      <c r="B20" s="23"/>
      <c r="C20" s="15"/>
      <c r="D20" s="17"/>
      <c r="E20" s="17"/>
      <c r="F20" s="17"/>
    </row>
    <row r="21" spans="2:6" ht="12.75">
      <c r="B21" s="20">
        <v>12</v>
      </c>
      <c r="C21" s="12" t="s">
        <v>9</v>
      </c>
      <c r="D21" s="18">
        <v>0</v>
      </c>
      <c r="E21" s="17"/>
      <c r="F21" s="19">
        <v>0</v>
      </c>
    </row>
    <row r="22" spans="2:6" ht="12.75">
      <c r="B22" s="20">
        <v>14</v>
      </c>
      <c r="C22" s="12" t="s">
        <v>10</v>
      </c>
      <c r="D22" s="18">
        <f>+'[1]Anexo (2) D'!D29</f>
        <v>44.751</v>
      </c>
      <c r="E22" s="19"/>
      <c r="F22" s="19">
        <f>+'[1]Anexo (2) D'!F29</f>
        <v>0</v>
      </c>
    </row>
    <row r="23" spans="2:6" ht="12.75">
      <c r="B23" s="20">
        <v>16</v>
      </c>
      <c r="C23" s="12" t="s">
        <v>13</v>
      </c>
      <c r="D23" s="18">
        <f>+'[1]Anexo (2) D'!D32</f>
        <v>7235372</v>
      </c>
      <c r="E23" s="19"/>
      <c r="F23" s="19">
        <f>+'[1]Anexo (2) D'!F32</f>
        <v>6723136</v>
      </c>
    </row>
    <row r="24" spans="2:6" ht="12.75">
      <c r="B24" s="25">
        <v>17</v>
      </c>
      <c r="C24" s="26" t="s">
        <v>14</v>
      </c>
      <c r="D24" s="18">
        <f>+'[1]Anexo (2) D'!D44</f>
        <v>36170735965</v>
      </c>
      <c r="E24" s="19"/>
      <c r="F24" s="19">
        <f>+'[1]Anexo (2) D'!F44</f>
        <v>36489661152</v>
      </c>
    </row>
    <row r="25" spans="2:7" ht="12.75">
      <c r="B25" s="20">
        <v>19</v>
      </c>
      <c r="C25" s="12" t="s">
        <v>11</v>
      </c>
      <c r="D25" s="18">
        <f>+'[1]Anexo (2) D'!D50</f>
        <v>1518850576</v>
      </c>
      <c r="E25" s="19"/>
      <c r="F25" s="19">
        <f>+'[1]Anexo (2) D'!F50</f>
        <v>1045500910</v>
      </c>
      <c r="G25" s="24"/>
    </row>
    <row r="26" spans="2:6" ht="12.75">
      <c r="B26" s="12"/>
      <c r="C26" s="12"/>
      <c r="D26" s="18"/>
      <c r="E26" s="19"/>
      <c r="F26" s="18"/>
    </row>
    <row r="27" spans="2:6" ht="12.75">
      <c r="B27" s="12"/>
      <c r="C27" s="12"/>
      <c r="D27" s="18"/>
      <c r="E27" s="19"/>
      <c r="F27" s="18"/>
    </row>
    <row r="28" spans="2:8" ht="12.75">
      <c r="B28" s="12"/>
      <c r="C28" s="23" t="s">
        <v>15</v>
      </c>
      <c r="D28" s="16">
        <f>+D19+D12</f>
        <v>40838167996.73619</v>
      </c>
      <c r="E28" s="17"/>
      <c r="F28" s="16">
        <f>+F19+F12</f>
        <v>39036893204</v>
      </c>
      <c r="G28" s="24"/>
      <c r="H28" s="24">
        <f>+D28-D52</f>
        <v>-0.2114105224609375</v>
      </c>
    </row>
    <row r="29" spans="2:6" ht="12.75">
      <c r="B29" s="12"/>
      <c r="C29" s="23"/>
      <c r="D29" s="27"/>
      <c r="E29" s="28"/>
      <c r="F29" s="27"/>
    </row>
    <row r="30" spans="2:6" ht="12.75">
      <c r="B30" s="29"/>
      <c r="C30" s="29" t="s">
        <v>16</v>
      </c>
      <c r="D30" s="30"/>
      <c r="E30" s="30"/>
      <c r="F30" s="30"/>
    </row>
    <row r="31" spans="2:6" ht="12.75">
      <c r="B31" s="29"/>
      <c r="C31" s="29"/>
      <c r="D31" s="30"/>
      <c r="E31" s="30"/>
      <c r="F31" s="30"/>
    </row>
    <row r="32" spans="2:6" ht="12.75">
      <c r="B32" s="20" t="s">
        <v>6</v>
      </c>
      <c r="C32" s="31" t="s">
        <v>17</v>
      </c>
      <c r="D32" s="16">
        <f>+D34+D35+D36+D37+D38</f>
        <v>9101650513.10502</v>
      </c>
      <c r="E32" s="17"/>
      <c r="F32" s="16">
        <f>+F34+F35+F36+F37+F38</f>
        <v>13963856218</v>
      </c>
    </row>
    <row r="33" spans="2:6" ht="12.75">
      <c r="B33" s="20"/>
      <c r="C33" s="12"/>
      <c r="D33" s="21"/>
      <c r="E33" s="22"/>
      <c r="F33" s="21"/>
    </row>
    <row r="34" spans="2:6" ht="12.75">
      <c r="B34" s="25">
        <v>23</v>
      </c>
      <c r="C34" s="32" t="s">
        <v>18</v>
      </c>
      <c r="D34" s="21">
        <f>+'[1]Anexo (2) D'!D66</f>
        <v>40817672.073</v>
      </c>
      <c r="E34" s="22"/>
      <c r="F34" s="21">
        <f>+'[1]Anexo (2) D'!F66</f>
        <v>37920863</v>
      </c>
    </row>
    <row r="35" spans="2:6" ht="12.75">
      <c r="B35" s="25">
        <v>24</v>
      </c>
      <c r="C35" s="32" t="s">
        <v>19</v>
      </c>
      <c r="D35" s="21">
        <f>+'[1]Anexo (2) D'!D69</f>
        <v>2196212212.03202</v>
      </c>
      <c r="E35" s="22"/>
      <c r="F35" s="21">
        <f>+'[1]Anexo (2) D'!F69</f>
        <v>1878064646</v>
      </c>
    </row>
    <row r="36" spans="2:6" ht="12.75">
      <c r="B36" s="25">
        <v>25</v>
      </c>
      <c r="C36" s="32" t="s">
        <v>20</v>
      </c>
      <c r="D36" s="21">
        <f>+'[1]Anexo (2) D'!D79</f>
        <v>3187172</v>
      </c>
      <c r="E36" s="22"/>
      <c r="F36" s="21">
        <f>+'[1]Anexo (2) D'!F79</f>
        <v>2198571</v>
      </c>
    </row>
    <row r="37" spans="2:6" ht="12.75">
      <c r="B37" s="25">
        <v>27</v>
      </c>
      <c r="C37" s="32" t="s">
        <v>21</v>
      </c>
      <c r="D37" s="21">
        <f>+'[1]Anexo (2) D'!D82</f>
        <v>500797635</v>
      </c>
      <c r="E37" s="22"/>
      <c r="F37" s="21">
        <f>+'[1]Anexo (2) D'!F82</f>
        <v>435394562</v>
      </c>
    </row>
    <row r="38" spans="2:6" ht="12.75">
      <c r="B38" s="25">
        <v>29</v>
      </c>
      <c r="C38" s="33" t="s">
        <v>22</v>
      </c>
      <c r="D38" s="21">
        <f>+'[1]Anexo (2) D'!D86</f>
        <v>6360635822</v>
      </c>
      <c r="E38" s="22"/>
      <c r="F38" s="21">
        <f>+'[1]Anexo (2) D'!F86</f>
        <v>11610277576</v>
      </c>
    </row>
    <row r="39" spans="2:6" ht="12.75">
      <c r="B39" s="25"/>
      <c r="C39" s="33"/>
      <c r="D39" s="21"/>
      <c r="E39" s="22"/>
      <c r="F39" s="21"/>
    </row>
    <row r="40" spans="2:6" ht="12.75">
      <c r="B40" s="25"/>
      <c r="C40" s="31" t="s">
        <v>23</v>
      </c>
      <c r="D40" s="16">
        <f>+D42+D43</f>
        <v>412119084.84258</v>
      </c>
      <c r="E40" s="17"/>
      <c r="F40" s="16">
        <f>+F42+F43</f>
        <v>283538309</v>
      </c>
    </row>
    <row r="41" spans="2:6" ht="12.75">
      <c r="B41" s="25"/>
      <c r="C41" s="33"/>
      <c r="D41" s="21"/>
      <c r="E41" s="22"/>
      <c r="F41" s="21"/>
    </row>
    <row r="42" spans="2:6" ht="12.75">
      <c r="B42" s="25">
        <v>23</v>
      </c>
      <c r="C42" s="32" t="s">
        <v>18</v>
      </c>
      <c r="D42" s="21">
        <f>+'[1]Anexo (2) D'!D93</f>
        <v>412119084.84258</v>
      </c>
      <c r="E42" s="22"/>
      <c r="F42" s="21">
        <f>+'[1]Anexo (2) D'!F92</f>
        <v>283538309</v>
      </c>
    </row>
    <row r="43" spans="2:6" ht="12.75">
      <c r="B43" s="25">
        <v>24</v>
      </c>
      <c r="C43" s="32" t="s">
        <v>19</v>
      </c>
      <c r="D43" s="21">
        <f>+'[1]Anexo (2) D'!D95</f>
        <v>0</v>
      </c>
      <c r="E43" s="22"/>
      <c r="F43" s="21">
        <f>+'[1]Anexo (2) D'!F95</f>
        <v>0</v>
      </c>
    </row>
    <row r="44" spans="2:6" ht="12.75">
      <c r="B44" s="25"/>
      <c r="C44" s="33"/>
      <c r="D44" s="21"/>
      <c r="E44" s="22"/>
      <c r="F44" s="21"/>
    </row>
    <row r="45" spans="2:6" ht="12.75">
      <c r="B45" s="25"/>
      <c r="C45" s="23" t="s">
        <v>24</v>
      </c>
      <c r="D45" s="16">
        <f>+D32+D40</f>
        <v>9513769597.947601</v>
      </c>
      <c r="E45" s="17"/>
      <c r="F45" s="16">
        <f>+F32+F40</f>
        <v>14247394527</v>
      </c>
    </row>
    <row r="46" spans="2:6" ht="12.75">
      <c r="B46" s="12"/>
      <c r="C46" s="12"/>
      <c r="D46" s="21"/>
      <c r="E46" s="22"/>
      <c r="F46" s="21"/>
    </row>
    <row r="47" spans="2:6" ht="12.75">
      <c r="B47" s="23">
        <v>3</v>
      </c>
      <c r="C47" s="31" t="s">
        <v>25</v>
      </c>
      <c r="D47" s="16">
        <f>+D48</f>
        <v>31324398399</v>
      </c>
      <c r="E47" s="17"/>
      <c r="F47" s="16">
        <f>+F48</f>
        <v>24789498677</v>
      </c>
    </row>
    <row r="48" spans="2:7" ht="12.75">
      <c r="B48" s="25">
        <v>32</v>
      </c>
      <c r="C48" s="26" t="s">
        <v>26</v>
      </c>
      <c r="D48" s="34">
        <f>+'[1]Anexo (2) D'!D100</f>
        <v>31324398399</v>
      </c>
      <c r="E48" s="22"/>
      <c r="F48" s="34">
        <f>+'[1]Anexo (2) D'!F100</f>
        <v>24789498677</v>
      </c>
      <c r="G48" s="24"/>
    </row>
    <row r="49" spans="2:6" ht="12.75">
      <c r="B49" s="12"/>
      <c r="C49" s="12"/>
      <c r="D49" s="21"/>
      <c r="E49" s="22"/>
      <c r="F49" s="21"/>
    </row>
    <row r="50" spans="2:6" ht="12.75">
      <c r="B50" s="20"/>
      <c r="C50" s="35"/>
      <c r="D50" s="21"/>
      <c r="E50" s="22"/>
      <c r="F50" s="21"/>
    </row>
    <row r="51" spans="2:6" ht="12.75">
      <c r="B51" s="36"/>
      <c r="C51" s="12"/>
      <c r="D51" s="21"/>
      <c r="E51" s="22"/>
      <c r="F51" s="21"/>
    </row>
    <row r="52" spans="2:7" ht="12.75">
      <c r="B52" s="20"/>
      <c r="C52" s="23" t="s">
        <v>27</v>
      </c>
      <c r="D52" s="16">
        <f>+D45+D47</f>
        <v>40838167996.9476</v>
      </c>
      <c r="E52" s="17"/>
      <c r="F52" s="16">
        <f>+F45+F47</f>
        <v>39036893204</v>
      </c>
      <c r="G52" s="24"/>
    </row>
    <row r="53" ht="12.75">
      <c r="F53" s="3"/>
    </row>
    <row r="54" spans="2:6" ht="12.75">
      <c r="B54" s="12"/>
      <c r="C54" s="12"/>
      <c r="D54" s="12"/>
      <c r="E54" s="38"/>
      <c r="F54" s="12"/>
    </row>
    <row r="55" spans="2:6" ht="12.75">
      <c r="B55" s="12"/>
      <c r="C55" s="31" t="s">
        <v>28</v>
      </c>
      <c r="D55" s="16">
        <f>+D56+D57-D58</f>
        <v>0</v>
      </c>
      <c r="E55" s="17"/>
      <c r="F55" s="16">
        <f>+F56+F57-F58</f>
        <v>0</v>
      </c>
    </row>
    <row r="56" spans="2:6" ht="12.75">
      <c r="B56" s="20">
        <v>81</v>
      </c>
      <c r="C56" s="35" t="s">
        <v>29</v>
      </c>
      <c r="D56" s="22">
        <f>+'[1]Anexo (2) D'!D114</f>
        <v>1213704193</v>
      </c>
      <c r="E56" s="22"/>
      <c r="F56" s="22">
        <f>+'[1]Anexo (2) D'!F114</f>
        <v>963902282</v>
      </c>
    </row>
    <row r="57" spans="2:6" ht="12.75">
      <c r="B57" s="20">
        <v>83</v>
      </c>
      <c r="C57" s="12" t="s">
        <v>30</v>
      </c>
      <c r="D57" s="22">
        <f>+'[1]Anexo (2) D'!D115</f>
        <v>216000000</v>
      </c>
      <c r="E57" s="22"/>
      <c r="F57" s="22">
        <f>+'[1]Anexo (2) D'!F115</f>
        <v>0</v>
      </c>
    </row>
    <row r="58" spans="2:6" ht="12.75">
      <c r="B58" s="20">
        <v>89</v>
      </c>
      <c r="C58" s="12" t="s">
        <v>31</v>
      </c>
      <c r="D58" s="22">
        <f>+'[1]Anexo (2) D'!D116</f>
        <v>1429704193</v>
      </c>
      <c r="E58" s="22"/>
      <c r="F58" s="22">
        <f>+'[1]Anexo (2) D'!F116*-1*-1</f>
        <v>963902282</v>
      </c>
    </row>
    <row r="59" spans="2:6" ht="12.75">
      <c r="B59" s="12"/>
      <c r="C59" s="23"/>
      <c r="D59" s="27"/>
      <c r="E59" s="28"/>
      <c r="F59" s="27"/>
    </row>
    <row r="60" spans="2:6" ht="12.75">
      <c r="B60" s="23"/>
      <c r="C60" s="31" t="s">
        <v>32</v>
      </c>
      <c r="D60" s="16">
        <f>+D61+D62-D63</f>
        <v>0</v>
      </c>
      <c r="E60" s="17"/>
      <c r="F60" s="16">
        <f>+F61+F62-F63</f>
        <v>0</v>
      </c>
    </row>
    <row r="61" spans="2:6" ht="12.75">
      <c r="B61" s="20">
        <v>91</v>
      </c>
      <c r="C61" s="35" t="s">
        <v>33</v>
      </c>
      <c r="D61" s="22">
        <f>+'[1]Anexo (2) D'!D119</f>
        <v>4049662588</v>
      </c>
      <c r="E61" s="22"/>
      <c r="F61" s="21">
        <f>+'[1]Anexo (2) D'!F119</f>
        <v>2715525255</v>
      </c>
    </row>
    <row r="62" spans="2:6" ht="12.75">
      <c r="B62" s="20">
        <v>93</v>
      </c>
      <c r="C62" s="39" t="s">
        <v>34</v>
      </c>
      <c r="D62" s="22">
        <f>+'[1]Anexo (2) D'!D120</f>
        <v>7156287384</v>
      </c>
      <c r="E62" s="22"/>
      <c r="F62" s="21">
        <f>+'[1]Anexo (2) D'!F120</f>
        <v>5886646962</v>
      </c>
    </row>
    <row r="63" spans="2:6" ht="12.75">
      <c r="B63" s="20">
        <v>99</v>
      </c>
      <c r="C63" s="12" t="s">
        <v>35</v>
      </c>
      <c r="D63" s="22">
        <f>+'[1]Anexo (2) D'!D121</f>
        <v>11205949972</v>
      </c>
      <c r="E63" s="22"/>
      <c r="F63" s="21">
        <f>+'[1]Anexo (2) D'!F121*-1*-1</f>
        <v>8602172217</v>
      </c>
    </row>
    <row r="64" spans="2:6" ht="12.75">
      <c r="B64" s="12"/>
      <c r="C64" s="12"/>
      <c r="D64" s="40"/>
      <c r="E64" s="41"/>
      <c r="F64" s="40"/>
    </row>
    <row r="65" spans="2:6" ht="12.75">
      <c r="B65" s="12"/>
      <c r="C65" s="12"/>
      <c r="D65" s="42">
        <f>+D28-D52</f>
        <v>-0.2114105224609375</v>
      </c>
      <c r="E65" s="43"/>
      <c r="F65" s="42">
        <f>+F28-F52</f>
        <v>0</v>
      </c>
    </row>
    <row r="66" spans="2:6" ht="12.75">
      <c r="B66" s="20"/>
      <c r="C66" s="12"/>
      <c r="D66" s="44"/>
      <c r="E66" s="45"/>
      <c r="F66" s="40"/>
    </row>
    <row r="67" spans="2:6" ht="12.75">
      <c r="B67" s="20"/>
      <c r="C67" s="12"/>
      <c r="D67" s="44"/>
      <c r="E67" s="45"/>
      <c r="F67" s="40"/>
    </row>
    <row r="68" spans="2:6" ht="12.75">
      <c r="B68" s="20"/>
      <c r="C68" s="12"/>
      <c r="D68" s="44"/>
      <c r="E68" s="45"/>
      <c r="F68" s="40"/>
    </row>
    <row r="69" spans="2:6" ht="12.75">
      <c r="B69" s="20"/>
      <c r="C69" s="12"/>
      <c r="D69" s="44"/>
      <c r="E69" s="45"/>
      <c r="F69" s="40"/>
    </row>
    <row r="70" spans="2:6" ht="12.75">
      <c r="B70" s="20"/>
      <c r="C70" s="12"/>
      <c r="D70" s="12"/>
      <c r="E70" s="38"/>
      <c r="F70" s="13"/>
    </row>
    <row r="71" spans="2:6" ht="12.75">
      <c r="B71" s="12"/>
      <c r="C71" s="12"/>
      <c r="D71" s="21"/>
      <c r="E71" s="22"/>
      <c r="F71" s="13"/>
    </row>
    <row r="72" spans="2:6" ht="12.75">
      <c r="B72" s="12"/>
      <c r="C72" s="12"/>
      <c r="D72" s="12"/>
      <c r="E72" s="38"/>
      <c r="F72" s="13"/>
    </row>
    <row r="73" spans="2:6" ht="12.75">
      <c r="B73" s="15" t="s">
        <v>36</v>
      </c>
      <c r="C73" s="12"/>
      <c r="D73" s="31" t="s">
        <v>37</v>
      </c>
      <c r="E73" s="46"/>
      <c r="F73" s="36"/>
    </row>
    <row r="74" spans="2:6" ht="12.75">
      <c r="B74" s="15" t="s">
        <v>38</v>
      </c>
      <c r="C74" s="12"/>
      <c r="D74" s="31" t="s">
        <v>39</v>
      </c>
      <c r="E74" s="46"/>
      <c r="F74" s="47"/>
    </row>
    <row r="75" spans="2:6" ht="12.75">
      <c r="B75" s="15"/>
      <c r="C75" s="12"/>
      <c r="D75" s="31" t="s">
        <v>40</v>
      </c>
      <c r="E75" s="46"/>
      <c r="F75" s="47"/>
    </row>
    <row r="76" spans="2:6" ht="12.75">
      <c r="B76" s="15"/>
      <c r="C76" s="12"/>
      <c r="D76" s="15"/>
      <c r="E76" s="48"/>
      <c r="F76" s="36"/>
    </row>
    <row r="77" spans="2:6" ht="12.75">
      <c r="B77" s="12"/>
      <c r="C77" s="15"/>
      <c r="D77" s="15"/>
      <c r="E77" s="48"/>
      <c r="F77" s="36"/>
    </row>
    <row r="78" spans="2:6" ht="12.75">
      <c r="B78" s="12"/>
      <c r="C78" s="12"/>
      <c r="D78" s="12"/>
      <c r="E78" s="38"/>
      <c r="F78" s="13"/>
    </row>
    <row r="79" spans="2:6" ht="12.75">
      <c r="B79" s="12"/>
      <c r="C79" s="12"/>
      <c r="D79" s="12"/>
      <c r="E79" s="38"/>
      <c r="F79" s="13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7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2016-10-20T15:37:25Z</dcterms:created>
  <dcterms:modified xsi:type="dcterms:W3CDTF">2016-10-20T15:38:00Z</dcterms:modified>
  <cp:category/>
  <cp:version/>
  <cp:contentType/>
  <cp:contentStatus/>
</cp:coreProperties>
</file>