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1580" windowHeight="5160"/>
  </bookViews>
  <sheets>
    <sheet name="Verificacion Tecnica" sheetId="1" r:id="rId1"/>
    <sheet name="EBITDA" sheetId="4" state="hidden" r:id="rId2"/>
    <sheet name="Resumen Ver. Tecnica" sheetId="5" r:id="rId3"/>
  </sheets>
  <calcPr calcId="125725"/>
</workbook>
</file>

<file path=xl/calcChain.xml><?xml version="1.0" encoding="utf-8"?>
<calcChain xmlns="http://schemas.openxmlformats.org/spreadsheetml/2006/main">
  <c r="B142" i="4"/>
  <c r="B140"/>
  <c r="B143" s="1"/>
  <c r="F134"/>
  <c r="B134"/>
  <c r="B122"/>
  <c r="B124" s="1"/>
  <c r="F116"/>
  <c r="B116"/>
  <c r="B104"/>
  <c r="B106" s="1"/>
  <c r="F98"/>
  <c r="B98"/>
  <c r="B86"/>
  <c r="B88" s="1"/>
  <c r="F80"/>
  <c r="B80"/>
  <c r="B68"/>
  <c r="B70" s="1"/>
  <c r="F62"/>
  <c r="B62"/>
  <c r="B44"/>
  <c r="B53"/>
  <c r="B50"/>
  <c r="B52" s="1"/>
  <c r="F44"/>
  <c r="B26"/>
  <c r="B32"/>
  <c r="B35" s="1"/>
  <c r="F26"/>
  <c r="B8"/>
  <c r="F8"/>
  <c r="B107" l="1"/>
  <c r="B89"/>
  <c r="B71"/>
  <c r="B125"/>
  <c r="B34"/>
  <c r="B14"/>
  <c r="B17" s="1"/>
  <c r="A1"/>
  <c r="F2"/>
  <c r="B16" l="1"/>
</calcChain>
</file>

<file path=xl/sharedStrings.xml><?xml version="1.0" encoding="utf-8"?>
<sst xmlns="http://schemas.openxmlformats.org/spreadsheetml/2006/main" count="223" uniqueCount="70">
  <si>
    <t>RESULTADO</t>
  </si>
  <si>
    <t>CAPITAL REAL DEL PROPONENTE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</si>
  <si>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</si>
  <si>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</si>
  <si>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</si>
  <si>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</si>
  <si>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</si>
  <si>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</si>
  <si>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</si>
  <si>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CUMPLE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</si>
  <si>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</si>
  <si>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</si>
  <si>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</si>
  <si>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</si>
  <si>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</si>
  <si>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</si>
  <si>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</si>
  <si>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</si>
  <si>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>EBITDA 2012</t>
  </si>
  <si>
    <t>Capital Real del Proponente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</si>
  <si>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</si>
  <si>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</si>
  <si>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</si>
  <si>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</si>
  <si>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</si>
  <si>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</si>
  <si>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>8. REDCOMPUTO</t>
  </si>
  <si>
    <t>EXPERIENCIA EXPECIFICA</t>
  </si>
  <si>
    <t>Certificacion de minimo 1 y maximo 3 contratos - Anexo 4</t>
  </si>
  <si>
    <t>EXPERIENCIA PROBABLE</t>
  </si>
  <si>
    <t>Minimo de 10 años como costructor</t>
  </si>
  <si>
    <t xml:space="preserve"> </t>
  </si>
  <si>
    <t xml:space="preserve">AGENCIA NACIONAL DE INFRAESTRUCTURA </t>
  </si>
  <si>
    <t>No.</t>
  </si>
  <si>
    <t>Proponente</t>
  </si>
  <si>
    <t>Experiencia Expecifica</t>
  </si>
  <si>
    <t>Experiencia Probable</t>
  </si>
  <si>
    <t>RESUMEN EVALUACION TECNICA</t>
  </si>
  <si>
    <t>2.6</t>
  </si>
  <si>
    <t>ANEXO 16</t>
  </si>
  <si>
    <t>PROCESO DE SELECCIÓN ABREVIADA MENOR CUANTIA VJ-VAF-SA-010-2013</t>
  </si>
  <si>
    <t>PROCESO DE SELECCIÓN  ABREVIADA DE MENOR CUANTIA VJ-VAF-SA-010-2013</t>
  </si>
  <si>
    <t>1.AUTOYOTA SAS</t>
  </si>
  <si>
    <t>2. Yokomotor</t>
  </si>
  <si>
    <t>2. Blinsecurity de Colombia Ltda</t>
  </si>
  <si>
    <t>UNION TEMPORAL</t>
  </si>
  <si>
    <t>3. Toyonorte Ltda</t>
  </si>
  <si>
    <t>2.5</t>
  </si>
  <si>
    <t>OFERTA TECNICA</t>
  </si>
  <si>
    <t>Carta de Presentacion Propuesta -      Anexo 1</t>
  </si>
  <si>
    <t>Folios 2,3 y 4</t>
  </si>
  <si>
    <t>Folios 30 al 37</t>
  </si>
  <si>
    <t>Folios 75 al 79</t>
  </si>
  <si>
    <t>AUTOYOTA SAS</t>
  </si>
  <si>
    <t>UNION TEMPORAL YOKOMOTOR - BLINSECURITY</t>
  </si>
  <si>
    <t>Anexo Tecnico 16</t>
  </si>
  <si>
    <t>Folios 61 al 62</t>
  </si>
  <si>
    <t>Folios 74 al 86</t>
  </si>
  <si>
    <t>Folios 1 al 3</t>
  </si>
  <si>
    <t>Folios 55 al 59</t>
  </si>
  <si>
    <t>Folios 38 al 41</t>
  </si>
  <si>
    <t>TOYONORTE LTDA</t>
  </si>
  <si>
    <t xml:space="preserve"> CUMPLE</t>
  </si>
  <si>
    <t>3.1.1.</t>
  </si>
  <si>
    <t>ANEXO 5</t>
  </si>
  <si>
    <t>Folios 38 al 39</t>
  </si>
  <si>
    <t>Folios 64 al 65</t>
  </si>
  <si>
    <t>Folios 42 al 43</t>
  </si>
  <si>
    <t>NO CUMPLE</t>
  </si>
  <si>
    <t>Anexo No. 5 Oferta Economica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</si>
</sst>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$-240A]\ #,##0"/>
    <numFmt numFmtId="165" formatCode="[$$-240A]\ #,##0.00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13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12" xfId="0" applyNumberFormat="1" applyFont="1" applyFill="1" applyBorder="1"/>
    <xf numFmtId="4" fontId="9" fillId="4" borderId="12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14" xfId="0" applyNumberFormat="1" applyFont="1" applyBorder="1"/>
    <xf numFmtId="4" fontId="8" fillId="0" borderId="7" xfId="0" applyNumberFormat="1" applyFont="1" applyBorder="1"/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vertical="center"/>
    </xf>
    <xf numFmtId="165" fontId="6" fillId="2" borderId="20" xfId="0" applyNumberFormat="1" applyFont="1" applyFill="1" applyBorder="1" applyAlignment="1">
      <alignment vertical="center"/>
    </xf>
    <xf numFmtId="1" fontId="6" fillId="2" borderId="18" xfId="1" applyNumberFormat="1" applyFont="1" applyFill="1" applyBorder="1" applyAlignment="1">
      <alignment horizontal="center" vertical="center"/>
    </xf>
    <xf numFmtId="43" fontId="6" fillId="0" borderId="0" xfId="2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pane xSplit="2" ySplit="8" topLeftCell="D9" activePane="bottomRight" state="frozen"/>
      <selection pane="topRight" activeCell="C1" sqref="C1"/>
      <selection pane="bottomLeft" activeCell="A10" sqref="A10"/>
      <selection pane="bottomRight" activeCell="L21" sqref="L21:L22"/>
    </sheetView>
  </sheetViews>
  <sheetFormatPr baseColWidth="10" defaultRowHeight="15.75"/>
  <cols>
    <col min="1" max="1" width="5.85546875" style="2" customWidth="1"/>
    <col min="2" max="2" width="39.140625" style="2" customWidth="1"/>
    <col min="3" max="3" width="23.85546875" style="2" bestFit="1" customWidth="1"/>
    <col min="4" max="4" width="14.140625" style="2" customWidth="1"/>
    <col min="5" max="5" width="2.42578125" style="2" customWidth="1"/>
    <col min="6" max="6" width="23.85546875" style="2" bestFit="1" customWidth="1"/>
    <col min="7" max="7" width="15.5703125" style="2" bestFit="1" customWidth="1"/>
    <col min="8" max="8" width="14.42578125" style="2" bestFit="1" customWidth="1"/>
    <col min="9" max="9" width="12.7109375" style="2" bestFit="1" customWidth="1"/>
    <col min="10" max="10" width="1.28515625" style="2" customWidth="1"/>
    <col min="11" max="11" width="14.42578125" style="2" bestFit="1" customWidth="1"/>
    <col min="12" max="16384" width="11.42578125" style="2"/>
  </cols>
  <sheetData>
    <row r="1" spans="1:12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6.25" customHeight="1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1" customFormat="1" ht="9.75" customHeight="1">
      <c r="A3" s="4"/>
      <c r="B3" s="4"/>
      <c r="C3" s="4"/>
    </row>
    <row r="4" spans="1:12">
      <c r="A4" s="73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16.5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6.5" thickBot="1">
      <c r="A6" s="37"/>
      <c r="B6" s="37"/>
      <c r="C6" s="37"/>
      <c r="D6" s="37"/>
      <c r="E6" s="37"/>
      <c r="F6" s="74" t="s">
        <v>45</v>
      </c>
      <c r="G6" s="75"/>
      <c r="H6" s="75"/>
      <c r="I6" s="76"/>
    </row>
    <row r="7" spans="1:12" ht="63.75" thickBot="1">
      <c r="A7" s="38"/>
      <c r="B7" s="39"/>
      <c r="C7" s="60" t="s">
        <v>42</v>
      </c>
      <c r="D7" s="61" t="s">
        <v>0</v>
      </c>
      <c r="E7" s="41"/>
      <c r="F7" s="60" t="s">
        <v>43</v>
      </c>
      <c r="G7" s="62" t="s">
        <v>0</v>
      </c>
      <c r="H7" s="63" t="s">
        <v>44</v>
      </c>
      <c r="I7" s="61" t="s">
        <v>0</v>
      </c>
      <c r="K7" s="59" t="s">
        <v>46</v>
      </c>
      <c r="L7" s="40" t="s">
        <v>0</v>
      </c>
    </row>
    <row r="8" spans="1:12" ht="16.5" thickBot="1">
      <c r="A8" s="10"/>
      <c r="B8" s="11"/>
      <c r="C8" s="12"/>
      <c r="D8" s="13"/>
      <c r="E8" s="3"/>
      <c r="F8" s="12"/>
      <c r="G8" s="13"/>
      <c r="H8" s="12"/>
      <c r="I8" s="13"/>
      <c r="K8" s="12"/>
      <c r="L8" s="13"/>
    </row>
    <row r="9" spans="1:12">
      <c r="A9" s="16" t="s">
        <v>47</v>
      </c>
      <c r="B9" s="15" t="s">
        <v>48</v>
      </c>
      <c r="C9" s="17"/>
      <c r="D9" s="69" t="s">
        <v>9</v>
      </c>
      <c r="E9" s="33"/>
      <c r="F9" s="17"/>
      <c r="G9" s="69" t="s">
        <v>9</v>
      </c>
      <c r="H9" s="17"/>
      <c r="I9" s="69" t="s">
        <v>31</v>
      </c>
      <c r="K9" s="17"/>
      <c r="L9" s="69" t="s">
        <v>9</v>
      </c>
    </row>
    <row r="10" spans="1:12" ht="32.25" thickBot="1">
      <c r="A10" s="42"/>
      <c r="B10" s="43" t="s">
        <v>49</v>
      </c>
      <c r="C10" s="44" t="s">
        <v>50</v>
      </c>
      <c r="D10" s="70"/>
      <c r="E10" s="36"/>
      <c r="F10" s="44" t="s">
        <v>50</v>
      </c>
      <c r="G10" s="70"/>
      <c r="H10" s="44" t="s">
        <v>31</v>
      </c>
      <c r="I10" s="70"/>
      <c r="K10" s="44" t="s">
        <v>58</v>
      </c>
      <c r="L10" s="70"/>
    </row>
    <row r="11" spans="1:12" ht="16.5" thickBot="1">
      <c r="A11" s="10"/>
      <c r="B11" s="11"/>
      <c r="C11" s="12"/>
      <c r="D11" s="13"/>
      <c r="E11" s="3"/>
      <c r="F11" s="12"/>
      <c r="G11" s="13"/>
      <c r="H11" s="12"/>
      <c r="I11" s="13"/>
      <c r="K11" s="12"/>
      <c r="L11" s="13"/>
    </row>
    <row r="12" spans="1:12">
      <c r="A12" s="16" t="s">
        <v>47</v>
      </c>
      <c r="B12" s="15" t="s">
        <v>27</v>
      </c>
      <c r="C12" s="17"/>
      <c r="D12" s="69" t="s">
        <v>9</v>
      </c>
      <c r="E12" s="33"/>
      <c r="F12" s="17"/>
      <c r="G12" s="69" t="s">
        <v>9</v>
      </c>
      <c r="H12" s="17"/>
      <c r="I12" s="69" t="s">
        <v>31</v>
      </c>
      <c r="K12" s="17"/>
      <c r="L12" s="69" t="s">
        <v>9</v>
      </c>
    </row>
    <row r="13" spans="1:12" ht="32.25" thickBot="1">
      <c r="A13" s="42"/>
      <c r="B13" s="43" t="s">
        <v>28</v>
      </c>
      <c r="C13" s="44" t="s">
        <v>51</v>
      </c>
      <c r="D13" s="70"/>
      <c r="E13" s="36"/>
      <c r="F13" s="44" t="s">
        <v>56</v>
      </c>
      <c r="G13" s="70"/>
      <c r="H13" s="44" t="s">
        <v>31</v>
      </c>
      <c r="I13" s="70"/>
      <c r="K13" s="44" t="s">
        <v>60</v>
      </c>
      <c r="L13" s="70"/>
    </row>
    <row r="14" spans="1:12" ht="16.5" thickBot="1">
      <c r="A14" s="9"/>
      <c r="B14" s="11"/>
      <c r="C14" s="14"/>
      <c r="D14" s="13"/>
      <c r="E14" s="3"/>
      <c r="F14" s="14"/>
      <c r="G14" s="13"/>
      <c r="H14" s="14"/>
      <c r="I14" s="13"/>
      <c r="K14" s="14"/>
      <c r="L14" s="13"/>
    </row>
    <row r="15" spans="1:12">
      <c r="A15" s="16" t="s">
        <v>47</v>
      </c>
      <c r="B15" s="15" t="s">
        <v>29</v>
      </c>
      <c r="C15" s="17"/>
      <c r="D15" s="69" t="s">
        <v>9</v>
      </c>
      <c r="E15" s="33"/>
      <c r="F15" s="17"/>
      <c r="G15" s="69" t="s">
        <v>9</v>
      </c>
      <c r="H15" s="17"/>
      <c r="I15" s="69" t="s">
        <v>9</v>
      </c>
      <c r="K15" s="17" t="s">
        <v>31</v>
      </c>
      <c r="L15" s="69" t="s">
        <v>9</v>
      </c>
    </row>
    <row r="16" spans="1:12" ht="16.5" thickBot="1">
      <c r="A16" s="34"/>
      <c r="B16" s="35" t="s">
        <v>30</v>
      </c>
      <c r="C16" s="47">
        <v>18.260000000000002</v>
      </c>
      <c r="D16" s="70"/>
      <c r="E16" s="36"/>
      <c r="F16" s="47">
        <v>24.75</v>
      </c>
      <c r="G16" s="70"/>
      <c r="H16" s="47">
        <v>10.130000000000001</v>
      </c>
      <c r="I16" s="70"/>
      <c r="K16" s="47">
        <v>26.33</v>
      </c>
      <c r="L16" s="70"/>
    </row>
    <row r="17" spans="1:12" ht="16.5" thickBot="1">
      <c r="K17" s="64"/>
      <c r="L17" s="13"/>
    </row>
    <row r="18" spans="1:12">
      <c r="A18" s="16" t="s">
        <v>38</v>
      </c>
      <c r="B18" s="15" t="s">
        <v>39</v>
      </c>
      <c r="C18" s="45"/>
      <c r="D18" s="67" t="s">
        <v>9</v>
      </c>
      <c r="E18" s="33"/>
      <c r="F18" s="46"/>
      <c r="G18" s="67" t="s">
        <v>62</v>
      </c>
      <c r="H18" s="46"/>
      <c r="I18" s="67" t="s">
        <v>31</v>
      </c>
      <c r="J18" s="48"/>
      <c r="K18" s="46"/>
      <c r="L18" s="67" t="s">
        <v>9</v>
      </c>
    </row>
    <row r="19" spans="1:12" ht="16.5" thickBot="1">
      <c r="A19" s="34"/>
      <c r="B19" s="35" t="s">
        <v>31</v>
      </c>
      <c r="C19" s="44" t="s">
        <v>52</v>
      </c>
      <c r="D19" s="68"/>
      <c r="E19" s="36"/>
      <c r="F19" s="44" t="s">
        <v>57</v>
      </c>
      <c r="G19" s="68"/>
      <c r="H19" s="44" t="s">
        <v>31</v>
      </c>
      <c r="I19" s="68"/>
      <c r="J19" s="48"/>
      <c r="K19" s="44" t="s">
        <v>59</v>
      </c>
      <c r="L19" s="68"/>
    </row>
    <row r="20" spans="1:12" ht="16.5" thickBot="1">
      <c r="J20" s="48"/>
    </row>
    <row r="21" spans="1:12">
      <c r="A21" s="16" t="s">
        <v>63</v>
      </c>
      <c r="B21" s="15" t="s">
        <v>64</v>
      </c>
      <c r="C21" s="45"/>
      <c r="D21" s="67" t="s">
        <v>68</v>
      </c>
      <c r="E21" s="33"/>
      <c r="F21" s="46"/>
      <c r="G21" s="67" t="s">
        <v>62</v>
      </c>
      <c r="H21" s="46"/>
      <c r="I21" s="67" t="s">
        <v>31</v>
      </c>
      <c r="J21" s="48"/>
      <c r="K21" s="46"/>
      <c r="L21" s="67" t="s">
        <v>9</v>
      </c>
    </row>
    <row r="22" spans="1:12" ht="16.5" thickBot="1">
      <c r="A22" s="34"/>
      <c r="B22" s="35" t="s">
        <v>31</v>
      </c>
      <c r="C22" s="44" t="s">
        <v>65</v>
      </c>
      <c r="D22" s="68"/>
      <c r="E22" s="36"/>
      <c r="F22" s="44" t="s">
        <v>66</v>
      </c>
      <c r="G22" s="68"/>
      <c r="H22" s="44" t="s">
        <v>31</v>
      </c>
      <c r="I22" s="68"/>
      <c r="J22" s="48"/>
      <c r="K22" s="44" t="s">
        <v>67</v>
      </c>
      <c r="L22" s="68"/>
    </row>
    <row r="23" spans="1:12">
      <c r="J23" s="48"/>
    </row>
    <row r="24" spans="1:12">
      <c r="J24" s="48"/>
    </row>
    <row r="25" spans="1:12">
      <c r="J25" s="48"/>
    </row>
    <row r="26" spans="1:12">
      <c r="J26" s="48"/>
    </row>
    <row r="27" spans="1:12">
      <c r="J27" s="48"/>
    </row>
    <row r="28" spans="1:12">
      <c r="J28" s="48"/>
    </row>
    <row r="29" spans="1:12">
      <c r="J29" s="48"/>
    </row>
    <row r="30" spans="1:12">
      <c r="J30" s="48"/>
    </row>
    <row r="31" spans="1:12">
      <c r="J31" s="48"/>
    </row>
    <row r="32" spans="1:12">
      <c r="J32" s="48"/>
    </row>
    <row r="33" spans="10:10">
      <c r="J33" s="48"/>
    </row>
    <row r="34" spans="10:10">
      <c r="J34" s="48"/>
    </row>
    <row r="35" spans="10:10">
      <c r="J35" s="48"/>
    </row>
    <row r="36" spans="10:10">
      <c r="J36" s="48"/>
    </row>
  </sheetData>
  <mergeCells count="24">
    <mergeCell ref="D21:D22"/>
    <mergeCell ref="G21:G22"/>
    <mergeCell ref="I21:I22"/>
    <mergeCell ref="L21:L22"/>
    <mergeCell ref="G9:G10"/>
    <mergeCell ref="I9:I10"/>
    <mergeCell ref="L9:L10"/>
    <mergeCell ref="A1:L1"/>
    <mergeCell ref="A2:L2"/>
    <mergeCell ref="A4:L4"/>
    <mergeCell ref="F6:I6"/>
    <mergeCell ref="D9:D10"/>
    <mergeCell ref="L12:L13"/>
    <mergeCell ref="L15:L16"/>
    <mergeCell ref="L18:L19"/>
    <mergeCell ref="I12:I13"/>
    <mergeCell ref="I15:I16"/>
    <mergeCell ref="I18:I19"/>
    <mergeCell ref="D18:D19"/>
    <mergeCell ref="G18:G19"/>
    <mergeCell ref="D12:D13"/>
    <mergeCell ref="D15:D16"/>
    <mergeCell ref="G15:G16"/>
    <mergeCell ref="G12:G13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3"/>
  <sheetViews>
    <sheetView topLeftCell="A70" workbookViewId="0">
      <selection activeCell="A93" sqref="A93"/>
    </sheetView>
  </sheetViews>
  <sheetFormatPr baseColWidth="10" defaultRowHeight="15.7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>
      <c r="A1" s="18" t="str">
        <f>+'Verificacion Tecnica'!C7</f>
        <v>1.AUTOYOTA SAS</v>
      </c>
      <c r="B1" s="19"/>
      <c r="C1" s="19"/>
      <c r="D1" s="19"/>
      <c r="E1" s="19"/>
      <c r="F1" s="20"/>
    </row>
    <row r="2" spans="1:6">
      <c r="A2" s="21"/>
      <c r="B2" s="22" t="s">
        <v>18</v>
      </c>
      <c r="C2" s="22" t="s">
        <v>4</v>
      </c>
      <c r="D2" s="23"/>
      <c r="E2" s="23"/>
      <c r="F2" s="24" t="str">
        <f>+'Verificacion Tecnica'!B15</f>
        <v>EXPERIENCIA PROBABLE</v>
      </c>
    </row>
    <row r="3" spans="1:6">
      <c r="A3" s="21"/>
      <c r="B3" s="23"/>
      <c r="C3" s="23"/>
      <c r="D3" s="23"/>
      <c r="E3" s="23"/>
      <c r="F3" s="24"/>
    </row>
    <row r="4" spans="1:6">
      <c r="A4" s="25" t="s">
        <v>10</v>
      </c>
      <c r="B4" s="7">
        <v>1056903658</v>
      </c>
      <c r="C4" s="6"/>
      <c r="D4" s="23"/>
      <c r="E4" s="6" t="s">
        <v>5</v>
      </c>
      <c r="F4" s="26">
        <v>700000000</v>
      </c>
    </row>
    <row r="5" spans="1:6">
      <c r="A5" s="25" t="s">
        <v>2</v>
      </c>
      <c r="B5" s="7">
        <v>26090568</v>
      </c>
      <c r="C5" s="6"/>
      <c r="D5" s="23"/>
      <c r="E5" s="6" t="s">
        <v>6</v>
      </c>
      <c r="F5" s="26">
        <v>28708230</v>
      </c>
    </row>
    <row r="6" spans="1:6">
      <c r="A6" s="25" t="s">
        <v>3</v>
      </c>
      <c r="B6" s="7">
        <v>3911256</v>
      </c>
      <c r="C6" s="6"/>
      <c r="D6" s="23"/>
      <c r="E6" s="6" t="s">
        <v>7</v>
      </c>
      <c r="F6" s="26">
        <v>618588954</v>
      </c>
    </row>
    <row r="7" spans="1:6">
      <c r="A7" s="25" t="s">
        <v>11</v>
      </c>
      <c r="B7" s="6">
        <v>0</v>
      </c>
      <c r="C7" s="6"/>
      <c r="D7" s="23"/>
      <c r="E7" s="6" t="s">
        <v>8</v>
      </c>
      <c r="F7" s="26">
        <v>171996535</v>
      </c>
    </row>
    <row r="8" spans="1:6">
      <c r="A8" s="25"/>
      <c r="B8" s="8">
        <f>SUM(B4:B7)</f>
        <v>1086905482</v>
      </c>
      <c r="C8" s="8">
        <v>839669059</v>
      </c>
      <c r="D8" s="23"/>
      <c r="E8" s="6"/>
      <c r="F8" s="27">
        <f>SUM(F4:F7)</f>
        <v>1519293719</v>
      </c>
    </row>
    <row r="9" spans="1:6">
      <c r="A9" s="21"/>
      <c r="B9" s="23"/>
      <c r="C9" s="23"/>
      <c r="D9" s="23"/>
      <c r="E9" s="23"/>
      <c r="F9" s="24"/>
    </row>
    <row r="10" spans="1:6">
      <c r="A10" s="28" t="s">
        <v>1</v>
      </c>
      <c r="B10" s="23"/>
      <c r="C10" s="23">
        <v>2213046308</v>
      </c>
      <c r="D10" s="23"/>
      <c r="E10" s="23"/>
      <c r="F10" s="24"/>
    </row>
    <row r="11" spans="1:6">
      <c r="A11" s="21"/>
      <c r="B11" s="23"/>
      <c r="C11" s="23"/>
      <c r="D11" s="23"/>
      <c r="E11" s="23"/>
      <c r="F11" s="24"/>
    </row>
    <row r="12" spans="1:6">
      <c r="A12" s="21" t="s">
        <v>12</v>
      </c>
      <c r="B12" s="29">
        <v>399814646</v>
      </c>
      <c r="C12" s="23"/>
      <c r="D12" s="23"/>
      <c r="E12" s="23"/>
      <c r="F12" s="24"/>
    </row>
    <row r="13" spans="1:6">
      <c r="A13" s="21"/>
      <c r="B13" s="29"/>
      <c r="C13" s="23"/>
      <c r="D13" s="23"/>
      <c r="E13" s="23"/>
      <c r="F13" s="24"/>
    </row>
    <row r="14" spans="1:6">
      <c r="A14" s="21" t="s">
        <v>13</v>
      </c>
      <c r="B14" s="29">
        <f>+B12*0.25</f>
        <v>99953661.5</v>
      </c>
      <c r="C14" s="23"/>
      <c r="D14" s="23"/>
      <c r="E14" s="23"/>
      <c r="F14" s="24"/>
    </row>
    <row r="15" spans="1:6">
      <c r="A15" s="21"/>
      <c r="B15" s="23"/>
      <c r="C15" s="23"/>
      <c r="D15" s="23"/>
      <c r="E15" s="23"/>
      <c r="F15" s="24"/>
    </row>
    <row r="16" spans="1:6">
      <c r="A16" s="21" t="s">
        <v>14</v>
      </c>
      <c r="B16" s="23">
        <f>+B14*100%</f>
        <v>99953661.5</v>
      </c>
      <c r="C16" s="23"/>
      <c r="D16" s="23"/>
      <c r="E16" s="23"/>
      <c r="F16" s="24"/>
    </row>
    <row r="17" spans="1:6" ht="16.5" thickBot="1">
      <c r="A17" s="30" t="s">
        <v>15</v>
      </c>
      <c r="B17" s="31">
        <f>+B14</f>
        <v>99953661.5</v>
      </c>
      <c r="C17" s="31"/>
      <c r="D17" s="31"/>
      <c r="E17" s="31"/>
      <c r="F17" s="32"/>
    </row>
    <row r="18" spans="1:6" ht="16.5" thickBot="1"/>
    <row r="19" spans="1:6">
      <c r="A19" s="18" t="s">
        <v>20</v>
      </c>
      <c r="B19" s="19"/>
      <c r="C19" s="19"/>
      <c r="D19" s="19"/>
      <c r="E19" s="19"/>
      <c r="F19" s="20"/>
    </row>
    <row r="20" spans="1:6">
      <c r="A20" s="21"/>
      <c r="B20" s="22" t="s">
        <v>18</v>
      </c>
      <c r="C20" s="22" t="s">
        <v>4</v>
      </c>
      <c r="D20" s="23"/>
      <c r="E20" s="23"/>
      <c r="F20" s="24" t="s">
        <v>19</v>
      </c>
    </row>
    <row r="21" spans="1:6">
      <c r="A21" s="21"/>
      <c r="B21" s="23"/>
      <c r="C21" s="23"/>
      <c r="D21" s="23"/>
      <c r="E21" s="23"/>
      <c r="F21" s="24"/>
    </row>
    <row r="22" spans="1:6">
      <c r="A22" s="25" t="s">
        <v>10</v>
      </c>
      <c r="B22" s="7">
        <v>2362071866</v>
      </c>
      <c r="C22" s="6"/>
      <c r="D22" s="23"/>
      <c r="E22" s="6" t="s">
        <v>5</v>
      </c>
      <c r="F22" s="26">
        <v>3000000000</v>
      </c>
    </row>
    <row r="23" spans="1:6">
      <c r="A23" s="25" t="s">
        <v>2</v>
      </c>
      <c r="B23" s="7">
        <v>326951751</v>
      </c>
      <c r="C23" s="6"/>
      <c r="D23" s="23"/>
      <c r="E23" s="6" t="s">
        <v>6</v>
      </c>
      <c r="F23" s="26">
        <v>838741609</v>
      </c>
    </row>
    <row r="24" spans="1:6">
      <c r="A24" s="25" t="s">
        <v>3</v>
      </c>
      <c r="B24" s="7">
        <v>0</v>
      </c>
      <c r="C24" s="6"/>
      <c r="D24" s="23"/>
      <c r="E24" s="6" t="s">
        <v>7</v>
      </c>
      <c r="F24" s="26">
        <v>2969780575</v>
      </c>
    </row>
    <row r="25" spans="1:6">
      <c r="A25" s="25" t="s">
        <v>11</v>
      </c>
      <c r="B25" s="6">
        <v>0</v>
      </c>
      <c r="C25" s="6"/>
      <c r="D25" s="23"/>
      <c r="E25" s="6" t="s">
        <v>8</v>
      </c>
      <c r="F25" s="26">
        <v>1254174360</v>
      </c>
    </row>
    <row r="26" spans="1:6">
      <c r="A26" s="25"/>
      <c r="B26" s="8">
        <f>SUM(B22:B25)-360000</f>
        <v>2688663617</v>
      </c>
      <c r="C26" s="8">
        <v>1959143782</v>
      </c>
      <c r="D26" s="23"/>
      <c r="E26" s="6"/>
      <c r="F26" s="27">
        <f>SUM(F22:F25)</f>
        <v>8062696544</v>
      </c>
    </row>
    <row r="27" spans="1:6">
      <c r="A27" s="21"/>
      <c r="B27" s="23"/>
      <c r="C27" s="23"/>
      <c r="D27" s="23"/>
      <c r="E27" s="23"/>
      <c r="F27" s="24"/>
    </row>
    <row r="28" spans="1:6">
      <c r="A28" s="28" t="s">
        <v>1</v>
      </c>
      <c r="B28" s="23"/>
      <c r="C28" s="23">
        <v>2213046308</v>
      </c>
      <c r="D28" s="23"/>
      <c r="E28" s="23"/>
      <c r="F28" s="24"/>
    </row>
    <row r="29" spans="1:6">
      <c r="A29" s="21"/>
      <c r="B29" s="23"/>
      <c r="C29" s="23"/>
      <c r="D29" s="23"/>
      <c r="E29" s="23"/>
      <c r="F29" s="24"/>
    </row>
    <row r="30" spans="1:6">
      <c r="A30" s="21" t="s">
        <v>12</v>
      </c>
      <c r="B30" s="29">
        <v>399814646</v>
      </c>
      <c r="C30" s="23"/>
      <c r="D30" s="23"/>
      <c r="E30" s="23"/>
      <c r="F30" s="24"/>
    </row>
    <row r="31" spans="1:6">
      <c r="A31" s="21"/>
      <c r="B31" s="29"/>
      <c r="C31" s="23"/>
      <c r="D31" s="23"/>
      <c r="E31" s="23"/>
      <c r="F31" s="24"/>
    </row>
    <row r="32" spans="1:6">
      <c r="A32" s="21" t="s">
        <v>13</v>
      </c>
      <c r="B32" s="29">
        <f>+B30*0.25</f>
        <v>99953661.5</v>
      </c>
      <c r="C32" s="23"/>
      <c r="D32" s="23"/>
      <c r="E32" s="23"/>
      <c r="F32" s="24"/>
    </row>
    <row r="33" spans="1:6">
      <c r="A33" s="21"/>
      <c r="B33" s="23"/>
      <c r="C33" s="23"/>
      <c r="D33" s="23"/>
      <c r="E33" s="23"/>
      <c r="F33" s="24"/>
    </row>
    <row r="34" spans="1:6">
      <c r="A34" s="21" t="s">
        <v>14</v>
      </c>
      <c r="B34" s="23">
        <f>+B32*100%</f>
        <v>99953661.5</v>
      </c>
      <c r="C34" s="23"/>
      <c r="D34" s="23"/>
      <c r="E34" s="23"/>
      <c r="F34" s="24"/>
    </row>
    <row r="35" spans="1:6" ht="16.5" thickBot="1">
      <c r="A35" s="30" t="s">
        <v>15</v>
      </c>
      <c r="B35" s="31">
        <f>+B32</f>
        <v>99953661.5</v>
      </c>
      <c r="C35" s="31"/>
      <c r="D35" s="31"/>
      <c r="E35" s="31"/>
      <c r="F35" s="32"/>
    </row>
    <row r="36" spans="1:6" ht="16.5" thickBot="1"/>
    <row r="37" spans="1:6">
      <c r="A37" s="18" t="s">
        <v>21</v>
      </c>
      <c r="B37" s="19"/>
      <c r="C37" s="19"/>
      <c r="D37" s="19"/>
      <c r="E37" s="19"/>
      <c r="F37" s="20"/>
    </row>
    <row r="38" spans="1:6">
      <c r="A38" s="21"/>
      <c r="B38" s="22" t="s">
        <v>18</v>
      </c>
      <c r="C38" s="22" t="s">
        <v>4</v>
      </c>
      <c r="D38" s="23"/>
      <c r="E38" s="23"/>
      <c r="F38" s="24" t="s">
        <v>19</v>
      </c>
    </row>
    <row r="39" spans="1:6">
      <c r="A39" s="21"/>
      <c r="B39" s="23"/>
      <c r="C39" s="23"/>
      <c r="D39" s="23"/>
      <c r="E39" s="23"/>
      <c r="F39" s="24"/>
    </row>
    <row r="40" spans="1:6">
      <c r="A40" s="25" t="s">
        <v>10</v>
      </c>
      <c r="B40" s="7">
        <v>222172445</v>
      </c>
      <c r="C40" s="6"/>
      <c r="D40" s="23"/>
      <c r="E40" s="6" t="s">
        <v>5</v>
      </c>
      <c r="F40" s="26">
        <v>384000000</v>
      </c>
    </row>
    <row r="41" spans="1:6">
      <c r="A41" s="25" t="s">
        <v>2</v>
      </c>
      <c r="B41" s="7">
        <v>54273424</v>
      </c>
      <c r="C41" s="6"/>
      <c r="D41" s="23"/>
      <c r="E41" s="6" t="s">
        <v>6</v>
      </c>
      <c r="F41" s="26">
        <v>42000000</v>
      </c>
    </row>
    <row r="42" spans="1:6">
      <c r="A42" s="25" t="s">
        <v>3</v>
      </c>
      <c r="B42" s="7">
        <v>0</v>
      </c>
      <c r="C42" s="6"/>
      <c r="D42" s="23"/>
      <c r="E42" s="6" t="s">
        <v>7</v>
      </c>
      <c r="F42" s="26">
        <v>5998958</v>
      </c>
    </row>
    <row r="43" spans="1:6">
      <c r="A43" s="25" t="s">
        <v>11</v>
      </c>
      <c r="B43" s="6">
        <v>0</v>
      </c>
      <c r="C43" s="6"/>
      <c r="D43" s="23"/>
      <c r="E43" s="6" t="s">
        <v>8</v>
      </c>
      <c r="F43" s="26">
        <v>151167633</v>
      </c>
    </row>
    <row r="44" spans="1:6">
      <c r="A44" s="25"/>
      <c r="B44" s="8">
        <f>SUM(B40:B43)</f>
        <v>276445869</v>
      </c>
      <c r="C44" s="8">
        <v>145074631</v>
      </c>
      <c r="D44" s="23"/>
      <c r="E44" s="6"/>
      <c r="F44" s="27">
        <f>SUM(F40:F43)</f>
        <v>583166591</v>
      </c>
    </row>
    <row r="45" spans="1:6">
      <c r="A45" s="21"/>
      <c r="B45" s="23"/>
      <c r="C45" s="23"/>
      <c r="D45" s="23"/>
      <c r="E45" s="23"/>
      <c r="F45" s="24"/>
    </row>
    <row r="46" spans="1:6">
      <c r="A46" s="28" t="s">
        <v>1</v>
      </c>
      <c r="B46" s="23"/>
      <c r="C46" s="23">
        <v>2213046308</v>
      </c>
      <c r="D46" s="23"/>
      <c r="E46" s="23"/>
      <c r="F46" s="24"/>
    </row>
    <row r="47" spans="1:6">
      <c r="A47" s="21"/>
      <c r="B47" s="23"/>
      <c r="C47" s="23"/>
      <c r="D47" s="23"/>
      <c r="E47" s="23"/>
      <c r="F47" s="24"/>
    </row>
    <row r="48" spans="1:6">
      <c r="A48" s="21" t="s">
        <v>12</v>
      </c>
      <c r="B48" s="29">
        <v>399814646</v>
      </c>
      <c r="C48" s="23"/>
      <c r="D48" s="23"/>
      <c r="E48" s="23"/>
      <c r="F48" s="24"/>
    </row>
    <row r="49" spans="1:6">
      <c r="A49" s="21"/>
      <c r="B49" s="29"/>
      <c r="C49" s="23"/>
      <c r="D49" s="23"/>
      <c r="E49" s="23"/>
      <c r="F49" s="24"/>
    </row>
    <row r="50" spans="1:6">
      <c r="A50" s="21" t="s">
        <v>13</v>
      </c>
      <c r="B50" s="29">
        <f>+B48*0.25</f>
        <v>99953661.5</v>
      </c>
      <c r="C50" s="23"/>
      <c r="D50" s="23"/>
      <c r="E50" s="23"/>
      <c r="F50" s="24"/>
    </row>
    <row r="51" spans="1:6">
      <c r="A51" s="21"/>
      <c r="B51" s="23"/>
      <c r="C51" s="23"/>
      <c r="D51" s="23"/>
      <c r="E51" s="23"/>
      <c r="F51" s="24"/>
    </row>
    <row r="52" spans="1:6">
      <c r="A52" s="21" t="s">
        <v>14</v>
      </c>
      <c r="B52" s="23">
        <f>+B50*100%</f>
        <v>99953661.5</v>
      </c>
      <c r="C52" s="23"/>
      <c r="D52" s="23"/>
      <c r="E52" s="23"/>
      <c r="F52" s="24"/>
    </row>
    <row r="53" spans="1:6" ht="16.5" thickBot="1">
      <c r="A53" s="30" t="s">
        <v>15</v>
      </c>
      <c r="B53" s="31">
        <f>+B50</f>
        <v>99953661.5</v>
      </c>
      <c r="C53" s="31"/>
      <c r="D53" s="31"/>
      <c r="E53" s="31"/>
      <c r="F53" s="32"/>
    </row>
    <row r="54" spans="1:6" ht="16.5" thickBot="1"/>
    <row r="55" spans="1:6">
      <c r="A55" s="18" t="s">
        <v>22</v>
      </c>
      <c r="B55" s="19"/>
      <c r="C55" s="19"/>
      <c r="D55" s="19"/>
      <c r="E55" s="19"/>
      <c r="F55" s="20"/>
    </row>
    <row r="56" spans="1:6">
      <c r="A56" s="21"/>
      <c r="B56" s="22" t="s">
        <v>18</v>
      </c>
      <c r="C56" s="22" t="s">
        <v>4</v>
      </c>
      <c r="D56" s="23"/>
      <c r="E56" s="23"/>
      <c r="F56" s="24" t="s">
        <v>19</v>
      </c>
    </row>
    <row r="57" spans="1:6">
      <c r="A57" s="21"/>
      <c r="B57" s="23"/>
      <c r="C57" s="23"/>
      <c r="D57" s="23"/>
      <c r="E57" s="23"/>
      <c r="F57" s="24"/>
    </row>
    <row r="58" spans="1:6">
      <c r="A58" s="25" t="s">
        <v>10</v>
      </c>
      <c r="B58" s="7">
        <v>1312407518</v>
      </c>
      <c r="C58" s="6"/>
      <c r="D58" s="23"/>
      <c r="E58" s="6" t="s">
        <v>5</v>
      </c>
      <c r="F58" s="26">
        <v>360000000</v>
      </c>
    </row>
    <row r="59" spans="1:6">
      <c r="A59" s="25" t="s">
        <v>2</v>
      </c>
      <c r="B59" s="7">
        <v>70551697</v>
      </c>
      <c r="C59" s="6"/>
      <c r="D59" s="23"/>
      <c r="E59" s="6" t="s">
        <v>6</v>
      </c>
      <c r="F59" s="26">
        <v>50596737</v>
      </c>
    </row>
    <row r="60" spans="1:6">
      <c r="A60" s="25" t="s">
        <v>3</v>
      </c>
      <c r="B60" s="7">
        <v>0</v>
      </c>
      <c r="C60" s="6"/>
      <c r="D60" s="23"/>
      <c r="E60" s="6" t="s">
        <v>7</v>
      </c>
      <c r="F60" s="26">
        <v>838818029</v>
      </c>
    </row>
    <row r="61" spans="1:6">
      <c r="A61" s="25" t="s">
        <v>11</v>
      </c>
      <c r="B61" s="6">
        <v>0</v>
      </c>
      <c r="C61" s="6"/>
      <c r="D61" s="23"/>
      <c r="E61" s="6" t="s">
        <v>8</v>
      </c>
      <c r="F61" s="26">
        <v>912714298</v>
      </c>
    </row>
    <row r="62" spans="1:6">
      <c r="A62" s="25"/>
      <c r="B62" s="8">
        <f>SUM(B58:B61)</f>
        <v>1382959215</v>
      </c>
      <c r="C62" s="8">
        <v>575246678</v>
      </c>
      <c r="D62" s="23"/>
      <c r="E62" s="6"/>
      <c r="F62" s="27">
        <f>SUM(F58:F61)</f>
        <v>2162129064</v>
      </c>
    </row>
    <row r="63" spans="1:6">
      <c r="A63" s="21"/>
      <c r="B63" s="23"/>
      <c r="C63" s="23"/>
      <c r="D63" s="23"/>
      <c r="E63" s="23"/>
      <c r="F63" s="24"/>
    </row>
    <row r="64" spans="1:6">
      <c r="A64" s="28" t="s">
        <v>1</v>
      </c>
      <c r="B64" s="23"/>
      <c r="C64" s="23">
        <v>2213046308</v>
      </c>
      <c r="D64" s="23"/>
      <c r="E64" s="23"/>
      <c r="F64" s="24"/>
    </row>
    <row r="65" spans="1:6">
      <c r="A65" s="21"/>
      <c r="B65" s="23"/>
      <c r="C65" s="23"/>
      <c r="D65" s="23"/>
      <c r="E65" s="23"/>
      <c r="F65" s="24"/>
    </row>
    <row r="66" spans="1:6">
      <c r="A66" s="21" t="s">
        <v>12</v>
      </c>
      <c r="B66" s="29">
        <v>399814646</v>
      </c>
      <c r="C66" s="23"/>
      <c r="D66" s="23"/>
      <c r="E66" s="23"/>
      <c r="F66" s="24"/>
    </row>
    <row r="67" spans="1:6">
      <c r="A67" s="21"/>
      <c r="B67" s="29"/>
      <c r="C67" s="23"/>
      <c r="D67" s="23"/>
      <c r="E67" s="23"/>
      <c r="F67" s="24"/>
    </row>
    <row r="68" spans="1:6">
      <c r="A68" s="21" t="s">
        <v>13</v>
      </c>
      <c r="B68" s="29">
        <f>+B66*0.25</f>
        <v>99953661.5</v>
      </c>
      <c r="C68" s="23"/>
      <c r="D68" s="23"/>
      <c r="E68" s="23"/>
      <c r="F68" s="24"/>
    </row>
    <row r="69" spans="1:6">
      <c r="A69" s="21"/>
      <c r="B69" s="23"/>
      <c r="C69" s="23"/>
      <c r="D69" s="23"/>
      <c r="E69" s="23"/>
      <c r="F69" s="24"/>
    </row>
    <row r="70" spans="1:6">
      <c r="A70" s="21" t="s">
        <v>14</v>
      </c>
      <c r="B70" s="23">
        <f>+B68*100%</f>
        <v>99953661.5</v>
      </c>
      <c r="C70" s="23"/>
      <c r="D70" s="23"/>
      <c r="E70" s="23"/>
      <c r="F70" s="24"/>
    </row>
    <row r="71" spans="1:6" ht="16.5" thickBot="1">
      <c r="A71" s="30" t="s">
        <v>15</v>
      </c>
      <c r="B71" s="31">
        <f>+B68</f>
        <v>99953661.5</v>
      </c>
      <c r="C71" s="31"/>
      <c r="D71" s="31"/>
      <c r="E71" s="31"/>
      <c r="F71" s="32"/>
    </row>
    <row r="72" spans="1:6" ht="16.5" thickBot="1"/>
    <row r="73" spans="1:6">
      <c r="A73" s="18" t="s">
        <v>23</v>
      </c>
      <c r="B73" s="19"/>
      <c r="C73" s="19"/>
      <c r="D73" s="19"/>
      <c r="E73" s="19"/>
      <c r="F73" s="20"/>
    </row>
    <row r="74" spans="1:6">
      <c r="A74" s="21"/>
      <c r="B74" s="22" t="s">
        <v>18</v>
      </c>
      <c r="C74" s="22" t="s">
        <v>4</v>
      </c>
      <c r="D74" s="23"/>
      <c r="E74" s="23"/>
      <c r="F74" s="24" t="s">
        <v>19</v>
      </c>
    </row>
    <row r="75" spans="1:6">
      <c r="A75" s="21"/>
      <c r="B75" s="23"/>
      <c r="C75" s="23"/>
      <c r="D75" s="23"/>
      <c r="E75" s="23"/>
      <c r="F75" s="24"/>
    </row>
    <row r="76" spans="1:6">
      <c r="A76" s="25" t="s">
        <v>10</v>
      </c>
      <c r="B76" s="7">
        <v>258832420</v>
      </c>
      <c r="C76" s="6"/>
      <c r="D76" s="23"/>
      <c r="E76" s="6" t="s">
        <v>5</v>
      </c>
      <c r="F76" s="26">
        <v>600000000</v>
      </c>
    </row>
    <row r="77" spans="1:6">
      <c r="A77" s="25" t="s">
        <v>2</v>
      </c>
      <c r="B77" s="7">
        <v>614354003</v>
      </c>
      <c r="C77" s="6"/>
      <c r="D77" s="23"/>
      <c r="E77" s="6" t="s">
        <v>6</v>
      </c>
      <c r="F77" s="26">
        <v>33789771</v>
      </c>
    </row>
    <row r="78" spans="1:6">
      <c r="A78" s="25" t="s">
        <v>3</v>
      </c>
      <c r="B78" s="7">
        <v>0</v>
      </c>
      <c r="C78" s="6"/>
      <c r="D78" s="23"/>
      <c r="E78" s="6" t="s">
        <v>7</v>
      </c>
      <c r="F78" s="26">
        <v>749927215</v>
      </c>
    </row>
    <row r="79" spans="1:6">
      <c r="A79" s="25" t="s">
        <v>11</v>
      </c>
      <c r="B79" s="6">
        <v>0</v>
      </c>
      <c r="C79" s="6"/>
      <c r="D79" s="23"/>
      <c r="E79" s="6" t="s">
        <v>8</v>
      </c>
      <c r="F79" s="26">
        <v>258832420</v>
      </c>
    </row>
    <row r="80" spans="1:6">
      <c r="A80" s="25"/>
      <c r="B80" s="8">
        <f>SUM(B76:B79)</f>
        <v>873186423</v>
      </c>
      <c r="C80" s="8">
        <v>670895333</v>
      </c>
      <c r="D80" s="23"/>
      <c r="E80" s="6"/>
      <c r="F80" s="27">
        <f>SUM(F76:F79)</f>
        <v>1642549406</v>
      </c>
    </row>
    <row r="81" spans="1:6">
      <c r="A81" s="21"/>
      <c r="B81" s="23"/>
      <c r="C81" s="23"/>
      <c r="D81" s="23"/>
      <c r="E81" s="23"/>
      <c r="F81" s="24"/>
    </row>
    <row r="82" spans="1:6">
      <c r="A82" s="28" t="s">
        <v>1</v>
      </c>
      <c r="B82" s="23"/>
      <c r="C82" s="23">
        <v>2213046308</v>
      </c>
      <c r="D82" s="23"/>
      <c r="E82" s="23"/>
      <c r="F82" s="24"/>
    </row>
    <row r="83" spans="1:6">
      <c r="A83" s="21"/>
      <c r="B83" s="23"/>
      <c r="C83" s="23"/>
      <c r="D83" s="23"/>
      <c r="E83" s="23"/>
      <c r="F83" s="24"/>
    </row>
    <row r="84" spans="1:6">
      <c r="A84" s="21" t="s">
        <v>12</v>
      </c>
      <c r="B84" s="29">
        <v>399814646</v>
      </c>
      <c r="C84" s="23"/>
      <c r="D84" s="23"/>
      <c r="E84" s="23"/>
      <c r="F84" s="24"/>
    </row>
    <row r="85" spans="1:6">
      <c r="A85" s="21"/>
      <c r="B85" s="29"/>
      <c r="C85" s="23"/>
      <c r="D85" s="23"/>
      <c r="E85" s="23"/>
      <c r="F85" s="24"/>
    </row>
    <row r="86" spans="1:6">
      <c r="A86" s="21" t="s">
        <v>13</v>
      </c>
      <c r="B86" s="29">
        <f>+B84*0.25</f>
        <v>99953661.5</v>
      </c>
      <c r="C86" s="23"/>
      <c r="D86" s="23"/>
      <c r="E86" s="23"/>
      <c r="F86" s="24"/>
    </row>
    <row r="87" spans="1:6">
      <c r="A87" s="21"/>
      <c r="B87" s="23"/>
      <c r="C87" s="23"/>
      <c r="D87" s="23"/>
      <c r="E87" s="23"/>
      <c r="F87" s="24"/>
    </row>
    <row r="88" spans="1:6">
      <c r="A88" s="21" t="s">
        <v>14</v>
      </c>
      <c r="B88" s="23">
        <f>+B86*100%</f>
        <v>99953661.5</v>
      </c>
      <c r="C88" s="23"/>
      <c r="D88" s="23"/>
      <c r="E88" s="23"/>
      <c r="F88" s="24"/>
    </row>
    <row r="89" spans="1:6" ht="16.5" thickBot="1">
      <c r="A89" s="30" t="s">
        <v>15</v>
      </c>
      <c r="B89" s="31">
        <f>+B86</f>
        <v>99953661.5</v>
      </c>
      <c r="C89" s="31"/>
      <c r="D89" s="31"/>
      <c r="E89" s="31"/>
      <c r="F89" s="32"/>
    </row>
    <row r="90" spans="1:6" ht="16.5" thickBot="1"/>
    <row r="91" spans="1:6">
      <c r="A91" s="18" t="s">
        <v>24</v>
      </c>
      <c r="B91" s="19"/>
      <c r="C91" s="19"/>
      <c r="D91" s="19"/>
      <c r="E91" s="19"/>
      <c r="F91" s="20"/>
    </row>
    <row r="92" spans="1:6">
      <c r="A92" s="21"/>
      <c r="B92" s="22" t="s">
        <v>18</v>
      </c>
      <c r="C92" s="22" t="s">
        <v>4</v>
      </c>
      <c r="D92" s="23"/>
      <c r="E92" s="23"/>
      <c r="F92" s="24" t="s">
        <v>19</v>
      </c>
    </row>
    <row r="93" spans="1:6">
      <c r="A93" s="21"/>
      <c r="B93" s="23"/>
      <c r="C93" s="23"/>
      <c r="D93" s="23"/>
      <c r="E93" s="23"/>
      <c r="F93" s="24"/>
    </row>
    <row r="94" spans="1:6">
      <c r="A94" s="25" t="s">
        <v>10</v>
      </c>
      <c r="B94" s="7">
        <v>16473781000</v>
      </c>
      <c r="C94" s="6"/>
      <c r="D94" s="23"/>
      <c r="E94" s="6" t="s">
        <v>5</v>
      </c>
      <c r="F94" s="26">
        <v>9957000000</v>
      </c>
    </row>
    <row r="95" spans="1:6">
      <c r="A95" s="25" t="s">
        <v>2</v>
      </c>
      <c r="B95" s="7">
        <v>8569005000</v>
      </c>
      <c r="C95" s="6"/>
      <c r="D95" s="23"/>
      <c r="E95" s="6" t="s">
        <v>6</v>
      </c>
      <c r="F95" s="26">
        <v>2152138000</v>
      </c>
    </row>
    <row r="96" spans="1:6">
      <c r="A96" s="25" t="s">
        <v>3</v>
      </c>
      <c r="B96" s="7">
        <v>0</v>
      </c>
      <c r="C96" s="6"/>
      <c r="D96" s="23"/>
      <c r="E96" s="6" t="s">
        <v>7</v>
      </c>
      <c r="F96" s="26">
        <v>1030791000</v>
      </c>
    </row>
    <row r="97" spans="1:6">
      <c r="A97" s="25" t="s">
        <v>11</v>
      </c>
      <c r="B97" s="6">
        <v>0</v>
      </c>
      <c r="C97" s="6"/>
      <c r="D97" s="23"/>
      <c r="E97" s="6" t="s">
        <v>8</v>
      </c>
      <c r="F97" s="26">
        <v>2971285000</v>
      </c>
    </row>
    <row r="98" spans="1:6">
      <c r="A98" s="25"/>
      <c r="B98" s="8">
        <f>SUM(B94:B97)</f>
        <v>25042786000</v>
      </c>
      <c r="C98" s="8">
        <v>24311929000</v>
      </c>
      <c r="D98" s="23"/>
      <c r="E98" s="6"/>
      <c r="F98" s="27">
        <f>SUM(F94:F97)</f>
        <v>16111214000</v>
      </c>
    </row>
    <row r="99" spans="1:6">
      <c r="A99" s="21"/>
      <c r="B99" s="23"/>
      <c r="C99" s="23"/>
      <c r="D99" s="23"/>
      <c r="E99" s="23"/>
      <c r="F99" s="24"/>
    </row>
    <row r="100" spans="1:6">
      <c r="A100" s="28" t="s">
        <v>1</v>
      </c>
      <c r="B100" s="23"/>
      <c r="C100" s="23">
        <v>2213046308</v>
      </c>
      <c r="D100" s="23"/>
      <c r="E100" s="23"/>
      <c r="F100" s="24"/>
    </row>
    <row r="101" spans="1:6">
      <c r="A101" s="21"/>
      <c r="B101" s="23"/>
      <c r="C101" s="23"/>
      <c r="D101" s="23"/>
      <c r="E101" s="23"/>
      <c r="F101" s="24"/>
    </row>
    <row r="102" spans="1:6">
      <c r="A102" s="21" t="s">
        <v>12</v>
      </c>
      <c r="B102" s="29">
        <v>399814646</v>
      </c>
      <c r="C102" s="23"/>
      <c r="D102" s="23"/>
      <c r="E102" s="23"/>
      <c r="F102" s="24"/>
    </row>
    <row r="103" spans="1:6">
      <c r="A103" s="21"/>
      <c r="B103" s="29"/>
      <c r="C103" s="23"/>
      <c r="D103" s="23"/>
      <c r="E103" s="23"/>
      <c r="F103" s="24"/>
    </row>
    <row r="104" spans="1:6">
      <c r="A104" s="21" t="s">
        <v>13</v>
      </c>
      <c r="B104" s="29">
        <f>+B102*0.25</f>
        <v>99953661.5</v>
      </c>
      <c r="C104" s="23"/>
      <c r="D104" s="23"/>
      <c r="E104" s="23"/>
      <c r="F104" s="24"/>
    </row>
    <row r="105" spans="1:6">
      <c r="A105" s="21"/>
      <c r="B105" s="23"/>
      <c r="C105" s="23"/>
      <c r="D105" s="23"/>
      <c r="E105" s="23"/>
      <c r="F105" s="24"/>
    </row>
    <row r="106" spans="1:6">
      <c r="A106" s="21" t="s">
        <v>14</v>
      </c>
      <c r="B106" s="23">
        <f>+B104*100%</f>
        <v>99953661.5</v>
      </c>
      <c r="C106" s="23"/>
      <c r="D106" s="23"/>
      <c r="E106" s="23"/>
      <c r="F106" s="24"/>
    </row>
    <row r="107" spans="1:6" ht="16.5" thickBot="1">
      <c r="A107" s="30" t="s">
        <v>15</v>
      </c>
      <c r="B107" s="31">
        <f>+B104</f>
        <v>99953661.5</v>
      </c>
      <c r="C107" s="31"/>
      <c r="D107" s="31"/>
      <c r="E107" s="31"/>
      <c r="F107" s="32"/>
    </row>
    <row r="108" spans="1:6" ht="16.5" thickBot="1"/>
    <row r="109" spans="1:6">
      <c r="A109" s="18" t="s">
        <v>25</v>
      </c>
      <c r="B109" s="19"/>
      <c r="C109" s="19"/>
      <c r="D109" s="19"/>
      <c r="E109" s="19"/>
      <c r="F109" s="20"/>
    </row>
    <row r="110" spans="1:6">
      <c r="A110" s="21"/>
      <c r="B110" s="22" t="s">
        <v>18</v>
      </c>
      <c r="C110" s="22" t="s">
        <v>4</v>
      </c>
      <c r="D110" s="23"/>
      <c r="E110" s="23"/>
      <c r="F110" s="24" t="s">
        <v>19</v>
      </c>
    </row>
    <row r="111" spans="1:6">
      <c r="A111" s="21"/>
      <c r="B111" s="23"/>
      <c r="C111" s="23"/>
      <c r="D111" s="23"/>
      <c r="E111" s="23"/>
      <c r="F111" s="24"/>
    </row>
    <row r="112" spans="1:6">
      <c r="A112" s="25" t="s">
        <v>10</v>
      </c>
      <c r="B112" s="7">
        <v>2806086400</v>
      </c>
      <c r="C112" s="6"/>
      <c r="D112" s="23"/>
      <c r="E112" s="6" t="s">
        <v>5</v>
      </c>
      <c r="F112" s="26">
        <v>2100000000</v>
      </c>
    </row>
    <row r="113" spans="1:6">
      <c r="A113" s="25" t="s">
        <v>2</v>
      </c>
      <c r="B113" s="7">
        <v>172708996</v>
      </c>
      <c r="C113" s="6"/>
      <c r="D113" s="23"/>
      <c r="E113" s="6" t="s">
        <v>6</v>
      </c>
      <c r="F113" s="26">
        <v>347942404</v>
      </c>
    </row>
    <row r="114" spans="1:6">
      <c r="A114" s="25" t="s">
        <v>3</v>
      </c>
      <c r="B114" s="7">
        <v>0</v>
      </c>
      <c r="C114" s="6"/>
      <c r="D114" s="23"/>
      <c r="E114" s="6" t="s">
        <v>7</v>
      </c>
      <c r="F114" s="26">
        <v>389881433</v>
      </c>
    </row>
    <row r="115" spans="1:6">
      <c r="A115" s="25" t="s">
        <v>11</v>
      </c>
      <c r="B115" s="6">
        <v>0</v>
      </c>
      <c r="C115" s="6"/>
      <c r="D115" s="23"/>
      <c r="E115" s="6" t="s">
        <v>8</v>
      </c>
      <c r="F115" s="26">
        <v>1841284761</v>
      </c>
    </row>
    <row r="116" spans="1:6">
      <c r="A116" s="25"/>
      <c r="B116" s="8">
        <f>SUM(B112:B115)</f>
        <v>2978795396</v>
      </c>
      <c r="C116" s="8">
        <v>2536969732</v>
      </c>
      <c r="D116" s="23"/>
      <c r="E116" s="6"/>
      <c r="F116" s="27">
        <f>SUM(F112:F115)</f>
        <v>4679108598</v>
      </c>
    </row>
    <row r="117" spans="1:6">
      <c r="A117" s="21"/>
      <c r="B117" s="23"/>
      <c r="C117" s="23"/>
      <c r="D117" s="23"/>
      <c r="E117" s="23"/>
      <c r="F117" s="24"/>
    </row>
    <row r="118" spans="1:6">
      <c r="A118" s="28" t="s">
        <v>1</v>
      </c>
      <c r="B118" s="23"/>
      <c r="C118" s="23">
        <v>2213046308</v>
      </c>
      <c r="D118" s="23"/>
      <c r="E118" s="23"/>
      <c r="F118" s="24"/>
    </row>
    <row r="119" spans="1:6">
      <c r="A119" s="21"/>
      <c r="B119" s="23"/>
      <c r="C119" s="23"/>
      <c r="D119" s="23"/>
      <c r="E119" s="23"/>
      <c r="F119" s="24"/>
    </row>
    <row r="120" spans="1:6">
      <c r="A120" s="21" t="s">
        <v>12</v>
      </c>
      <c r="B120" s="29">
        <v>399814646</v>
      </c>
      <c r="C120" s="23"/>
      <c r="D120" s="23"/>
      <c r="E120" s="23"/>
      <c r="F120" s="24"/>
    </row>
    <row r="121" spans="1:6">
      <c r="A121" s="21"/>
      <c r="B121" s="29"/>
      <c r="C121" s="23"/>
      <c r="D121" s="23"/>
      <c r="E121" s="23"/>
      <c r="F121" s="24"/>
    </row>
    <row r="122" spans="1:6">
      <c r="A122" s="21" t="s">
        <v>13</v>
      </c>
      <c r="B122" s="29">
        <f>+B120*0.25</f>
        <v>99953661.5</v>
      </c>
      <c r="C122" s="23"/>
      <c r="D122" s="23"/>
      <c r="E122" s="23"/>
      <c r="F122" s="24"/>
    </row>
    <row r="123" spans="1:6">
      <c r="A123" s="21"/>
      <c r="B123" s="23"/>
      <c r="C123" s="23"/>
      <c r="D123" s="23"/>
      <c r="E123" s="23"/>
      <c r="F123" s="24"/>
    </row>
    <row r="124" spans="1:6">
      <c r="A124" s="21" t="s">
        <v>14</v>
      </c>
      <c r="B124" s="23">
        <f>+B122*100%</f>
        <v>99953661.5</v>
      </c>
      <c r="C124" s="23"/>
      <c r="D124" s="23"/>
      <c r="E124" s="23"/>
      <c r="F124" s="24"/>
    </row>
    <row r="125" spans="1:6" ht="16.5" thickBot="1">
      <c r="A125" s="30" t="s">
        <v>15</v>
      </c>
      <c r="B125" s="31">
        <f>+B122</f>
        <v>99953661.5</v>
      </c>
      <c r="C125" s="31"/>
      <c r="D125" s="31"/>
      <c r="E125" s="31"/>
      <c r="F125" s="32"/>
    </row>
    <row r="126" spans="1:6" ht="16.5" thickBot="1"/>
    <row r="127" spans="1:6">
      <c r="A127" s="18" t="s">
        <v>26</v>
      </c>
      <c r="B127" s="19"/>
      <c r="C127" s="19"/>
      <c r="D127" s="19"/>
      <c r="E127" s="19"/>
      <c r="F127" s="20"/>
    </row>
    <row r="128" spans="1:6">
      <c r="A128" s="21"/>
      <c r="B128" s="22" t="s">
        <v>18</v>
      </c>
      <c r="C128" s="22" t="s">
        <v>4</v>
      </c>
      <c r="D128" s="23"/>
      <c r="E128" s="23"/>
      <c r="F128" s="24" t="s">
        <v>19</v>
      </c>
    </row>
    <row r="129" spans="1:6">
      <c r="A129" s="21"/>
      <c r="B129" s="23"/>
      <c r="C129" s="23"/>
      <c r="D129" s="23"/>
      <c r="E129" s="23"/>
      <c r="F129" s="24"/>
    </row>
    <row r="130" spans="1:6">
      <c r="A130" s="25" t="s">
        <v>10</v>
      </c>
      <c r="B130" s="7">
        <v>293227000</v>
      </c>
      <c r="C130" s="6"/>
      <c r="D130" s="23"/>
      <c r="E130" s="6" t="s">
        <v>5</v>
      </c>
      <c r="F130" s="26">
        <v>20000000</v>
      </c>
    </row>
    <row r="131" spans="1:6">
      <c r="A131" s="25" t="s">
        <v>2</v>
      </c>
      <c r="B131" s="7">
        <v>2250000</v>
      </c>
      <c r="C131" s="6"/>
      <c r="D131" s="23"/>
      <c r="E131" s="6" t="s">
        <v>6</v>
      </c>
      <c r="F131" s="26">
        <v>10738000</v>
      </c>
    </row>
    <row r="132" spans="1:6">
      <c r="A132" s="25" t="s">
        <v>3</v>
      </c>
      <c r="B132" s="7">
        <v>0</v>
      </c>
      <c r="C132" s="6"/>
      <c r="D132" s="23"/>
      <c r="E132" s="6" t="s">
        <v>7</v>
      </c>
      <c r="F132" s="26">
        <v>776137000</v>
      </c>
    </row>
    <row r="133" spans="1:6">
      <c r="A133" s="25" t="s">
        <v>11</v>
      </c>
      <c r="B133" s="6">
        <v>0</v>
      </c>
      <c r="C133" s="6"/>
      <c r="D133" s="23"/>
      <c r="E133" s="6" t="s">
        <v>8</v>
      </c>
      <c r="F133" s="26">
        <v>147127000</v>
      </c>
    </row>
    <row r="134" spans="1:6">
      <c r="A134" s="25"/>
      <c r="B134" s="8">
        <f>SUM(B130:B133)</f>
        <v>295477000</v>
      </c>
      <c r="C134" s="8">
        <v>159816000</v>
      </c>
      <c r="D134" s="23"/>
      <c r="E134" s="6"/>
      <c r="F134" s="27">
        <f>SUM(F130:F133)</f>
        <v>954002000</v>
      </c>
    </row>
    <row r="135" spans="1:6">
      <c r="A135" s="21"/>
      <c r="B135" s="23"/>
      <c r="C135" s="23"/>
      <c r="D135" s="23"/>
      <c r="E135" s="23"/>
      <c r="F135" s="24"/>
    </row>
    <row r="136" spans="1:6">
      <c r="A136" s="28" t="s">
        <v>1</v>
      </c>
      <c r="B136" s="23"/>
      <c r="C136" s="23">
        <v>2213046308</v>
      </c>
      <c r="D136" s="23"/>
      <c r="E136" s="23"/>
      <c r="F136" s="24"/>
    </row>
    <row r="137" spans="1:6">
      <c r="A137" s="21"/>
      <c r="B137" s="23"/>
      <c r="C137" s="23"/>
      <c r="D137" s="23"/>
      <c r="E137" s="23"/>
      <c r="F137" s="24"/>
    </row>
    <row r="138" spans="1:6">
      <c r="A138" s="21" t="s">
        <v>12</v>
      </c>
      <c r="B138" s="29">
        <v>399814646</v>
      </c>
      <c r="C138" s="23"/>
      <c r="D138" s="23"/>
      <c r="E138" s="23"/>
      <c r="F138" s="24"/>
    </row>
    <row r="139" spans="1:6">
      <c r="A139" s="21"/>
      <c r="B139" s="29"/>
      <c r="C139" s="23"/>
      <c r="D139" s="23"/>
      <c r="E139" s="23"/>
      <c r="F139" s="24"/>
    </row>
    <row r="140" spans="1:6">
      <c r="A140" s="21" t="s">
        <v>13</v>
      </c>
      <c r="B140" s="29">
        <f>+B138*0.25</f>
        <v>99953661.5</v>
      </c>
      <c r="C140" s="23"/>
      <c r="D140" s="23"/>
      <c r="E140" s="23"/>
      <c r="F140" s="24"/>
    </row>
    <row r="141" spans="1:6">
      <c r="A141" s="21"/>
      <c r="B141" s="23"/>
      <c r="C141" s="23"/>
      <c r="D141" s="23"/>
      <c r="E141" s="23"/>
      <c r="F141" s="24"/>
    </row>
    <row r="142" spans="1:6">
      <c r="A142" s="21" t="s">
        <v>14</v>
      </c>
      <c r="B142" s="23">
        <f>+B140*100%</f>
        <v>99953661.5</v>
      </c>
      <c r="C142" s="23"/>
      <c r="D142" s="23"/>
      <c r="E142" s="23"/>
      <c r="F142" s="24"/>
    </row>
    <row r="143" spans="1:6" ht="16.5" thickBot="1">
      <c r="A143" s="30" t="s">
        <v>15</v>
      </c>
      <c r="B143" s="31">
        <f>+B140</f>
        <v>99953661.5</v>
      </c>
      <c r="C143" s="31"/>
      <c r="D143" s="31"/>
      <c r="E143" s="31"/>
      <c r="F143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0"/>
  <sheetViews>
    <sheetView workbookViewId="0">
      <selection activeCell="F7" sqref="F7"/>
    </sheetView>
  </sheetViews>
  <sheetFormatPr baseColWidth="10" defaultRowHeight="12.75"/>
  <cols>
    <col min="1" max="1" width="4" style="53" bestFit="1" customWidth="1"/>
    <col min="2" max="2" width="35.7109375" style="49" customWidth="1"/>
    <col min="3" max="3" width="12.7109375" style="53" bestFit="1" customWidth="1"/>
    <col min="4" max="4" width="12.85546875" style="53" customWidth="1"/>
    <col min="5" max="5" width="12.28515625" style="53" customWidth="1"/>
    <col min="6" max="16384" width="11.42578125" style="49"/>
  </cols>
  <sheetData>
    <row r="1" spans="1:6" ht="18.75">
      <c r="A1" s="77" t="s">
        <v>16</v>
      </c>
      <c r="B1" s="77"/>
      <c r="C1" s="77"/>
      <c r="D1" s="77"/>
      <c r="E1" s="77"/>
    </row>
    <row r="2" spans="1:6" ht="18.75">
      <c r="A2" s="77" t="s">
        <v>32</v>
      </c>
      <c r="B2" s="77"/>
      <c r="C2" s="77"/>
      <c r="D2" s="77"/>
      <c r="E2" s="77"/>
    </row>
    <row r="3" spans="1:6" ht="15.75">
      <c r="A3" s="78" t="s">
        <v>41</v>
      </c>
      <c r="B3" s="78"/>
      <c r="C3" s="78"/>
      <c r="D3" s="78"/>
      <c r="E3" s="78"/>
    </row>
    <row r="4" spans="1:6" ht="15.75">
      <c r="A4" s="78" t="s">
        <v>37</v>
      </c>
      <c r="B4" s="78"/>
      <c r="C4" s="78"/>
      <c r="D4" s="78"/>
      <c r="E4" s="78"/>
    </row>
    <row r="5" spans="1:6" ht="16.5" thickBot="1">
      <c r="A5" s="50"/>
      <c r="B5" s="51"/>
      <c r="C5" s="50"/>
      <c r="D5" s="50"/>
      <c r="E5" s="50"/>
    </row>
    <row r="6" spans="1:6" ht="47.25">
      <c r="A6" s="54" t="s">
        <v>33</v>
      </c>
      <c r="B6" s="55" t="s">
        <v>34</v>
      </c>
      <c r="C6" s="55" t="s">
        <v>35</v>
      </c>
      <c r="D6" s="55" t="s">
        <v>36</v>
      </c>
      <c r="E6" s="55" t="s">
        <v>55</v>
      </c>
      <c r="F6" s="55" t="s">
        <v>69</v>
      </c>
    </row>
    <row r="7" spans="1:6" ht="15.75">
      <c r="A7" s="56">
        <v>1</v>
      </c>
      <c r="B7" s="65" t="s">
        <v>53</v>
      </c>
      <c r="C7" s="56" t="s">
        <v>9</v>
      </c>
      <c r="D7" s="56" t="s">
        <v>9</v>
      </c>
      <c r="E7" s="56" t="s">
        <v>9</v>
      </c>
      <c r="F7" s="79" t="s">
        <v>68</v>
      </c>
    </row>
    <row r="8" spans="1:6" ht="31.5">
      <c r="A8" s="56">
        <v>2</v>
      </c>
      <c r="B8" s="66" t="s">
        <v>54</v>
      </c>
      <c r="C8" s="56" t="s">
        <v>9</v>
      </c>
      <c r="D8" s="56" t="s">
        <v>9</v>
      </c>
      <c r="E8" s="56" t="s">
        <v>9</v>
      </c>
      <c r="F8" s="56" t="s">
        <v>9</v>
      </c>
    </row>
    <row r="9" spans="1:6" ht="15.75">
      <c r="A9" s="56">
        <v>3</v>
      </c>
      <c r="B9" s="66" t="s">
        <v>61</v>
      </c>
      <c r="C9" s="56" t="s">
        <v>9</v>
      </c>
      <c r="D9" s="56" t="s">
        <v>9</v>
      </c>
      <c r="E9" s="56" t="s">
        <v>9</v>
      </c>
      <c r="F9" s="56" t="s">
        <v>9</v>
      </c>
    </row>
    <row r="10" spans="1:6" ht="15.75">
      <c r="A10" s="57"/>
      <c r="B10" s="52"/>
      <c r="C10" s="57"/>
      <c r="D10" s="57"/>
      <c r="E10" s="57"/>
    </row>
    <row r="11" spans="1:6" ht="15.75">
      <c r="A11" s="57"/>
      <c r="B11" s="52"/>
      <c r="C11" s="57"/>
      <c r="D11" s="57"/>
      <c r="E11" s="57"/>
    </row>
    <row r="12" spans="1:6" ht="15.75">
      <c r="A12" s="57"/>
      <c r="B12" s="52"/>
      <c r="C12" s="57"/>
      <c r="D12" s="57"/>
      <c r="E12" s="57"/>
    </row>
    <row r="13" spans="1:6" ht="15.75">
      <c r="A13" s="57"/>
      <c r="B13" s="52"/>
      <c r="C13" s="57"/>
      <c r="D13" s="57"/>
      <c r="E13" s="57"/>
    </row>
    <row r="14" spans="1:6" ht="15.75">
      <c r="A14" s="57"/>
      <c r="B14" s="52"/>
      <c r="C14" s="57"/>
      <c r="D14" s="57"/>
      <c r="E14" s="57"/>
    </row>
    <row r="15" spans="1:6" ht="15.75">
      <c r="A15" s="57"/>
      <c r="B15" s="52"/>
      <c r="C15" s="57"/>
      <c r="D15" s="57"/>
      <c r="E15" s="57"/>
    </row>
    <row r="16" spans="1:6" ht="15.75">
      <c r="A16" s="57"/>
      <c r="B16" s="52"/>
      <c r="C16" s="57"/>
      <c r="D16" s="57"/>
      <c r="E16" s="57"/>
    </row>
    <row r="17" spans="1:5" ht="15.75">
      <c r="A17" s="57"/>
      <c r="B17" s="52"/>
      <c r="C17" s="57"/>
      <c r="D17" s="57"/>
      <c r="E17" s="57"/>
    </row>
    <row r="18" spans="1:5" ht="15.75">
      <c r="A18" s="57"/>
      <c r="B18" s="52"/>
      <c r="C18" s="57"/>
      <c r="D18" s="57"/>
      <c r="E18" s="57"/>
    </row>
    <row r="19" spans="1:5" ht="15.75">
      <c r="A19" s="57"/>
      <c r="B19" s="52"/>
      <c r="C19" s="57"/>
      <c r="D19" s="57"/>
      <c r="E19" s="57"/>
    </row>
    <row r="20" spans="1:5" ht="15.75">
      <c r="A20" s="57"/>
      <c r="B20" s="52"/>
      <c r="C20" s="57"/>
      <c r="D20" s="57"/>
      <c r="E20" s="57"/>
    </row>
    <row r="21" spans="1:5" ht="15.75">
      <c r="A21" s="57"/>
      <c r="B21" s="52"/>
      <c r="C21" s="57"/>
      <c r="D21" s="57"/>
      <c r="E21" s="57"/>
    </row>
    <row r="22" spans="1:5" ht="15.75">
      <c r="A22" s="57"/>
      <c r="B22" s="52"/>
      <c r="C22" s="57"/>
      <c r="D22" s="57"/>
      <c r="E22" s="57"/>
    </row>
    <row r="23" spans="1:5" ht="15.75">
      <c r="A23" s="57"/>
      <c r="B23" s="52"/>
      <c r="C23" s="57"/>
      <c r="D23" s="57"/>
      <c r="E23" s="57"/>
    </row>
    <row r="24" spans="1:5" ht="15.75">
      <c r="A24" s="57"/>
      <c r="B24" s="52"/>
      <c r="C24" s="57"/>
      <c r="D24" s="57"/>
      <c r="E24" s="57"/>
    </row>
    <row r="25" spans="1:5" ht="15.75">
      <c r="A25" s="57"/>
      <c r="B25" s="52"/>
      <c r="C25" s="57"/>
      <c r="D25" s="57"/>
      <c r="E25" s="57"/>
    </row>
    <row r="26" spans="1:5" ht="15.75">
      <c r="A26" s="57"/>
      <c r="B26" s="52"/>
      <c r="C26" s="57"/>
      <c r="D26" s="57"/>
      <c r="E26" s="57"/>
    </row>
    <row r="27" spans="1:5" ht="15.75">
      <c r="A27" s="57"/>
      <c r="B27" s="52"/>
      <c r="C27" s="57"/>
      <c r="D27" s="57"/>
      <c r="E27" s="57"/>
    </row>
    <row r="28" spans="1:5" ht="15.75">
      <c r="A28" s="57"/>
      <c r="B28" s="52"/>
      <c r="C28" s="57"/>
      <c r="D28" s="57"/>
      <c r="E28" s="57"/>
    </row>
    <row r="29" spans="1:5" ht="15.75">
      <c r="A29" s="57"/>
      <c r="B29" s="52"/>
      <c r="C29" s="57"/>
      <c r="D29" s="57"/>
      <c r="E29" s="57"/>
    </row>
    <row r="30" spans="1:5" ht="15.75">
      <c r="A30" s="57"/>
      <c r="B30" s="52"/>
      <c r="C30" s="57"/>
      <c r="D30" s="57"/>
      <c r="E30" s="57"/>
    </row>
    <row r="31" spans="1:5" ht="15.75">
      <c r="A31" s="57"/>
      <c r="B31" s="52"/>
      <c r="C31" s="57"/>
      <c r="D31" s="57"/>
      <c r="E31" s="57"/>
    </row>
    <row r="32" spans="1:5" ht="15.75">
      <c r="A32" s="57"/>
      <c r="B32" s="52"/>
      <c r="C32" s="57"/>
      <c r="D32" s="57"/>
      <c r="E32" s="57"/>
    </row>
    <row r="33" spans="1:5" ht="15.75">
      <c r="A33" s="57"/>
      <c r="B33" s="52"/>
      <c r="C33" s="57"/>
      <c r="D33" s="57"/>
      <c r="E33" s="57"/>
    </row>
    <row r="34" spans="1:5" ht="15.75">
      <c r="A34" s="57"/>
      <c r="B34" s="52"/>
      <c r="C34" s="57"/>
      <c r="D34" s="57"/>
      <c r="E34" s="57"/>
    </row>
    <row r="35" spans="1:5" ht="15.75">
      <c r="A35" s="57"/>
      <c r="B35" s="52"/>
      <c r="C35" s="57"/>
      <c r="D35" s="57"/>
      <c r="E35" s="57"/>
    </row>
    <row r="36" spans="1:5" ht="15.75">
      <c r="A36" s="57"/>
      <c r="B36" s="52"/>
      <c r="C36" s="57"/>
      <c r="D36" s="57"/>
      <c r="E36" s="57"/>
    </row>
    <row r="37" spans="1:5" ht="15.75">
      <c r="A37" s="57"/>
      <c r="B37" s="52"/>
      <c r="C37" s="57"/>
      <c r="D37" s="57"/>
      <c r="E37" s="57"/>
    </row>
    <row r="38" spans="1:5" ht="15.75">
      <c r="A38" s="57"/>
      <c r="B38" s="52"/>
      <c r="C38" s="57"/>
      <c r="D38" s="57"/>
      <c r="E38" s="57"/>
    </row>
    <row r="39" spans="1:5" ht="15.75">
      <c r="A39" s="57"/>
      <c r="B39" s="52"/>
      <c r="C39" s="57"/>
      <c r="D39" s="57"/>
      <c r="E39" s="57"/>
    </row>
    <row r="40" spans="1:5" ht="15.75">
      <c r="A40" s="57"/>
      <c r="B40" s="52"/>
      <c r="C40" s="57"/>
      <c r="D40" s="57"/>
      <c r="E40" s="57"/>
    </row>
    <row r="41" spans="1:5" ht="15.75">
      <c r="A41" s="57"/>
      <c r="B41" s="52"/>
      <c r="C41" s="57"/>
      <c r="D41" s="57"/>
      <c r="E41" s="57"/>
    </row>
    <row r="42" spans="1:5" ht="15.75">
      <c r="A42" s="57"/>
      <c r="B42" s="52"/>
      <c r="C42" s="57"/>
      <c r="D42" s="57"/>
      <c r="E42" s="57"/>
    </row>
    <row r="43" spans="1:5" ht="15.75">
      <c r="A43" s="57"/>
      <c r="B43" s="52"/>
      <c r="C43" s="57"/>
      <c r="D43" s="57"/>
      <c r="E43" s="57"/>
    </row>
    <row r="44" spans="1:5" ht="15.75">
      <c r="A44" s="57"/>
      <c r="B44" s="52"/>
      <c r="C44" s="57"/>
      <c r="D44" s="57"/>
      <c r="E44" s="57"/>
    </row>
    <row r="45" spans="1:5" ht="15.75">
      <c r="A45" s="57"/>
      <c r="B45" s="52"/>
      <c r="C45" s="57"/>
      <c r="D45" s="57"/>
      <c r="E45" s="57"/>
    </row>
    <row r="46" spans="1:5" ht="15.75">
      <c r="A46" s="57"/>
      <c r="B46" s="52"/>
      <c r="C46" s="57"/>
      <c r="D46" s="57"/>
      <c r="E46" s="57"/>
    </row>
    <row r="47" spans="1:5" ht="15.75">
      <c r="A47" s="57"/>
      <c r="B47" s="52"/>
      <c r="C47" s="57"/>
      <c r="D47" s="57"/>
      <c r="E47" s="57"/>
    </row>
    <row r="48" spans="1:5" ht="15.75">
      <c r="A48" s="57"/>
      <c r="B48" s="52"/>
      <c r="C48" s="57"/>
      <c r="D48" s="57"/>
      <c r="E48" s="57"/>
    </row>
    <row r="49" spans="1:5" ht="15.75">
      <c r="A49" s="57"/>
      <c r="B49" s="52"/>
      <c r="C49" s="57"/>
      <c r="D49" s="57"/>
      <c r="E49" s="57"/>
    </row>
    <row r="50" spans="1:5" ht="15.75">
      <c r="A50" s="57"/>
      <c r="B50" s="52"/>
      <c r="C50" s="57"/>
      <c r="D50" s="57"/>
      <c r="E50" s="57"/>
    </row>
    <row r="51" spans="1:5" ht="15.75">
      <c r="A51" s="57"/>
      <c r="B51" s="52"/>
      <c r="C51" s="57"/>
      <c r="D51" s="57"/>
      <c r="E51" s="57"/>
    </row>
    <row r="52" spans="1:5" ht="15.75">
      <c r="A52" s="57"/>
      <c r="B52" s="52"/>
      <c r="C52" s="57"/>
      <c r="D52" s="57"/>
      <c r="E52" s="57"/>
    </row>
    <row r="53" spans="1:5" ht="15.75">
      <c r="A53" s="57"/>
      <c r="B53" s="52"/>
      <c r="C53" s="57"/>
      <c r="D53" s="57"/>
      <c r="E53" s="57"/>
    </row>
    <row r="54" spans="1:5" ht="15.75">
      <c r="A54" s="57"/>
      <c r="B54" s="52"/>
      <c r="C54" s="57"/>
      <c r="D54" s="57"/>
      <c r="E54" s="57"/>
    </row>
    <row r="55" spans="1:5" ht="15.75">
      <c r="A55" s="57"/>
      <c r="B55" s="52"/>
      <c r="C55" s="57"/>
      <c r="D55" s="57"/>
      <c r="E55" s="57"/>
    </row>
    <row r="56" spans="1:5" ht="15.75">
      <c r="A56" s="57"/>
      <c r="B56" s="52"/>
      <c r="C56" s="57"/>
      <c r="D56" s="57"/>
      <c r="E56" s="57"/>
    </row>
    <row r="57" spans="1:5" ht="15.75">
      <c r="A57" s="57"/>
      <c r="B57" s="52"/>
      <c r="C57" s="57"/>
      <c r="D57" s="57"/>
      <c r="E57" s="57"/>
    </row>
    <row r="58" spans="1:5" ht="15.75">
      <c r="A58" s="57"/>
      <c r="B58" s="52"/>
      <c r="C58" s="57"/>
      <c r="D58" s="57"/>
      <c r="E58" s="57"/>
    </row>
    <row r="59" spans="1:5" ht="15.75">
      <c r="A59" s="57"/>
      <c r="B59" s="52"/>
      <c r="C59" s="57"/>
      <c r="D59" s="57"/>
      <c r="E59" s="57"/>
    </row>
    <row r="60" spans="1:5" ht="15.75">
      <c r="A60" s="57"/>
      <c r="B60" s="52"/>
      <c r="C60" s="57"/>
      <c r="D60" s="57"/>
      <c r="E60" s="57"/>
    </row>
    <row r="61" spans="1:5" ht="15.75">
      <c r="A61" s="57"/>
      <c r="B61" s="52"/>
      <c r="C61" s="57"/>
      <c r="D61" s="57"/>
      <c r="E61" s="57"/>
    </row>
    <row r="62" spans="1:5" ht="15.75">
      <c r="A62" s="57"/>
      <c r="B62" s="52"/>
      <c r="C62" s="57"/>
      <c r="D62" s="57"/>
      <c r="E62" s="57"/>
    </row>
    <row r="63" spans="1:5" ht="15.75">
      <c r="A63" s="57"/>
      <c r="B63" s="52"/>
      <c r="C63" s="57"/>
      <c r="D63" s="57"/>
      <c r="E63" s="57"/>
    </row>
    <row r="64" spans="1:5" ht="15.75">
      <c r="A64" s="57"/>
      <c r="B64" s="52"/>
      <c r="C64" s="57"/>
      <c r="D64" s="57"/>
      <c r="E64" s="57"/>
    </row>
    <row r="65" spans="1:5" ht="15.75">
      <c r="A65" s="57"/>
      <c r="B65" s="52"/>
      <c r="C65" s="57"/>
      <c r="D65" s="57"/>
      <c r="E65" s="57"/>
    </row>
    <row r="66" spans="1:5" ht="15.75">
      <c r="A66" s="57"/>
      <c r="B66" s="52"/>
      <c r="C66" s="57"/>
      <c r="D66" s="57"/>
      <c r="E66" s="57"/>
    </row>
    <row r="67" spans="1:5" ht="15.75">
      <c r="A67" s="57"/>
      <c r="B67" s="52"/>
      <c r="C67" s="57"/>
      <c r="D67" s="57"/>
      <c r="E67" s="57"/>
    </row>
    <row r="68" spans="1:5" ht="15.75">
      <c r="A68" s="57"/>
      <c r="B68" s="52"/>
      <c r="C68" s="57"/>
      <c r="D68" s="57"/>
      <c r="E68" s="57"/>
    </row>
    <row r="69" spans="1:5" ht="15.75">
      <c r="A69" s="57"/>
      <c r="B69" s="52"/>
      <c r="C69" s="57"/>
      <c r="D69" s="57"/>
      <c r="E69" s="57"/>
    </row>
    <row r="70" spans="1:5" ht="15.75">
      <c r="A70" s="57"/>
      <c r="B70" s="52"/>
      <c r="C70" s="57"/>
      <c r="D70" s="57"/>
      <c r="E70" s="57"/>
    </row>
    <row r="71" spans="1:5" ht="15.75">
      <c r="A71" s="57"/>
      <c r="B71" s="52"/>
      <c r="C71" s="57"/>
      <c r="D71" s="57"/>
      <c r="E71" s="57"/>
    </row>
    <row r="72" spans="1:5" ht="15.75">
      <c r="A72" s="57"/>
      <c r="B72" s="52"/>
      <c r="C72" s="57"/>
      <c r="D72" s="57"/>
      <c r="E72" s="57"/>
    </row>
    <row r="73" spans="1:5" ht="15.75">
      <c r="A73" s="57"/>
      <c r="B73" s="52"/>
      <c r="C73" s="57"/>
      <c r="D73" s="57"/>
      <c r="E73" s="57"/>
    </row>
    <row r="74" spans="1:5" ht="15.75">
      <c r="A74" s="57"/>
      <c r="B74" s="52"/>
      <c r="C74" s="57"/>
      <c r="D74" s="57"/>
      <c r="E74" s="57"/>
    </row>
    <row r="75" spans="1:5" ht="15.75">
      <c r="A75" s="57"/>
      <c r="B75" s="52"/>
      <c r="C75" s="57"/>
      <c r="D75" s="57"/>
      <c r="E75" s="57"/>
    </row>
    <row r="76" spans="1:5" ht="15.75">
      <c r="A76" s="57"/>
      <c r="B76" s="52"/>
      <c r="C76" s="57"/>
      <c r="D76" s="57"/>
      <c r="E76" s="57"/>
    </row>
    <row r="77" spans="1:5" ht="15.75">
      <c r="A77" s="57"/>
      <c r="B77" s="52"/>
      <c r="C77" s="57"/>
      <c r="D77" s="57"/>
      <c r="E77" s="57"/>
    </row>
    <row r="78" spans="1:5" ht="15.75">
      <c r="A78" s="57"/>
      <c r="B78" s="52"/>
      <c r="C78" s="57"/>
      <c r="D78" s="57"/>
      <c r="E78" s="57"/>
    </row>
    <row r="79" spans="1:5" ht="15.75">
      <c r="A79" s="57"/>
      <c r="B79" s="52"/>
      <c r="C79" s="57"/>
      <c r="D79" s="57"/>
      <c r="E79" s="57"/>
    </row>
    <row r="80" spans="1:5" ht="15.75">
      <c r="A80" s="57"/>
      <c r="B80" s="52"/>
      <c r="C80" s="57"/>
      <c r="D80" s="57"/>
      <c r="E80" s="57"/>
    </row>
    <row r="81" spans="1:5" ht="15.75">
      <c r="A81" s="57"/>
      <c r="B81" s="52"/>
      <c r="C81" s="57"/>
      <c r="D81" s="57"/>
      <c r="E81" s="57"/>
    </row>
    <row r="82" spans="1:5" ht="15.75">
      <c r="A82" s="57"/>
      <c r="B82" s="52"/>
      <c r="C82" s="57"/>
      <c r="D82" s="57"/>
      <c r="E82" s="57"/>
    </row>
    <row r="83" spans="1:5" ht="15.75">
      <c r="A83" s="57"/>
      <c r="B83" s="52"/>
      <c r="C83" s="57"/>
      <c r="D83" s="57"/>
      <c r="E83" s="57"/>
    </row>
    <row r="84" spans="1:5" ht="15.75">
      <c r="A84" s="57"/>
      <c r="B84" s="52"/>
      <c r="C84" s="57"/>
      <c r="D84" s="57"/>
      <c r="E84" s="57"/>
    </row>
    <row r="85" spans="1:5" ht="15.75">
      <c r="A85" s="57"/>
      <c r="B85" s="52"/>
      <c r="C85" s="57"/>
      <c r="D85" s="57"/>
      <c r="E85" s="57"/>
    </row>
    <row r="86" spans="1:5" ht="15.75">
      <c r="A86" s="57"/>
      <c r="B86" s="52"/>
      <c r="C86" s="57"/>
      <c r="D86" s="57"/>
      <c r="E86" s="57"/>
    </row>
    <row r="87" spans="1:5" ht="15.75">
      <c r="A87" s="57"/>
      <c r="B87" s="52"/>
      <c r="C87" s="57"/>
      <c r="D87" s="57"/>
      <c r="E87" s="57"/>
    </row>
    <row r="88" spans="1:5" ht="15.75">
      <c r="A88" s="57"/>
      <c r="B88" s="52"/>
      <c r="C88" s="57"/>
      <c r="D88" s="57"/>
      <c r="E88" s="57"/>
    </row>
    <row r="89" spans="1:5" ht="15.75">
      <c r="A89" s="57"/>
      <c r="B89" s="52"/>
      <c r="C89" s="57"/>
      <c r="D89" s="57"/>
      <c r="E89" s="57"/>
    </row>
    <row r="90" spans="1:5" ht="15.75">
      <c r="A90" s="57"/>
      <c r="B90" s="52"/>
      <c r="C90" s="57"/>
      <c r="D90" s="57"/>
      <c r="E90" s="57"/>
    </row>
    <row r="91" spans="1:5" ht="15.75">
      <c r="A91" s="57"/>
      <c r="B91" s="52"/>
      <c r="C91" s="57"/>
      <c r="D91" s="57"/>
      <c r="E91" s="57"/>
    </row>
    <row r="92" spans="1:5" ht="15.75">
      <c r="A92" s="57"/>
      <c r="B92" s="52"/>
      <c r="C92" s="57"/>
      <c r="D92" s="57"/>
      <c r="E92" s="57"/>
    </row>
    <row r="93" spans="1:5" ht="15.75">
      <c r="A93" s="57"/>
      <c r="B93" s="52"/>
      <c r="C93" s="57"/>
      <c r="D93" s="57"/>
      <c r="E93" s="57"/>
    </row>
    <row r="94" spans="1:5" ht="15.75">
      <c r="A94" s="57"/>
      <c r="B94" s="52"/>
      <c r="C94" s="57"/>
      <c r="D94" s="57"/>
      <c r="E94" s="57"/>
    </row>
    <row r="95" spans="1:5" ht="15.75">
      <c r="A95" s="57"/>
      <c r="B95" s="52"/>
      <c r="C95" s="57"/>
      <c r="D95" s="57"/>
      <c r="E95" s="57"/>
    </row>
    <row r="96" spans="1:5" ht="15.75">
      <c r="A96" s="57"/>
      <c r="B96" s="52"/>
      <c r="C96" s="57"/>
      <c r="D96" s="57"/>
      <c r="E96" s="57"/>
    </row>
    <row r="97" spans="1:5" ht="15.75">
      <c r="A97" s="57"/>
      <c r="B97" s="52"/>
      <c r="C97" s="57"/>
      <c r="D97" s="57"/>
      <c r="E97" s="57"/>
    </row>
    <row r="98" spans="1:5" ht="15.75">
      <c r="A98" s="57"/>
      <c r="B98" s="52"/>
      <c r="C98" s="57"/>
      <c r="D98" s="57"/>
      <c r="E98" s="57"/>
    </row>
    <row r="99" spans="1:5" ht="15.75">
      <c r="A99" s="57"/>
      <c r="B99" s="52"/>
      <c r="C99" s="57"/>
      <c r="D99" s="57"/>
      <c r="E99" s="57"/>
    </row>
    <row r="100" spans="1:5" ht="15.75">
      <c r="A100" s="57"/>
      <c r="B100" s="52"/>
      <c r="C100" s="57"/>
      <c r="D100" s="57"/>
      <c r="E100" s="57"/>
    </row>
    <row r="101" spans="1:5" ht="15.75">
      <c r="A101" s="57"/>
      <c r="B101" s="52"/>
      <c r="C101" s="57"/>
      <c r="D101" s="57"/>
      <c r="E101" s="57"/>
    </row>
    <row r="102" spans="1:5" ht="15.75">
      <c r="A102" s="57"/>
      <c r="B102" s="52"/>
      <c r="C102" s="57"/>
      <c r="D102" s="57"/>
      <c r="E102" s="57"/>
    </row>
    <row r="103" spans="1:5" ht="15.75">
      <c r="A103" s="57"/>
      <c r="B103" s="52"/>
      <c r="C103" s="57"/>
      <c r="D103" s="57"/>
      <c r="E103" s="57"/>
    </row>
    <row r="104" spans="1:5" ht="15.75">
      <c r="A104" s="57"/>
      <c r="B104" s="52"/>
      <c r="C104" s="57"/>
      <c r="D104" s="57"/>
      <c r="E104" s="57"/>
    </row>
    <row r="105" spans="1:5" ht="15.75">
      <c r="A105" s="57"/>
      <c r="B105" s="52"/>
      <c r="C105" s="57"/>
      <c r="D105" s="57"/>
      <c r="E105" s="57"/>
    </row>
    <row r="106" spans="1:5" ht="15.75">
      <c r="A106" s="57"/>
      <c r="B106" s="52"/>
      <c r="C106" s="57"/>
      <c r="D106" s="57"/>
      <c r="E106" s="57"/>
    </row>
    <row r="107" spans="1:5" ht="15.75">
      <c r="A107" s="57"/>
      <c r="B107" s="52"/>
      <c r="C107" s="57"/>
      <c r="D107" s="57"/>
      <c r="E107" s="57"/>
    </row>
    <row r="108" spans="1:5" ht="15.75">
      <c r="A108" s="57"/>
      <c r="B108" s="52"/>
      <c r="C108" s="57"/>
      <c r="D108" s="57"/>
      <c r="E108" s="57"/>
    </row>
    <row r="109" spans="1:5" ht="15.75">
      <c r="A109" s="57"/>
      <c r="B109" s="52"/>
      <c r="C109" s="57"/>
      <c r="D109" s="57"/>
      <c r="E109" s="57"/>
    </row>
    <row r="110" spans="1:5" ht="15.75">
      <c r="A110" s="57"/>
      <c r="B110" s="52"/>
      <c r="C110" s="57"/>
      <c r="D110" s="57"/>
      <c r="E110" s="57"/>
    </row>
    <row r="111" spans="1:5" ht="15.75">
      <c r="A111" s="57"/>
      <c r="B111" s="52"/>
      <c r="C111" s="57"/>
      <c r="D111" s="57"/>
      <c r="E111" s="57"/>
    </row>
    <row r="112" spans="1:5" ht="15.75">
      <c r="A112" s="57"/>
      <c r="B112" s="52"/>
      <c r="C112" s="57"/>
      <c r="D112" s="57"/>
      <c r="E112" s="57"/>
    </row>
    <row r="113" spans="1:5" ht="15.75">
      <c r="A113" s="57"/>
      <c r="B113" s="52"/>
      <c r="C113" s="57"/>
      <c r="D113" s="57"/>
      <c r="E113" s="57"/>
    </row>
    <row r="114" spans="1:5" ht="15.75">
      <c r="A114" s="57"/>
      <c r="B114" s="52"/>
      <c r="C114" s="57"/>
      <c r="D114" s="57"/>
      <c r="E114" s="57"/>
    </row>
    <row r="115" spans="1:5" ht="15.75">
      <c r="A115" s="57"/>
      <c r="B115" s="52"/>
      <c r="C115" s="57"/>
      <c r="D115" s="57"/>
      <c r="E115" s="57"/>
    </row>
    <row r="116" spans="1:5" ht="15.75">
      <c r="A116" s="57"/>
      <c r="B116" s="52"/>
      <c r="C116" s="57"/>
      <c r="D116" s="57"/>
      <c r="E116" s="57"/>
    </row>
    <row r="117" spans="1:5" ht="15.75">
      <c r="A117" s="57"/>
      <c r="B117" s="52"/>
      <c r="C117" s="57"/>
      <c r="D117" s="57"/>
      <c r="E117" s="57"/>
    </row>
    <row r="118" spans="1:5" ht="15.75">
      <c r="A118" s="57"/>
      <c r="B118" s="52"/>
      <c r="C118" s="57"/>
      <c r="D118" s="57"/>
      <c r="E118" s="57"/>
    </row>
    <row r="119" spans="1:5" ht="15.75">
      <c r="A119" s="57"/>
      <c r="B119" s="52"/>
      <c r="C119" s="57"/>
      <c r="D119" s="57"/>
      <c r="E119" s="57"/>
    </row>
    <row r="120" spans="1:5" ht="15.75">
      <c r="A120" s="57"/>
      <c r="B120" s="52"/>
      <c r="C120" s="57"/>
      <c r="D120" s="57"/>
      <c r="E120" s="57"/>
    </row>
    <row r="121" spans="1:5" ht="15.75">
      <c r="A121" s="57"/>
      <c r="B121" s="52"/>
      <c r="C121" s="57"/>
      <c r="D121" s="57"/>
      <c r="E121" s="57"/>
    </row>
    <row r="122" spans="1:5" ht="15.75">
      <c r="A122" s="57"/>
      <c r="B122" s="52"/>
      <c r="C122" s="57"/>
      <c r="D122" s="57"/>
      <c r="E122" s="57"/>
    </row>
    <row r="123" spans="1:5" ht="15.75">
      <c r="A123" s="57"/>
      <c r="B123" s="52"/>
      <c r="C123" s="57"/>
      <c r="D123" s="57"/>
      <c r="E123" s="57"/>
    </row>
    <row r="124" spans="1:5" ht="15.75">
      <c r="A124" s="57"/>
      <c r="B124" s="52"/>
      <c r="C124" s="57"/>
      <c r="D124" s="57"/>
      <c r="E124" s="57"/>
    </row>
    <row r="125" spans="1:5" ht="15.75">
      <c r="A125" s="57"/>
      <c r="B125" s="52"/>
      <c r="C125" s="57"/>
      <c r="D125" s="57"/>
      <c r="E125" s="57"/>
    </row>
    <row r="126" spans="1:5" ht="15.75">
      <c r="A126" s="57"/>
      <c r="B126" s="52"/>
      <c r="C126" s="57"/>
      <c r="D126" s="57"/>
      <c r="E126" s="57"/>
    </row>
    <row r="127" spans="1:5" ht="15.75">
      <c r="A127" s="57"/>
      <c r="B127" s="52"/>
      <c r="C127" s="57"/>
      <c r="D127" s="57"/>
      <c r="E127" s="57"/>
    </row>
    <row r="128" spans="1:5" ht="15.75">
      <c r="A128" s="57"/>
      <c r="B128" s="52"/>
      <c r="C128" s="57"/>
      <c r="D128" s="57"/>
      <c r="E128" s="57"/>
    </row>
    <row r="129" spans="1:5" ht="15.75">
      <c r="A129" s="57"/>
      <c r="B129" s="52"/>
      <c r="C129" s="57"/>
      <c r="D129" s="57"/>
      <c r="E129" s="57"/>
    </row>
    <row r="130" spans="1:5" ht="15.75">
      <c r="A130" s="57"/>
      <c r="B130" s="52"/>
      <c r="C130" s="57"/>
      <c r="D130" s="57"/>
      <c r="E130" s="57"/>
    </row>
    <row r="131" spans="1:5" ht="15.75">
      <c r="A131" s="57"/>
      <c r="B131" s="52"/>
      <c r="C131" s="57"/>
      <c r="D131" s="57"/>
      <c r="E131" s="57"/>
    </row>
    <row r="132" spans="1:5" ht="15.75">
      <c r="A132" s="57"/>
      <c r="B132" s="52"/>
      <c r="C132" s="57"/>
      <c r="D132" s="57"/>
      <c r="E132" s="57"/>
    </row>
    <row r="133" spans="1:5" ht="15.75">
      <c r="A133" s="57"/>
      <c r="B133" s="52"/>
      <c r="C133" s="57"/>
      <c r="D133" s="57"/>
      <c r="E133" s="57"/>
    </row>
    <row r="134" spans="1:5" ht="15.75">
      <c r="A134" s="57"/>
      <c r="B134" s="52"/>
      <c r="C134" s="57"/>
      <c r="D134" s="57"/>
      <c r="E134" s="57"/>
    </row>
    <row r="135" spans="1:5" ht="15.75">
      <c r="A135" s="57"/>
      <c r="B135" s="52"/>
      <c r="C135" s="57"/>
      <c r="D135" s="57"/>
      <c r="E135" s="57"/>
    </row>
    <row r="136" spans="1:5" ht="15.75">
      <c r="A136" s="57"/>
      <c r="B136" s="52"/>
      <c r="C136" s="57"/>
      <c r="D136" s="57"/>
      <c r="E136" s="57"/>
    </row>
    <row r="137" spans="1:5" ht="15.75">
      <c r="A137" s="57"/>
      <c r="B137" s="52"/>
      <c r="C137" s="57"/>
      <c r="D137" s="57"/>
      <c r="E137" s="57"/>
    </row>
    <row r="138" spans="1:5" ht="15.75">
      <c r="A138" s="57"/>
      <c r="B138" s="52"/>
      <c r="C138" s="57"/>
      <c r="D138" s="57"/>
      <c r="E138" s="57"/>
    </row>
    <row r="139" spans="1:5" ht="15.75">
      <c r="A139" s="57"/>
      <c r="B139" s="52"/>
      <c r="C139" s="57"/>
      <c r="D139" s="57"/>
      <c r="E139" s="57"/>
    </row>
    <row r="140" spans="1:5" ht="15.75">
      <c r="A140" s="57"/>
      <c r="B140" s="52"/>
      <c r="C140" s="57"/>
      <c r="D140" s="57"/>
      <c r="E140" s="57"/>
    </row>
    <row r="141" spans="1:5" ht="15.75">
      <c r="A141" s="57"/>
      <c r="B141" s="52"/>
      <c r="C141" s="57"/>
      <c r="D141" s="57"/>
      <c r="E141" s="57"/>
    </row>
    <row r="142" spans="1:5" ht="15.75">
      <c r="A142" s="57"/>
      <c r="B142" s="52"/>
      <c r="C142" s="57"/>
      <c r="D142" s="57"/>
      <c r="E142" s="57"/>
    </row>
    <row r="143" spans="1:5" ht="15.75">
      <c r="A143" s="57"/>
      <c r="B143" s="52"/>
      <c r="C143" s="57"/>
      <c r="D143" s="57"/>
      <c r="E143" s="57"/>
    </row>
    <row r="144" spans="1:5" ht="15.75">
      <c r="A144" s="57"/>
      <c r="B144" s="52"/>
      <c r="C144" s="57"/>
      <c r="D144" s="57"/>
      <c r="E144" s="57"/>
    </row>
    <row r="145" spans="1:5" ht="15.75">
      <c r="A145" s="57"/>
      <c r="B145" s="52"/>
      <c r="C145" s="57"/>
      <c r="D145" s="57"/>
      <c r="E145" s="57"/>
    </row>
    <row r="146" spans="1:5" ht="15.75">
      <c r="A146" s="57"/>
      <c r="B146" s="52"/>
      <c r="C146" s="57"/>
      <c r="D146" s="57"/>
      <c r="E146" s="57"/>
    </row>
    <row r="147" spans="1:5" ht="15.75">
      <c r="A147" s="57"/>
      <c r="B147" s="52"/>
      <c r="C147" s="57"/>
      <c r="D147" s="57"/>
      <c r="E147" s="57"/>
    </row>
    <row r="148" spans="1:5" ht="15.75">
      <c r="A148" s="57"/>
      <c r="B148" s="52"/>
      <c r="C148" s="57"/>
      <c r="D148" s="57"/>
      <c r="E148" s="57"/>
    </row>
    <row r="149" spans="1:5" ht="15.75">
      <c r="A149" s="57"/>
      <c r="B149" s="52"/>
      <c r="C149" s="57"/>
      <c r="D149" s="57"/>
      <c r="E149" s="57"/>
    </row>
    <row r="150" spans="1:5" ht="15.75">
      <c r="A150" s="57"/>
      <c r="B150" s="52"/>
      <c r="C150" s="57"/>
      <c r="D150" s="57"/>
      <c r="E150" s="57"/>
    </row>
    <row r="151" spans="1:5" ht="15.75">
      <c r="A151" s="57"/>
      <c r="B151" s="52"/>
      <c r="C151" s="57"/>
      <c r="D151" s="57"/>
      <c r="E151" s="57"/>
    </row>
    <row r="152" spans="1:5" ht="15.75">
      <c r="A152" s="57"/>
      <c r="B152" s="52"/>
      <c r="C152" s="57"/>
      <c r="D152" s="57"/>
      <c r="E152" s="57"/>
    </row>
    <row r="153" spans="1:5" ht="15.75">
      <c r="A153" s="57"/>
      <c r="B153" s="52"/>
      <c r="C153" s="57"/>
      <c r="D153" s="57"/>
      <c r="E153" s="57"/>
    </row>
    <row r="154" spans="1:5" ht="15.75">
      <c r="A154" s="57"/>
      <c r="B154" s="52"/>
      <c r="C154" s="57"/>
      <c r="D154" s="57"/>
      <c r="E154" s="57"/>
    </row>
    <row r="155" spans="1:5" ht="15.75">
      <c r="A155" s="57"/>
      <c r="B155" s="52"/>
      <c r="C155" s="57"/>
      <c r="D155" s="57"/>
      <c r="E155" s="57"/>
    </row>
    <row r="156" spans="1:5" ht="15.75">
      <c r="A156" s="57"/>
      <c r="B156" s="52"/>
      <c r="C156" s="57"/>
      <c r="D156" s="57"/>
      <c r="E156" s="57"/>
    </row>
    <row r="157" spans="1:5" ht="15.75">
      <c r="A157" s="57"/>
      <c r="B157" s="52"/>
      <c r="C157" s="57"/>
      <c r="D157" s="57"/>
      <c r="E157" s="57"/>
    </row>
    <row r="158" spans="1:5" ht="15.75">
      <c r="A158" s="57"/>
      <c r="B158" s="52"/>
      <c r="C158" s="57"/>
      <c r="D158" s="57"/>
      <c r="E158" s="57"/>
    </row>
    <row r="159" spans="1:5" ht="15.75">
      <c r="A159" s="57"/>
      <c r="B159" s="52"/>
      <c r="C159" s="57"/>
      <c r="D159" s="57"/>
      <c r="E159" s="57"/>
    </row>
    <row r="160" spans="1:5" ht="15.75">
      <c r="A160" s="57"/>
      <c r="B160" s="52"/>
      <c r="C160" s="57"/>
      <c r="D160" s="57"/>
      <c r="E160" s="57"/>
    </row>
    <row r="161" spans="1:5" ht="15.75">
      <c r="A161" s="57"/>
      <c r="B161" s="52"/>
      <c r="C161" s="57"/>
      <c r="D161" s="57"/>
      <c r="E161" s="57"/>
    </row>
    <row r="162" spans="1:5" ht="15.75">
      <c r="A162" s="57"/>
      <c r="B162" s="52"/>
      <c r="C162" s="57"/>
      <c r="D162" s="57"/>
      <c r="E162" s="57"/>
    </row>
    <row r="163" spans="1:5" ht="15.75">
      <c r="A163" s="57"/>
      <c r="B163" s="52"/>
      <c r="C163" s="57"/>
      <c r="D163" s="57"/>
      <c r="E163" s="57"/>
    </row>
    <row r="164" spans="1:5" ht="15.75">
      <c r="A164" s="57"/>
      <c r="B164" s="52"/>
      <c r="C164" s="57"/>
      <c r="D164" s="57"/>
      <c r="E164" s="57"/>
    </row>
    <row r="165" spans="1:5" ht="15.75">
      <c r="A165" s="57"/>
      <c r="B165" s="52"/>
      <c r="C165" s="57"/>
      <c r="D165" s="57"/>
      <c r="E165" s="57"/>
    </row>
    <row r="166" spans="1:5" ht="15.75">
      <c r="A166" s="57"/>
      <c r="B166" s="52"/>
      <c r="C166" s="57"/>
      <c r="D166" s="57"/>
      <c r="E166" s="57"/>
    </row>
    <row r="167" spans="1:5" ht="15.75">
      <c r="A167" s="57"/>
      <c r="B167" s="52"/>
      <c r="C167" s="57"/>
      <c r="D167" s="57"/>
      <c r="E167" s="57"/>
    </row>
    <row r="168" spans="1:5" ht="15.75">
      <c r="A168" s="57"/>
      <c r="B168" s="52"/>
      <c r="C168" s="57"/>
      <c r="D168" s="57"/>
      <c r="E168" s="57"/>
    </row>
    <row r="169" spans="1:5" ht="15.75">
      <c r="A169" s="57"/>
      <c r="B169" s="52"/>
      <c r="C169" s="57"/>
      <c r="D169" s="57"/>
      <c r="E169" s="57"/>
    </row>
    <row r="170" spans="1:5" ht="15.75">
      <c r="A170" s="57"/>
      <c r="B170" s="52"/>
      <c r="C170" s="57"/>
      <c r="D170" s="57"/>
      <c r="E170" s="57"/>
    </row>
    <row r="171" spans="1:5" ht="15.75">
      <c r="A171" s="57"/>
      <c r="B171" s="52"/>
      <c r="C171" s="57"/>
      <c r="D171" s="57"/>
      <c r="E171" s="57"/>
    </row>
    <row r="172" spans="1:5" ht="15.75">
      <c r="A172" s="57"/>
      <c r="B172" s="52"/>
      <c r="C172" s="57"/>
      <c r="D172" s="57"/>
      <c r="E172" s="57"/>
    </row>
    <row r="173" spans="1:5" ht="15.75">
      <c r="A173" s="57"/>
      <c r="B173" s="52"/>
      <c r="C173" s="57"/>
      <c r="D173" s="57"/>
      <c r="E173" s="57"/>
    </row>
    <row r="174" spans="1:5" ht="15.75">
      <c r="A174" s="57"/>
      <c r="B174" s="52"/>
      <c r="C174" s="57"/>
      <c r="D174" s="57"/>
      <c r="E174" s="57"/>
    </row>
    <row r="175" spans="1:5" ht="15.75">
      <c r="A175" s="57"/>
      <c r="B175" s="52"/>
      <c r="C175" s="57"/>
      <c r="D175" s="57"/>
      <c r="E175" s="57"/>
    </row>
    <row r="176" spans="1:5" ht="15.75">
      <c r="A176" s="57"/>
      <c r="B176" s="52"/>
      <c r="C176" s="57"/>
      <c r="D176" s="57"/>
      <c r="E176" s="57"/>
    </row>
    <row r="177" spans="1:5" ht="15.75">
      <c r="A177" s="57"/>
      <c r="B177" s="52"/>
      <c r="C177" s="57"/>
      <c r="D177" s="57"/>
      <c r="E177" s="57"/>
    </row>
    <row r="178" spans="1:5" ht="15.75">
      <c r="A178" s="57"/>
      <c r="B178" s="52"/>
      <c r="C178" s="57"/>
      <c r="D178" s="57"/>
      <c r="E178" s="57"/>
    </row>
    <row r="179" spans="1:5" ht="15.75">
      <c r="A179" s="57"/>
      <c r="B179" s="52"/>
      <c r="C179" s="57"/>
      <c r="D179" s="57"/>
      <c r="E179" s="57"/>
    </row>
    <row r="180" spans="1:5" ht="15.75">
      <c r="A180" s="57"/>
      <c r="B180" s="52"/>
      <c r="C180" s="57"/>
      <c r="D180" s="57"/>
      <c r="E180" s="57"/>
    </row>
    <row r="181" spans="1:5" ht="15.75">
      <c r="A181" s="57"/>
      <c r="B181" s="52"/>
      <c r="C181" s="57"/>
      <c r="D181" s="57"/>
      <c r="E181" s="57"/>
    </row>
    <row r="182" spans="1:5" ht="15.75">
      <c r="A182" s="57"/>
      <c r="B182" s="52"/>
      <c r="C182" s="57"/>
      <c r="D182" s="57"/>
      <c r="E182" s="57"/>
    </row>
    <row r="183" spans="1:5" ht="15.75">
      <c r="A183" s="57"/>
      <c r="B183" s="52"/>
      <c r="C183" s="57"/>
      <c r="D183" s="57"/>
      <c r="E183" s="57"/>
    </row>
    <row r="184" spans="1:5" ht="15.75">
      <c r="A184" s="57"/>
      <c r="B184" s="52"/>
      <c r="C184" s="57"/>
      <c r="D184" s="57"/>
      <c r="E184" s="57"/>
    </row>
    <row r="185" spans="1:5" ht="15.75">
      <c r="A185" s="57"/>
      <c r="B185" s="52"/>
      <c r="C185" s="57"/>
      <c r="D185" s="57"/>
      <c r="E185" s="57"/>
    </row>
    <row r="186" spans="1:5" ht="15.75">
      <c r="A186" s="57"/>
      <c r="B186" s="52"/>
      <c r="C186" s="57"/>
      <c r="D186" s="57"/>
      <c r="E186" s="57"/>
    </row>
    <row r="187" spans="1:5" ht="15.75">
      <c r="A187" s="57"/>
      <c r="B187" s="52"/>
      <c r="C187" s="57"/>
      <c r="D187" s="57"/>
      <c r="E187" s="57"/>
    </row>
    <row r="188" spans="1:5" ht="15.75">
      <c r="A188" s="57"/>
      <c r="B188" s="52"/>
      <c r="C188" s="57"/>
      <c r="D188" s="57"/>
      <c r="E188" s="57"/>
    </row>
    <row r="189" spans="1:5" ht="15.75">
      <c r="A189" s="57"/>
      <c r="B189" s="52"/>
      <c r="C189" s="57"/>
      <c r="D189" s="57"/>
      <c r="E189" s="57"/>
    </row>
    <row r="190" spans="1:5" ht="15.75">
      <c r="A190" s="57"/>
      <c r="B190" s="52"/>
      <c r="C190" s="57"/>
      <c r="D190" s="57"/>
      <c r="E190" s="57"/>
    </row>
    <row r="191" spans="1:5" ht="15.75">
      <c r="A191" s="57"/>
      <c r="B191" s="52"/>
      <c r="C191" s="57"/>
      <c r="D191" s="57"/>
      <c r="E191" s="57"/>
    </row>
    <row r="192" spans="1:5" ht="15.75">
      <c r="A192" s="57"/>
      <c r="B192" s="52"/>
      <c r="C192" s="57"/>
      <c r="D192" s="57"/>
      <c r="E192" s="57"/>
    </row>
    <row r="193" spans="1:5" ht="15.75">
      <c r="A193" s="57"/>
      <c r="B193" s="52"/>
      <c r="C193" s="57"/>
      <c r="D193" s="57"/>
      <c r="E193" s="57"/>
    </row>
    <row r="194" spans="1:5" ht="15.75">
      <c r="A194" s="57"/>
      <c r="B194" s="52"/>
      <c r="C194" s="57"/>
      <c r="D194" s="57"/>
      <c r="E194" s="57"/>
    </row>
    <row r="195" spans="1:5" ht="15.75">
      <c r="A195" s="57"/>
      <c r="B195" s="52"/>
      <c r="C195" s="57"/>
      <c r="D195" s="57"/>
      <c r="E195" s="57"/>
    </row>
    <row r="196" spans="1:5" ht="15.75">
      <c r="A196" s="57"/>
      <c r="B196" s="52"/>
      <c r="C196" s="57"/>
      <c r="D196" s="57"/>
      <c r="E196" s="57"/>
    </row>
    <row r="197" spans="1:5" ht="15.75">
      <c r="A197" s="57"/>
      <c r="B197" s="52"/>
      <c r="C197" s="57"/>
      <c r="D197" s="57"/>
      <c r="E197" s="57"/>
    </row>
    <row r="198" spans="1:5" ht="15.75">
      <c r="A198" s="57"/>
      <c r="B198" s="52"/>
      <c r="C198" s="57"/>
      <c r="D198" s="57"/>
      <c r="E198" s="57"/>
    </row>
    <row r="199" spans="1:5" ht="15.75">
      <c r="A199" s="57"/>
      <c r="B199" s="52"/>
      <c r="C199" s="57"/>
      <c r="D199" s="57"/>
      <c r="E199" s="57"/>
    </row>
    <row r="200" spans="1:5" ht="15.75">
      <c r="A200" s="57"/>
      <c r="B200" s="52"/>
      <c r="C200" s="57"/>
      <c r="D200" s="57"/>
      <c r="E200" s="57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Verificacion Tecnica</vt:lpstr>
      <vt:lpstr>EBITDA</vt:lpstr>
      <vt:lpstr>Resumen Ver. Tecnica</vt:lpstr>
    </vt:vector>
  </TitlesOfParts>
  <Company>INCO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lframos</cp:lastModifiedBy>
  <cp:lastPrinted>2012-08-02T22:32:08Z</cp:lastPrinted>
  <dcterms:created xsi:type="dcterms:W3CDTF">2011-03-16T15:21:58Z</dcterms:created>
  <dcterms:modified xsi:type="dcterms:W3CDTF">2013-12-09T23:03:22Z</dcterms:modified>
</cp:coreProperties>
</file>