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EBE016FC-7578-4178-91A5-AB5DD57DCEEA}" xr6:coauthVersionLast="31" xr6:coauthVersionMax="31" xr10:uidLastSave="{00000000-0000-0000-0000-000000000000}"/>
  <bookViews>
    <workbookView xWindow="0" yWindow="0" windowWidth="24000" windowHeight="9525" xr2:uid="{517C40CD-4E7E-4B8A-9AC4-25C0C93C7A53}"/>
  </bookViews>
  <sheets>
    <sheet name="ER febrero 2018" sheetId="1" r:id="rId1"/>
  </sheets>
  <externalReferences>
    <externalReference r:id="rId2"/>
    <externalReference r:id="rId3"/>
    <externalReference r:id="rId4"/>
  </externalReferences>
  <definedNames>
    <definedName name="_xlnm.Print_Area" localSheetId="0">'ER febrero 2018'!$B$1:$E$42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D30" i="1"/>
  <c r="D23" i="1"/>
  <c r="D22" i="1" s="1"/>
  <c r="D20" i="1"/>
  <c r="D19" i="1"/>
  <c r="D15" i="1"/>
  <c r="D14" i="1"/>
  <c r="D13" i="1"/>
  <c r="D12" i="1" s="1"/>
  <c r="D10" i="1"/>
  <c r="C10" i="1"/>
  <c r="D9" i="1"/>
  <c r="D7" i="1"/>
  <c r="B5" i="1"/>
  <c r="B4" i="1"/>
  <c r="B3" i="1"/>
  <c r="D17" i="1" l="1"/>
  <c r="D25" i="1"/>
  <c r="D28" i="1" s="1"/>
  <c r="D31" i="1" s="1"/>
</calcChain>
</file>

<file path=xl/sharedStrings.xml><?xml version="1.0" encoding="utf-8"?>
<sst xmlns="http://schemas.openxmlformats.org/spreadsheetml/2006/main" count="21" uniqueCount="21">
  <si>
    <t>ANEXO No. 3</t>
  </si>
  <si>
    <t>AGENCIA NACIONAL DE INFRAESTRUCTURA</t>
  </si>
  <si>
    <t>CODIGO</t>
  </si>
  <si>
    <t>CUENTAS</t>
  </si>
  <si>
    <t xml:space="preserve"> </t>
  </si>
  <si>
    <t>INGRESOS SIN CONTRAPRESTACIÓN</t>
  </si>
  <si>
    <t>GASTOS</t>
  </si>
  <si>
    <t>De Administración y operación</t>
  </si>
  <si>
    <t>Deterioro, depreciaciones, amortizaciones y provisiones</t>
  </si>
  <si>
    <t>Operaciones interinstitucionales</t>
  </si>
  <si>
    <t>EXCEDENTES (DÉFICIT) OPERACIONAL</t>
  </si>
  <si>
    <t>INGRESOS CON CONTRAPRESTACIÓN</t>
  </si>
  <si>
    <t>Otros ingresos</t>
  </si>
  <si>
    <t>OTROS GASTOS</t>
  </si>
  <si>
    <t xml:space="preserve">Otros gastos </t>
  </si>
  <si>
    <t xml:space="preserve">EXCEDENTE (DÉFICIT) ANTES DE AJUSTES </t>
  </si>
  <si>
    <t>EXCEDENTE (DÉFICIT ) DEL EJERCICIO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</si>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</sst>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0" borderId="0" xfId="1" applyFont="1"/>
    <xf numFmtId="0" fontId="2" fillId="2" borderId="0" xfId="1" applyFont="1" applyFill="1" applyBorder="1" applyAlignment="1">
      <alignment horizontal="centerContinuous"/>
    </xf>
    <xf numFmtId="3" fontId="2" fillId="2" borderId="0" xfId="1" applyNumberFormat="1" applyFont="1" applyFill="1" applyBorder="1" applyAlignment="1">
      <alignment horizontal="centerContinuous"/>
    </xf>
    <xf numFmtId="0" fontId="2" fillId="0" borderId="0" xfId="1" applyFont="1" applyFill="1" applyBorder="1" applyAlignment="1">
      <alignment horizontal="centerContinuous"/>
    </xf>
    <xf numFmtId="0" fontId="2" fillId="3" borderId="0" xfId="1" applyFont="1" applyFill="1" applyBorder="1" applyAlignment="1">
      <alignment horizontal="center" vertical="center" wrapText="1"/>
    </xf>
    <xf numFmtId="3" fontId="2" fillId="3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1" fillId="0" borderId="0" xfId="1" applyFont="1" applyFill="1"/>
    <xf numFmtId="0" fontId="2" fillId="0" borderId="0" xfId="1" applyFont="1" applyBorder="1" applyAlignment="1">
      <alignment horizontal="center"/>
    </xf>
    <xf numFmtId="0" fontId="2" fillId="0" borderId="0" xfId="1" applyFont="1" applyFill="1" applyBorder="1"/>
    <xf numFmtId="3" fontId="2" fillId="3" borderId="0" xfId="1" applyNumberFormat="1" applyFont="1" applyFill="1" applyBorder="1"/>
    <xf numFmtId="3" fontId="2" fillId="0" borderId="0" xfId="1" applyNumberFormat="1" applyFont="1" applyFill="1" applyBorder="1"/>
    <xf numFmtId="164" fontId="1" fillId="0" borderId="0" xfId="1" applyNumberFormat="1" applyFont="1"/>
    <xf numFmtId="0" fontId="1" fillId="0" borderId="0" xfId="1" applyFont="1" applyBorder="1" applyAlignment="1">
      <alignment horizontal="center"/>
    </xf>
    <xf numFmtId="0" fontId="1" fillId="0" borderId="0" xfId="1" applyFont="1" applyBorder="1"/>
    <xf numFmtId="3" fontId="1" fillId="0" borderId="0" xfId="1" applyNumberFormat="1" applyFont="1" applyBorder="1"/>
    <xf numFmtId="3" fontId="1" fillId="0" borderId="0" xfId="1" applyNumberFormat="1" applyFont="1" applyFill="1" applyBorder="1"/>
    <xf numFmtId="3" fontId="1" fillId="0" borderId="0" xfId="1" applyNumberFormat="1" applyFont="1"/>
    <xf numFmtId="0" fontId="2" fillId="0" borderId="0" xfId="1" applyFont="1" applyBorder="1"/>
    <xf numFmtId="0" fontId="1" fillId="0" borderId="0" xfId="1" applyFont="1" applyFill="1" applyBorder="1"/>
    <xf numFmtId="0" fontId="2" fillId="0" borderId="0" xfId="1" applyFont="1" applyBorder="1" applyAlignment="1">
      <alignment wrapText="1"/>
    </xf>
    <xf numFmtId="1" fontId="1" fillId="0" borderId="0" xfId="1" applyNumberFormat="1" applyFont="1" applyBorder="1"/>
    <xf numFmtId="3" fontId="3" fillId="0" borderId="0" xfId="1" applyNumberFormat="1" applyFont="1"/>
    <xf numFmtId="0" fontId="3" fillId="0" borderId="0" xfId="1" applyFont="1" applyFill="1"/>
    <xf numFmtId="3" fontId="4" fillId="0" borderId="0" xfId="1" applyNumberFormat="1" applyFont="1" applyFill="1" applyBorder="1"/>
    <xf numFmtId="0" fontId="4" fillId="0" borderId="0" xfId="1" applyFont="1" applyFill="1" applyBorder="1"/>
    <xf numFmtId="3" fontId="4" fillId="0" borderId="0" xfId="1" applyNumberFormat="1" applyFont="1" applyFill="1"/>
    <xf numFmtId="0" fontId="4" fillId="0" borderId="0" xfId="1" applyFont="1" applyFill="1"/>
    <xf numFmtId="3" fontId="2" fillId="0" borderId="0" xfId="1" applyNumberFormat="1" applyFont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1" fillId="0" borderId="0" xfId="1"/>
    <xf numFmtId="0" fontId="5" fillId="0" borderId="0" xfId="1" applyFont="1" applyBorder="1"/>
    <xf numFmtId="0" fontId="1" fillId="0" borderId="0" xfId="1" applyBorder="1"/>
    <xf numFmtId="3" fontId="5" fillId="0" borderId="0" xfId="1" applyNumberFormat="1" applyFont="1" applyBorder="1"/>
    <xf numFmtId="0" fontId="5" fillId="0" borderId="0" xfId="1" applyFont="1" applyFill="1" applyBorder="1"/>
  </cellXfs>
  <cellStyles count="2">
    <cellStyle name="Normal" xfId="0" builtinId="0"/>
    <cellStyle name="Normal 2" xfId="1" xr:uid="{F8F167AC-CDF5-41D7-96A7-5226DFBE51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cardenas\AppData\Local\Microsoft\Windows\Temporary%20Internet%20Files\Content.Outlook\6ZYCEMR3\Anexos%20Febrero%202018%20Imprimi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ADRIANA\NOTAS\2018\ENERO%202018\Anexos%20Enero%202018%20Imprimi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ADRIANA\NOTAS\2016\ABRIL%202016\SALDOS%20Y%20MOVIMIENTOS%20ABRI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8"/>
    </sheetNames>
    <sheetDataSet>
      <sheetData sheetId="0"/>
      <sheetData sheetId="1"/>
      <sheetData sheetId="2"/>
      <sheetData sheetId="3">
        <row r="3">
          <cell r="B3" t="str">
            <v>ESTADO DE RESULTADOS</v>
          </cell>
        </row>
        <row r="4">
          <cell r="B4" t="str">
            <v>DEL 1 DE ENERO AL 28 DE FEBRERO DE 2018</v>
          </cell>
        </row>
        <row r="5">
          <cell r="B5" t="str">
            <v>(Cifras en miles de pesos colombianos )</v>
          </cell>
        </row>
        <row r="7">
          <cell r="D7" t="str">
            <v>FEBRERO DE 2018</v>
          </cell>
        </row>
        <row r="16">
          <cell r="D16">
            <v>14952358</v>
          </cell>
        </row>
        <row r="21">
          <cell r="D21">
            <v>12266487</v>
          </cell>
        </row>
        <row r="32">
          <cell r="D32">
            <v>334690</v>
          </cell>
        </row>
        <row r="36">
          <cell r="D36">
            <v>331602</v>
          </cell>
        </row>
        <row r="42">
          <cell r="D42">
            <v>52199603</v>
          </cell>
        </row>
        <row r="46">
          <cell r="D46">
            <v>343933</v>
          </cell>
        </row>
        <row r="58">
          <cell r="B58" t="str">
            <v>DIMITRI ZANINOVICH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8"/>
    </sheetNames>
    <sheetDataSet>
      <sheetData sheetId="0"/>
      <sheetData sheetId="1"/>
      <sheetData sheetId="2">
        <row r="10">
          <cell r="B10">
            <v>47</v>
          </cell>
          <cell r="C10" t="str">
            <v>Operaciones interinstitucionales</v>
          </cell>
        </row>
        <row r="12">
          <cell r="C12" t="str">
            <v>GASTOS</v>
          </cell>
        </row>
        <row r="13">
          <cell r="B13">
            <v>51</v>
          </cell>
          <cell r="C13" t="str">
            <v>De Administración y operación</v>
          </cell>
        </row>
        <row r="14">
          <cell r="B14">
            <v>53</v>
          </cell>
          <cell r="C14" t="str">
            <v>Deterioro, depreciaciones, amortizaciones y provisiones</v>
          </cell>
        </row>
        <row r="15">
          <cell r="B15">
            <v>57</v>
          </cell>
          <cell r="C15" t="str">
            <v>Operaciones interinstitucionales</v>
          </cell>
        </row>
        <row r="17">
          <cell r="C17" t="str">
            <v>EXCEDENTES (DÉFICIT) OPERACIONAL</v>
          </cell>
        </row>
        <row r="19">
          <cell r="C19" t="str">
            <v>INGRESOS CON CONTRAPRESTACIÓN</v>
          </cell>
        </row>
        <row r="20">
          <cell r="B20">
            <v>48</v>
          </cell>
          <cell r="C20" t="str">
            <v>Otros ingresos</v>
          </cell>
        </row>
        <row r="22">
          <cell r="C22" t="str">
            <v>OTROS GASTOS</v>
          </cell>
        </row>
        <row r="23">
          <cell r="B23">
            <v>58</v>
          </cell>
          <cell r="C23" t="str">
            <v xml:space="preserve">Otros gastos 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r (2)"/>
      <sheetName val="Exportar"/>
    </sheetNames>
    <sheetDataSet>
      <sheetData sheetId="0">
        <row r="10">
          <cell r="A10" t="str">
            <v>1</v>
          </cell>
        </row>
        <row r="426">
          <cell r="G426">
            <v>494683603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90D88-9656-4039-8DF0-BE4CFDADA634}">
  <dimension ref="B1:G62"/>
  <sheetViews>
    <sheetView tabSelected="1" zoomScaleNormal="100" workbookViewId="0">
      <selection activeCell="C9" sqref="C9"/>
    </sheetView>
  </sheetViews>
  <sheetFormatPr baseColWidth="10" defaultRowHeight="12.75" x14ac:dyDescent="0.2"/>
  <cols>
    <col min="1" max="1" width="8.7109375" style="3" customWidth="1"/>
    <col min="2" max="2" width="11.140625" style="3" customWidth="1"/>
    <col min="3" max="3" width="48.140625" style="3" customWidth="1"/>
    <col min="4" max="4" width="19.5703125" style="21" customWidth="1"/>
    <col min="5" max="5" width="13.7109375" style="11" customWidth="1"/>
    <col min="6" max="6" width="18" style="3" bestFit="1" customWidth="1"/>
    <col min="7" max="16384" width="11.42578125" style="3"/>
  </cols>
  <sheetData>
    <row r="1" spans="2:7" x14ac:dyDescent="0.2">
      <c r="B1" s="1" t="s">
        <v>0</v>
      </c>
      <c r="C1" s="2"/>
      <c r="D1" s="2"/>
      <c r="E1" s="2"/>
    </row>
    <row r="2" spans="2:7" x14ac:dyDescent="0.2">
      <c r="B2" s="1" t="s">
        <v>1</v>
      </c>
      <c r="C2" s="2"/>
      <c r="D2" s="2"/>
      <c r="E2" s="2"/>
    </row>
    <row r="3" spans="2:7" x14ac:dyDescent="0.2">
      <c r="B3" s="1" t="str">
        <f>+'[1]Anexo (4) D'!B3:E3</f>
        <v>ESTADO DE RESULTADOS</v>
      </c>
      <c r="C3" s="2"/>
      <c r="D3" s="2"/>
      <c r="E3" s="2"/>
    </row>
    <row r="4" spans="2:7" x14ac:dyDescent="0.2">
      <c r="B4" s="1" t="str">
        <f>+'[1]Anexo (4) D'!B4:E4</f>
        <v>DEL 1 DE ENERO AL 28 DE FEBRERO DE 2018</v>
      </c>
      <c r="C4" s="2"/>
      <c r="D4" s="2"/>
      <c r="E4" s="2"/>
    </row>
    <row r="5" spans="2:7" x14ac:dyDescent="0.2">
      <c r="B5" s="1" t="str">
        <f>+'[1]Anexo (4) D'!B5:E5</f>
        <v>(Cifras en miles de pesos colombianos )</v>
      </c>
      <c r="C5" s="2"/>
      <c r="D5" s="2"/>
      <c r="E5" s="2"/>
    </row>
    <row r="6" spans="2:7" x14ac:dyDescent="0.2">
      <c r="B6" s="4"/>
      <c r="C6" s="4"/>
      <c r="D6" s="5"/>
      <c r="E6" s="6"/>
    </row>
    <row r="7" spans="2:7" ht="12.75" customHeight="1" x14ac:dyDescent="0.2">
      <c r="B7" s="7" t="s">
        <v>2</v>
      </c>
      <c r="C7" s="7" t="s">
        <v>3</v>
      </c>
      <c r="D7" s="8" t="str">
        <f>+'[1]Anexo (4) D'!D7:D8</f>
        <v>FEBRERO DE 2018</v>
      </c>
      <c r="E7" s="9"/>
    </row>
    <row r="8" spans="2:7" s="11" customFormat="1" ht="12.75" customHeight="1" x14ac:dyDescent="0.2">
      <c r="B8" s="10"/>
      <c r="C8" s="10"/>
      <c r="D8" s="9"/>
      <c r="E8" s="9"/>
    </row>
    <row r="9" spans="2:7" x14ac:dyDescent="0.2">
      <c r="B9" s="12" t="s">
        <v>4</v>
      </c>
      <c r="C9" s="13" t="s">
        <v>5</v>
      </c>
      <c r="D9" s="14">
        <f>+D10</f>
        <v>14952358</v>
      </c>
      <c r="E9" s="15"/>
      <c r="F9" s="16"/>
    </row>
    <row r="10" spans="2:7" ht="13.5" customHeight="1" x14ac:dyDescent="0.2">
      <c r="B10" s="17">
        <v>47</v>
      </c>
      <c r="C10" s="18" t="str">
        <f>VLOOKUP(B10,'[2]Anexo (3) Form'!B$10:C$23,2,0)</f>
        <v>Operaciones interinstitucionales</v>
      </c>
      <c r="D10" s="19">
        <f>+'[1]Anexo (4) D'!D16</f>
        <v>14952358</v>
      </c>
      <c r="E10" s="20"/>
      <c r="G10" s="21"/>
    </row>
    <row r="11" spans="2:7" x14ac:dyDescent="0.2">
      <c r="B11" s="18"/>
      <c r="C11" s="18"/>
      <c r="D11" s="19"/>
      <c r="E11" s="20"/>
    </row>
    <row r="12" spans="2:7" x14ac:dyDescent="0.2">
      <c r="B12" s="17"/>
      <c r="C12" s="22" t="s">
        <v>6</v>
      </c>
      <c r="D12" s="14">
        <f>SUM(D13:D15)</f>
        <v>12932779</v>
      </c>
      <c r="E12" s="15"/>
      <c r="F12" s="16"/>
    </row>
    <row r="13" spans="2:7" x14ac:dyDescent="0.2">
      <c r="B13" s="17">
        <v>51</v>
      </c>
      <c r="C13" s="18" t="s">
        <v>7</v>
      </c>
      <c r="D13" s="19">
        <f>+'[1]Anexo (4) D'!D21</f>
        <v>12266487</v>
      </c>
      <c r="E13" s="20"/>
      <c r="G13" s="21"/>
    </row>
    <row r="14" spans="2:7" x14ac:dyDescent="0.2">
      <c r="B14" s="17">
        <v>53</v>
      </c>
      <c r="C14" s="18" t="s">
        <v>8</v>
      </c>
      <c r="D14" s="19">
        <f>+'[1]Anexo (4) D'!D32</f>
        <v>334690</v>
      </c>
      <c r="E14" s="20"/>
      <c r="G14" s="21"/>
    </row>
    <row r="15" spans="2:7" x14ac:dyDescent="0.2">
      <c r="B15" s="17">
        <v>57</v>
      </c>
      <c r="C15" s="23" t="s">
        <v>9</v>
      </c>
      <c r="D15" s="19">
        <f>+'[1]Anexo (4) D'!D36</f>
        <v>331602</v>
      </c>
      <c r="E15" s="20"/>
      <c r="G15" s="21"/>
    </row>
    <row r="16" spans="2:7" x14ac:dyDescent="0.2">
      <c r="B16" s="17"/>
      <c r="C16" s="18"/>
      <c r="D16" s="19"/>
      <c r="E16" s="20"/>
    </row>
    <row r="17" spans="2:7" x14ac:dyDescent="0.2">
      <c r="B17" s="12"/>
      <c r="C17" s="22" t="s">
        <v>10</v>
      </c>
      <c r="D17" s="14">
        <f>+D9-D12</f>
        <v>2019579</v>
      </c>
      <c r="E17" s="15"/>
    </row>
    <row r="18" spans="2:7" x14ac:dyDescent="0.2">
      <c r="B18" s="17"/>
      <c r="C18" s="18"/>
      <c r="D18" s="19"/>
      <c r="E18" s="20"/>
    </row>
    <row r="19" spans="2:7" x14ac:dyDescent="0.2">
      <c r="B19" s="12"/>
      <c r="C19" s="13" t="s">
        <v>11</v>
      </c>
      <c r="D19" s="14">
        <f>+D20</f>
        <v>52199603</v>
      </c>
      <c r="E19" s="15"/>
    </row>
    <row r="20" spans="2:7" x14ac:dyDescent="0.2">
      <c r="B20" s="17">
        <v>48</v>
      </c>
      <c r="C20" s="18" t="s">
        <v>12</v>
      </c>
      <c r="D20" s="19">
        <f>+'[1]Anexo (4) D'!D42</f>
        <v>52199603</v>
      </c>
      <c r="E20" s="20"/>
      <c r="G20" s="21"/>
    </row>
    <row r="21" spans="2:7" x14ac:dyDescent="0.2">
      <c r="B21" s="17"/>
      <c r="C21" s="18"/>
      <c r="D21" s="19"/>
      <c r="E21" s="20"/>
    </row>
    <row r="22" spans="2:7" x14ac:dyDescent="0.2">
      <c r="B22" s="12"/>
      <c r="C22" s="22" t="s">
        <v>13</v>
      </c>
      <c r="D22" s="14">
        <f>+D23</f>
        <v>343933</v>
      </c>
      <c r="E22" s="15"/>
    </row>
    <row r="23" spans="2:7" x14ac:dyDescent="0.2">
      <c r="B23" s="17">
        <v>58</v>
      </c>
      <c r="C23" s="18" t="s">
        <v>14</v>
      </c>
      <c r="D23" s="19">
        <f>+'[1]Anexo (4) D'!D46</f>
        <v>343933</v>
      </c>
      <c r="E23" s="20"/>
      <c r="G23" s="21"/>
    </row>
    <row r="24" spans="2:7" x14ac:dyDescent="0.2">
      <c r="B24" s="17"/>
      <c r="C24" s="18"/>
      <c r="D24" s="19"/>
      <c r="E24" s="20"/>
    </row>
    <row r="25" spans="2:7" x14ac:dyDescent="0.2">
      <c r="B25" s="12"/>
      <c r="C25" s="24" t="s">
        <v>15</v>
      </c>
      <c r="D25" s="14">
        <f>+D9+D19-D12-D22</f>
        <v>53875249</v>
      </c>
      <c r="E25" s="15"/>
      <c r="F25" s="21"/>
      <c r="G25" s="21"/>
    </row>
    <row r="26" spans="2:7" x14ac:dyDescent="0.2">
      <c r="B26" s="12"/>
      <c r="C26" s="22"/>
      <c r="D26" s="19"/>
      <c r="E26" s="25"/>
    </row>
    <row r="27" spans="2:7" x14ac:dyDescent="0.2">
      <c r="B27" s="17"/>
      <c r="C27" s="18"/>
      <c r="D27" s="19"/>
      <c r="E27" s="18"/>
    </row>
    <row r="28" spans="2:7" ht="18" customHeight="1" x14ac:dyDescent="0.2">
      <c r="B28" s="12"/>
      <c r="C28" s="22" t="s">
        <v>16</v>
      </c>
      <c r="D28" s="14">
        <f>+D25</f>
        <v>53875249</v>
      </c>
      <c r="E28" s="15"/>
    </row>
    <row r="29" spans="2:7" ht="14.25" customHeight="1" x14ac:dyDescent="0.2">
      <c r="D29" s="26"/>
      <c r="E29" s="27"/>
    </row>
    <row r="30" spans="2:7" ht="13.5" customHeight="1" x14ac:dyDescent="0.2">
      <c r="D30" s="28">
        <f>+'[3]Exportar (2)'!$G$426</f>
        <v>494683603</v>
      </c>
      <c r="E30" s="29"/>
    </row>
    <row r="31" spans="2:7" ht="13.5" customHeight="1" x14ac:dyDescent="0.2">
      <c r="B31" s="18"/>
      <c r="C31" s="18"/>
      <c r="D31" s="30">
        <f>+D28-D30</f>
        <v>-440808354</v>
      </c>
      <c r="E31" s="31"/>
    </row>
    <row r="32" spans="2:7" ht="13.5" customHeight="1" x14ac:dyDescent="0.2">
      <c r="D32" s="26"/>
      <c r="E32" s="27"/>
    </row>
    <row r="33" spans="2:5" ht="13.5" customHeight="1" x14ac:dyDescent="0.2">
      <c r="D33" s="26"/>
      <c r="E33" s="27"/>
    </row>
    <row r="34" spans="2:5" ht="13.5" customHeight="1" x14ac:dyDescent="0.2">
      <c r="B34" s="18"/>
      <c r="C34" s="18"/>
    </row>
    <row r="35" spans="2:5" s="34" customFormat="1" x14ac:dyDescent="0.2">
      <c r="B35" s="22" t="str">
        <f>+'[1]Anexo (4) D'!B58</f>
        <v>DIMITRI ZANINOVICH</v>
      </c>
      <c r="C35" s="18"/>
      <c r="D35" s="32" t="s">
        <v>17</v>
      </c>
      <c r="E35" s="33"/>
    </row>
    <row r="36" spans="2:5" s="34" customFormat="1" x14ac:dyDescent="0.2">
      <c r="B36" s="22" t="s">
        <v>18</v>
      </c>
      <c r="C36" s="18"/>
      <c r="D36" s="32" t="s">
        <v>19</v>
      </c>
      <c r="E36" s="33"/>
    </row>
    <row r="37" spans="2:5" s="34" customFormat="1" x14ac:dyDescent="0.2">
      <c r="B37" s="22"/>
      <c r="C37" s="18"/>
      <c r="D37" s="32" t="s">
        <v>20</v>
      </c>
      <c r="E37" s="33"/>
    </row>
    <row r="38" spans="2:5" s="34" customFormat="1" x14ac:dyDescent="0.2">
      <c r="B38" s="35"/>
      <c r="C38" s="36"/>
      <c r="D38" s="37"/>
      <c r="E38" s="38"/>
    </row>
    <row r="39" spans="2:5" x14ac:dyDescent="0.2">
      <c r="B39" s="18"/>
      <c r="C39" s="18"/>
    </row>
    <row r="40" spans="2:5" x14ac:dyDescent="0.2">
      <c r="B40" s="18"/>
      <c r="C40" s="18"/>
    </row>
    <row r="41" spans="2:5" x14ac:dyDescent="0.2">
      <c r="B41" s="18"/>
      <c r="C41" s="18"/>
    </row>
    <row r="42" spans="2:5" x14ac:dyDescent="0.2">
      <c r="B42" s="18"/>
      <c r="C42" s="18"/>
    </row>
    <row r="43" spans="2:5" x14ac:dyDescent="0.2">
      <c r="B43" s="18"/>
      <c r="C43" s="18"/>
    </row>
    <row r="44" spans="2:5" x14ac:dyDescent="0.2">
      <c r="B44" s="18"/>
      <c r="C44" s="18"/>
    </row>
    <row r="45" spans="2:5" x14ac:dyDescent="0.2">
      <c r="B45" s="18"/>
      <c r="C45" s="18"/>
    </row>
    <row r="47" spans="2:5" x14ac:dyDescent="0.2">
      <c r="B47" s="18"/>
      <c r="C47" s="18"/>
    </row>
    <row r="48" spans="2:5" x14ac:dyDescent="0.2">
      <c r="B48" s="18"/>
      <c r="C48" s="18"/>
    </row>
    <row r="49" spans="2:3" x14ac:dyDescent="0.2">
      <c r="B49" s="18"/>
      <c r="C49" s="18"/>
    </row>
    <row r="50" spans="2:3" x14ac:dyDescent="0.2">
      <c r="B50" s="18"/>
      <c r="C50" s="18"/>
    </row>
    <row r="51" spans="2:3" x14ac:dyDescent="0.2">
      <c r="B51" s="18"/>
      <c r="C51" s="18"/>
    </row>
    <row r="52" spans="2:3" x14ac:dyDescent="0.2">
      <c r="B52" s="18"/>
      <c r="C52" s="18"/>
    </row>
    <row r="53" spans="2:3" x14ac:dyDescent="0.2">
      <c r="B53" s="18"/>
      <c r="C53" s="18"/>
    </row>
    <row r="54" spans="2:3" x14ac:dyDescent="0.2">
      <c r="B54" s="18"/>
      <c r="C54" s="18"/>
    </row>
    <row r="55" spans="2:3" x14ac:dyDescent="0.2">
      <c r="B55" s="18"/>
      <c r="C55" s="18"/>
    </row>
    <row r="56" spans="2:3" x14ac:dyDescent="0.2">
      <c r="B56" s="18"/>
      <c r="C56" s="18"/>
    </row>
    <row r="57" spans="2:3" x14ac:dyDescent="0.2">
      <c r="B57" s="18"/>
      <c r="C57" s="18"/>
    </row>
    <row r="58" spans="2:3" x14ac:dyDescent="0.2">
      <c r="B58" s="18"/>
      <c r="C58" s="18"/>
    </row>
    <row r="59" spans="2:3" x14ac:dyDescent="0.2">
      <c r="B59" s="18"/>
      <c r="C59" s="18"/>
    </row>
    <row r="60" spans="2:3" x14ac:dyDescent="0.2">
      <c r="B60" s="18"/>
      <c r="C60" s="18"/>
    </row>
    <row r="61" spans="2:3" x14ac:dyDescent="0.2">
      <c r="B61" s="18"/>
      <c r="C61" s="18"/>
    </row>
    <row r="62" spans="2:3" x14ac:dyDescent="0.2">
      <c r="B62" s="18"/>
      <c r="C62" s="18"/>
    </row>
  </sheetData>
  <mergeCells count="5">
    <mergeCell ref="B1:E1"/>
    <mergeCell ref="B2:E2"/>
    <mergeCell ref="B3:E3"/>
    <mergeCell ref="B4:E4"/>
    <mergeCell ref="B5:E5"/>
  </mergeCells>
  <printOptions horizontalCentered="1" verticalCentered="1"/>
  <pageMargins left="1.3779527559055118" right="0.78740157480314965" top="1.3779527559055118" bottom="0.98425196850393704" header="1.1023622047244095" footer="0.43307086614173229"/>
  <pageSetup scale="80" orientation="portrait" horizontalDpi="4294967294" r:id="rId1"/>
  <headerFooter alignWithMargins="0">
    <oddFooter>&amp;R&amp;P DE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febrero 2018</vt:lpstr>
      <vt:lpstr>'ER febrero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Carolina Cardenas Amaya</dc:creator>
  <cp:lastModifiedBy>Leidy Carolina Cardenas Amaya</cp:lastModifiedBy>
  <dcterms:created xsi:type="dcterms:W3CDTF">2018-07-31T16:10:51Z</dcterms:created>
  <dcterms:modified xsi:type="dcterms:W3CDTF">2018-07-31T16:11:13Z</dcterms:modified>
</cp:coreProperties>
</file>