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stados financieros año 2018\Septiembre 2018\"/>
    </mc:Choice>
  </mc:AlternateContent>
  <xr:revisionPtr revIDLastSave="0" documentId="8_{741CE87C-277C-4CF7-A85C-C3878E0405DB}" xr6:coauthVersionLast="31" xr6:coauthVersionMax="31" xr10:uidLastSave="{00000000-0000-0000-0000-000000000000}"/>
  <bookViews>
    <workbookView xWindow="0" yWindow="0" windowWidth="24000" windowHeight="8925" xr2:uid="{BD3396CC-EAEA-4131-BAB4-597F09893B81}"/>
  </bookViews>
  <sheets>
    <sheet name="Anexo (1) Form" sheetId="1" r:id="rId1"/>
  </sheets>
  <externalReferences>
    <externalReference r:id="rId2"/>
  </externalReferences>
  <definedNames>
    <definedName name="_xlnm.Print_Area" localSheetId="0">'Anexo (1) Form'!$B$1:$E$64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9" i="1"/>
  <c r="D48" i="1"/>
  <c r="D47" i="1" s="1"/>
  <c r="D43" i="1"/>
  <c r="D42" i="1"/>
  <c r="D38" i="1"/>
  <c r="D37" i="1"/>
  <c r="D36" i="1"/>
  <c r="D34" i="1" s="1"/>
  <c r="D32" i="1"/>
  <c r="D31" i="1"/>
  <c r="D30" i="1"/>
  <c r="D29" i="1"/>
  <c r="D28" i="1"/>
  <c r="D26" i="1" s="1"/>
  <c r="D20" i="1"/>
  <c r="D19" i="1"/>
  <c r="D18" i="1"/>
  <c r="D17" i="1"/>
  <c r="D15" i="1"/>
  <c r="D22" i="1" s="1"/>
  <c r="D13" i="1"/>
  <c r="D12" i="1"/>
  <c r="D11" i="1"/>
  <c r="D9" i="1"/>
  <c r="D7" i="1"/>
  <c r="B5" i="1"/>
  <c r="B4" i="1"/>
  <c r="B3" i="1"/>
  <c r="D40" i="1" l="1"/>
  <c r="D45" i="1" s="1"/>
  <c r="D57" i="1" s="1"/>
  <c r="G22" i="1" l="1"/>
</calcChain>
</file>

<file path=xl/sharedStrings.xml><?xml version="1.0" encoding="utf-8"?>
<sst xmlns="http://schemas.openxmlformats.org/spreadsheetml/2006/main" count="43" uniqueCount="37">
  <si>
    <t>ANEXO No. 1</t>
  </si>
  <si>
    <t>AGENCIA NACIONAL DE INFRAESTRUCTURA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</si>
  <si>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</si>
  <si>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</si>
  <si>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</si>
  <si>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</si>
  <si>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</si>
  <si>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</si>
  <si>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</si>
  <si>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</si>
  <si>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</si>
  <si>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</si>
  <si>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</si>
  <si>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</si>
  <si>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</si>
  <si>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</si>
  <si>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</si>
  <si>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</si>
  <si>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</si>
  <si>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</si>
  <si>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</si>
  <si>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</si>
  <si>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( 7 )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</si>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</sst>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0.0"/>
    <numFmt numFmtId="168" formatCode="_-* #,##0\ _€_-;\-* #,##0\ _€_-;_-* &quot;-&quot;??\ _€_-;_-@_-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9" tint="-0.249977111117893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1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7" fontId="2" fillId="0" borderId="0" xfId="0" applyNumberFormat="1" applyFont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Fill="1"/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167" fontId="2" fillId="0" borderId="0" xfId="0" applyNumberFormat="1" applyFont="1"/>
    <xf numFmtId="164" fontId="4" fillId="0" borderId="0" xfId="0" applyNumberFormat="1" applyFont="1" applyBorder="1"/>
    <xf numFmtId="1" fontId="5" fillId="0" borderId="0" xfId="0" applyNumberFormat="1" applyFont="1" applyFill="1" applyBorder="1"/>
    <xf numFmtId="164" fontId="5" fillId="0" borderId="0" xfId="0" applyNumberFormat="1" applyFont="1" applyFill="1" applyBorder="1"/>
    <xf numFmtId="164" fontId="3" fillId="0" borderId="0" xfId="2" applyNumberFormat="1" applyFont="1" applyFill="1" applyBorder="1"/>
    <xf numFmtId="168" fontId="3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164" fontId="1" fillId="0" borderId="0" xfId="0" applyNumberFormat="1" applyFont="1" applyBorder="1"/>
    <xf numFmtId="0" fontId="1" fillId="0" borderId="0" xfId="0" applyFont="1" applyFill="1" applyBorder="1"/>
    <xf numFmtId="164" fontId="2" fillId="0" borderId="0" xfId="0" applyNumberFormat="1" applyFont="1"/>
  </cellXfs>
  <cellStyles count="3">
    <cellStyle name="Millares 2" xfId="2" xr:uid="{BE8F8091-9126-4AD0-BAAC-89497DF50D10}"/>
    <cellStyle name="Normal" xfId="0" builtinId="0"/>
    <cellStyle name="Normal 2" xfId="1" xr:uid="{768700BE-CA83-42CF-817B-41572A641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Septiembre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  <sheetName val="Hoja1"/>
    </sheetNames>
    <sheetDataSet>
      <sheetData sheetId="0"/>
      <sheetData sheetId="1">
        <row r="3">
          <cell r="B3" t="str">
            <v>ESTADO DE SITUACIÓN FINANCIERA</v>
          </cell>
        </row>
        <row r="4">
          <cell r="B4" t="str">
            <v>AL 30 DE SEPTIEMBRE DE 2018</v>
          </cell>
          <cell r="C4" t="str">
            <v xml:space="preserve">                                                  </v>
          </cell>
        </row>
        <row r="7">
          <cell r="D7" t="str">
            <v>SEPTIEMBRE DE 2018</v>
          </cell>
        </row>
        <row r="11">
          <cell r="D11">
            <v>1667421</v>
          </cell>
        </row>
        <row r="16">
          <cell r="D16">
            <v>14869721</v>
          </cell>
        </row>
        <row r="19">
          <cell r="D19">
            <v>80552904</v>
          </cell>
        </row>
        <row r="26">
          <cell r="D26">
            <v>4620765185</v>
          </cell>
        </row>
        <row r="29">
          <cell r="D29">
            <v>7250562</v>
          </cell>
        </row>
        <row r="41">
          <cell r="D41">
            <v>37360679420</v>
          </cell>
        </row>
        <row r="47">
          <cell r="D47">
            <v>2662659910</v>
          </cell>
        </row>
        <row r="59">
          <cell r="D59">
            <v>51900416</v>
          </cell>
        </row>
        <row r="62">
          <cell r="D62">
            <v>406674544</v>
          </cell>
        </row>
        <row r="73">
          <cell r="D73">
            <v>7628048</v>
          </cell>
        </row>
        <row r="76">
          <cell r="D76">
            <v>889250137</v>
          </cell>
        </row>
        <row r="79">
          <cell r="D79">
            <v>17892799</v>
          </cell>
        </row>
        <row r="84">
          <cell r="D84">
            <v>5726830841</v>
          </cell>
        </row>
        <row r="87">
          <cell r="D87">
            <v>55600608</v>
          </cell>
        </row>
        <row r="90">
          <cell r="D90">
            <v>17014720077</v>
          </cell>
        </row>
        <row r="95">
          <cell r="D95">
            <v>20577947653</v>
          </cell>
        </row>
        <row r="107">
          <cell r="D107">
            <v>329298641</v>
          </cell>
        </row>
        <row r="108">
          <cell r="D108">
            <v>1072925423</v>
          </cell>
        </row>
        <row r="109">
          <cell r="D109">
            <v>1402224064</v>
          </cell>
        </row>
        <row r="112">
          <cell r="D112">
            <v>1234777475</v>
          </cell>
        </row>
        <row r="113">
          <cell r="D113">
            <v>7638160022</v>
          </cell>
        </row>
        <row r="114">
          <cell r="D114">
            <v>8872937497</v>
          </cell>
        </row>
      </sheetData>
      <sheetData sheetId="2"/>
      <sheetData sheetId="3">
        <row r="5">
          <cell r="B5" t="str">
            <v>(Cifras en miles de pesos)</v>
          </cell>
        </row>
        <row r="69">
          <cell r="B69" t="str">
            <v>LOUIS KLEYN LÓPEZ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45220-3A3A-4B05-8F73-96F90E24565F}">
  <sheetPr>
    <pageSetUpPr fitToPage="1"/>
  </sheetPr>
  <dimension ref="B1:L66"/>
  <sheetViews>
    <sheetView tabSelected="1" topLeftCell="A14" zoomScaleNormal="100" workbookViewId="0">
      <selection activeCell="D38" sqref="D38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60" customWidth="1"/>
    <col min="5" max="5" width="5.28515625" style="46" customWidth="1"/>
    <col min="6" max="6" width="5.85546875" style="33" customWidth="1"/>
    <col min="7" max="7" width="18.28515625" style="4" customWidth="1"/>
    <col min="8" max="8" width="19" style="4" bestFit="1" customWidth="1"/>
    <col min="9" max="9" width="14.5703125" style="4" customWidth="1"/>
    <col min="10" max="10" width="12" style="4" bestFit="1" customWidth="1"/>
    <col min="11" max="16384" width="11.42578125" style="4"/>
  </cols>
  <sheetData>
    <row r="1" spans="2:12" x14ac:dyDescent="0.2">
      <c r="B1" s="1" t="s">
        <v>0</v>
      </c>
      <c r="C1" s="2"/>
      <c r="D1" s="2"/>
      <c r="E1" s="2"/>
      <c r="F1" s="3"/>
    </row>
    <row r="2" spans="2:12" x14ac:dyDescent="0.2">
      <c r="B2" s="1" t="s">
        <v>1</v>
      </c>
      <c r="C2" s="2"/>
      <c r="D2" s="2"/>
      <c r="E2" s="2"/>
      <c r="F2" s="3"/>
    </row>
    <row r="3" spans="2:12" x14ac:dyDescent="0.2">
      <c r="B3" s="1" t="str">
        <f>+'[1]Anexo (2) D'!B3:E3</f>
        <v>ESTADO DE SITUACIÓN FINANCIERA</v>
      </c>
      <c r="C3" s="2"/>
      <c r="D3" s="2"/>
      <c r="E3" s="2"/>
      <c r="F3" s="3"/>
    </row>
    <row r="4" spans="2:12" x14ac:dyDescent="0.2">
      <c r="B4" s="1" t="str">
        <f>+'[1]Anexo (2) D'!B4:E4</f>
        <v>AL 30 DE SEPTIEMBRE DE 2018</v>
      </c>
      <c r="C4" s="2"/>
      <c r="D4" s="2"/>
      <c r="E4" s="2"/>
      <c r="F4" s="3"/>
    </row>
    <row r="5" spans="2:12" x14ac:dyDescent="0.2">
      <c r="B5" s="1" t="str">
        <f>+'[1]Anexo (4) D'!B5:E5</f>
        <v>(Cifras en miles de pesos)</v>
      </c>
      <c r="C5" s="2"/>
      <c r="D5" s="2"/>
      <c r="E5" s="2"/>
      <c r="F5" s="3"/>
    </row>
    <row r="6" spans="2:12" x14ac:dyDescent="0.2">
      <c r="B6" s="5"/>
      <c r="C6" s="6"/>
      <c r="D6" s="7"/>
      <c r="E6" s="8"/>
      <c r="F6" s="9"/>
    </row>
    <row r="7" spans="2:12" x14ac:dyDescent="0.2">
      <c r="B7" s="10" t="s">
        <v>2</v>
      </c>
      <c r="C7" s="10" t="s">
        <v>3</v>
      </c>
      <c r="D7" s="11" t="str">
        <f>+'[1]Anexo (2) D'!D7</f>
        <v>SEPTIEMBRE DE 2018</v>
      </c>
      <c r="E7" s="12"/>
      <c r="F7" s="13"/>
    </row>
    <row r="8" spans="2:12" x14ac:dyDescent="0.2">
      <c r="B8" s="14"/>
      <c r="C8" s="14"/>
      <c r="D8" s="15"/>
      <c r="E8" s="16"/>
      <c r="F8" s="17"/>
      <c r="K8" s="18"/>
    </row>
    <row r="9" spans="2:12" x14ac:dyDescent="0.2">
      <c r="B9" s="19" t="s">
        <v>4</v>
      </c>
      <c r="C9" s="19" t="s">
        <v>5</v>
      </c>
      <c r="D9" s="20">
        <f>SUM(D11:D13)</f>
        <v>97090046</v>
      </c>
      <c r="E9" s="21"/>
      <c r="F9" s="22"/>
      <c r="G9" s="23"/>
      <c r="J9" s="18"/>
    </row>
    <row r="10" spans="2:12" x14ac:dyDescent="0.2">
      <c r="B10" s="14"/>
      <c r="C10" s="14"/>
      <c r="D10" s="24"/>
      <c r="E10" s="25"/>
      <c r="F10" s="26"/>
    </row>
    <row r="11" spans="2:12" x14ac:dyDescent="0.2">
      <c r="B11" s="27">
        <v>11</v>
      </c>
      <c r="C11" s="14" t="s">
        <v>6</v>
      </c>
      <c r="D11" s="24">
        <f>+'[1]Anexo (2) D'!D11</f>
        <v>1667421</v>
      </c>
      <c r="E11" s="25"/>
      <c r="F11" s="26"/>
      <c r="H11" s="23"/>
      <c r="I11" s="23"/>
      <c r="K11" s="23"/>
      <c r="L11" s="23"/>
    </row>
    <row r="12" spans="2:12" x14ac:dyDescent="0.2">
      <c r="B12" s="27">
        <v>13</v>
      </c>
      <c r="C12" s="14" t="s">
        <v>7</v>
      </c>
      <c r="D12" s="24">
        <f>+'[1]Anexo (2) D'!D16</f>
        <v>14869721</v>
      </c>
      <c r="E12" s="25"/>
      <c r="F12" s="26"/>
      <c r="H12" s="23"/>
      <c r="I12" s="23"/>
      <c r="K12" s="23"/>
      <c r="L12" s="23"/>
    </row>
    <row r="13" spans="2:12" x14ac:dyDescent="0.2">
      <c r="B13" s="27">
        <v>19</v>
      </c>
      <c r="C13" s="14" t="s">
        <v>8</v>
      </c>
      <c r="D13" s="24">
        <f>+'[1]Anexo (2) D'!D19</f>
        <v>80552904</v>
      </c>
      <c r="E13" s="25"/>
      <c r="F13" s="26"/>
      <c r="H13" s="23"/>
      <c r="I13" s="23"/>
      <c r="K13" s="23"/>
      <c r="L13" s="23"/>
    </row>
    <row r="14" spans="2:12" x14ac:dyDescent="0.2">
      <c r="B14" s="27"/>
      <c r="C14" s="14"/>
      <c r="D14" s="15"/>
      <c r="E14" s="28"/>
      <c r="F14" s="17"/>
    </row>
    <row r="15" spans="2:12" x14ac:dyDescent="0.2">
      <c r="B15" s="29"/>
      <c r="C15" s="19" t="s">
        <v>9</v>
      </c>
      <c r="D15" s="20">
        <f>SUM(D17:D20)</f>
        <v>44651355077</v>
      </c>
      <c r="E15" s="21"/>
      <c r="F15" s="22"/>
      <c r="G15" s="23"/>
      <c r="H15" s="30"/>
    </row>
    <row r="16" spans="2:12" x14ac:dyDescent="0.2">
      <c r="B16" s="29"/>
      <c r="C16" s="19"/>
      <c r="D16" s="21"/>
      <c r="E16" s="21"/>
      <c r="F16" s="22"/>
    </row>
    <row r="17" spans="2:12" x14ac:dyDescent="0.2">
      <c r="B17" s="27">
        <v>13</v>
      </c>
      <c r="C17" s="14" t="s">
        <v>7</v>
      </c>
      <c r="D17" s="24">
        <f>+'[1]Anexo (2) D'!D26</f>
        <v>4620765185</v>
      </c>
      <c r="E17" s="21"/>
      <c r="F17" s="22"/>
      <c r="H17" s="23"/>
      <c r="I17" s="23"/>
      <c r="K17" s="23"/>
      <c r="L17" s="23"/>
    </row>
    <row r="18" spans="2:12" x14ac:dyDescent="0.2">
      <c r="B18" s="27">
        <v>16</v>
      </c>
      <c r="C18" s="14" t="s">
        <v>10</v>
      </c>
      <c r="D18" s="24">
        <f>+'[1]Anexo (2) D'!D29</f>
        <v>7250562</v>
      </c>
      <c r="E18" s="25"/>
      <c r="F18" s="26"/>
      <c r="H18" s="23"/>
      <c r="I18" s="23"/>
      <c r="K18" s="23"/>
      <c r="L18" s="23"/>
    </row>
    <row r="19" spans="2:12" x14ac:dyDescent="0.2">
      <c r="B19" s="31">
        <v>17</v>
      </c>
      <c r="C19" s="32" t="s">
        <v>11</v>
      </c>
      <c r="D19" s="24">
        <f>+'[1]Anexo (2) D'!D41</f>
        <v>37360679420</v>
      </c>
      <c r="E19" s="25"/>
      <c r="F19" s="26"/>
      <c r="H19" s="23"/>
      <c r="I19" s="23"/>
      <c r="K19" s="23"/>
      <c r="L19" s="23"/>
    </row>
    <row r="20" spans="2:12" x14ac:dyDescent="0.2">
      <c r="B20" s="27">
        <v>19</v>
      </c>
      <c r="C20" s="14" t="s">
        <v>8</v>
      </c>
      <c r="D20" s="24">
        <f>+'[1]Anexo (2) D'!D47</f>
        <v>2662659910</v>
      </c>
      <c r="E20" s="25"/>
      <c r="F20" s="26"/>
      <c r="H20" s="23"/>
      <c r="I20" s="23"/>
      <c r="K20" s="23"/>
      <c r="L20" s="23"/>
    </row>
    <row r="21" spans="2:12" x14ac:dyDescent="0.2">
      <c r="B21" s="14"/>
      <c r="C21" s="14"/>
      <c r="D21" s="24"/>
      <c r="E21" s="25"/>
      <c r="F21" s="26"/>
    </row>
    <row r="22" spans="2:12" x14ac:dyDescent="0.2">
      <c r="B22" s="14"/>
      <c r="C22" s="29" t="s">
        <v>12</v>
      </c>
      <c r="D22" s="20">
        <f>+D15+D9</f>
        <v>44748445123</v>
      </c>
      <c r="E22" s="21"/>
      <c r="F22" s="22"/>
      <c r="G22" s="33">
        <f>+D22-D45</f>
        <v>0</v>
      </c>
    </row>
    <row r="23" spans="2:12" x14ac:dyDescent="0.2">
      <c r="B23" s="14"/>
      <c r="C23" s="29"/>
      <c r="D23" s="34"/>
      <c r="E23" s="35"/>
      <c r="F23" s="36"/>
    </row>
    <row r="24" spans="2:12" x14ac:dyDescent="0.2">
      <c r="B24" s="37"/>
      <c r="C24" s="37" t="s">
        <v>13</v>
      </c>
      <c r="D24" s="38"/>
      <c r="E24" s="39"/>
      <c r="F24" s="40"/>
    </row>
    <row r="25" spans="2:12" x14ac:dyDescent="0.2">
      <c r="B25" s="37"/>
      <c r="C25" s="37"/>
      <c r="D25" s="38"/>
      <c r="E25" s="39"/>
      <c r="F25" s="40"/>
    </row>
    <row r="26" spans="2:12" x14ac:dyDescent="0.2">
      <c r="B26" s="27" t="s">
        <v>4</v>
      </c>
      <c r="C26" s="41" t="s">
        <v>14</v>
      </c>
      <c r="D26" s="20">
        <f>SUM(D28:D32)</f>
        <v>1373345944</v>
      </c>
      <c r="E26" s="21"/>
      <c r="F26" s="22"/>
    </row>
    <row r="27" spans="2:12" x14ac:dyDescent="0.2">
      <c r="B27" s="27"/>
      <c r="C27" s="14"/>
      <c r="D27" s="15"/>
      <c r="E27" s="28"/>
      <c r="F27" s="17"/>
    </row>
    <row r="28" spans="2:12" x14ac:dyDescent="0.2">
      <c r="B28" s="31">
        <v>23</v>
      </c>
      <c r="C28" s="42" t="s">
        <v>15</v>
      </c>
      <c r="D28" s="15">
        <f>+'[1]Anexo (2) D'!D59</f>
        <v>51900416</v>
      </c>
      <c r="E28" s="28"/>
      <c r="F28" s="17"/>
      <c r="H28" s="23"/>
      <c r="I28" s="23"/>
      <c r="K28" s="23"/>
      <c r="L28" s="23"/>
    </row>
    <row r="29" spans="2:12" x14ac:dyDescent="0.2">
      <c r="B29" s="31">
        <v>24</v>
      </c>
      <c r="C29" s="42" t="s">
        <v>16</v>
      </c>
      <c r="D29" s="15">
        <f>+'[1]Anexo (2) D'!D62</f>
        <v>406674544</v>
      </c>
      <c r="E29" s="28"/>
      <c r="F29" s="17"/>
      <c r="H29" s="23"/>
      <c r="I29" s="23"/>
      <c r="K29" s="23"/>
      <c r="L29" s="23"/>
    </row>
    <row r="30" spans="2:12" x14ac:dyDescent="0.2">
      <c r="B30" s="31">
        <v>25</v>
      </c>
      <c r="C30" s="42" t="s">
        <v>17</v>
      </c>
      <c r="D30" s="15">
        <f>+'[1]Anexo (2) D'!D73</f>
        <v>7628048</v>
      </c>
      <c r="E30" s="28"/>
      <c r="F30" s="17"/>
      <c r="H30" s="23"/>
      <c r="I30" s="23"/>
      <c r="K30" s="23"/>
      <c r="L30" s="23"/>
    </row>
    <row r="31" spans="2:12" x14ac:dyDescent="0.2">
      <c r="B31" s="31">
        <v>27</v>
      </c>
      <c r="C31" s="42" t="s">
        <v>18</v>
      </c>
      <c r="D31" s="15">
        <f>+'[1]Anexo (2) D'!D76</f>
        <v>889250137</v>
      </c>
      <c r="E31" s="28"/>
      <c r="F31" s="17"/>
      <c r="H31" s="23"/>
      <c r="I31" s="23"/>
      <c r="K31" s="23"/>
      <c r="L31" s="23"/>
    </row>
    <row r="32" spans="2:12" x14ac:dyDescent="0.2">
      <c r="B32" s="31">
        <v>29</v>
      </c>
      <c r="C32" s="43" t="s">
        <v>19</v>
      </c>
      <c r="D32" s="15">
        <f>+'[1]Anexo (2) D'!D79</f>
        <v>17892799</v>
      </c>
      <c r="E32" s="28"/>
      <c r="F32" s="17"/>
      <c r="H32" s="23"/>
      <c r="I32" s="23"/>
      <c r="K32" s="23"/>
      <c r="L32" s="23"/>
    </row>
    <row r="33" spans="2:12" x14ac:dyDescent="0.2">
      <c r="B33" s="31"/>
      <c r="C33" s="43"/>
      <c r="D33" s="15"/>
      <c r="E33" s="28"/>
      <c r="F33" s="17"/>
    </row>
    <row r="34" spans="2:12" x14ac:dyDescent="0.2">
      <c r="B34" s="31"/>
      <c r="C34" s="41" t="s">
        <v>20</v>
      </c>
      <c r="D34" s="20">
        <f>SUM(D36:D38)</f>
        <v>22797151526</v>
      </c>
      <c r="E34" s="21"/>
      <c r="F34" s="22"/>
    </row>
    <row r="35" spans="2:12" x14ac:dyDescent="0.2">
      <c r="B35" s="31"/>
      <c r="C35" s="43"/>
      <c r="D35" s="15"/>
      <c r="E35" s="28"/>
      <c r="F35" s="17"/>
    </row>
    <row r="36" spans="2:12" x14ac:dyDescent="0.2">
      <c r="B36" s="31">
        <v>23</v>
      </c>
      <c r="C36" s="42" t="s">
        <v>15</v>
      </c>
      <c r="D36" s="15">
        <f>+'[1]Anexo (2) D'!D84</f>
        <v>5726830841</v>
      </c>
      <c r="E36" s="28"/>
      <c r="F36" s="17"/>
      <c r="H36" s="23"/>
      <c r="I36" s="23"/>
      <c r="K36" s="23"/>
      <c r="L36" s="23"/>
    </row>
    <row r="37" spans="2:12" x14ac:dyDescent="0.2">
      <c r="B37" s="31">
        <v>27</v>
      </c>
      <c r="C37" s="42" t="s">
        <v>18</v>
      </c>
      <c r="D37" s="15">
        <f>+'[1]Anexo (2) D'!D87</f>
        <v>55600608</v>
      </c>
      <c r="E37" s="28"/>
      <c r="F37" s="17"/>
      <c r="H37" s="23"/>
      <c r="I37" s="23"/>
      <c r="K37" s="23"/>
      <c r="L37" s="23"/>
    </row>
    <row r="38" spans="2:12" x14ac:dyDescent="0.2">
      <c r="B38" s="31">
        <v>29</v>
      </c>
      <c r="C38" s="42" t="s">
        <v>19</v>
      </c>
      <c r="D38" s="15">
        <f>+'[1]Anexo (2) D'!D90</f>
        <v>17014720077</v>
      </c>
      <c r="E38" s="28"/>
      <c r="F38" s="17"/>
      <c r="H38" s="23"/>
      <c r="I38" s="23"/>
      <c r="K38" s="23"/>
      <c r="L38" s="23"/>
    </row>
    <row r="39" spans="2:12" x14ac:dyDescent="0.2">
      <c r="B39" s="31"/>
      <c r="C39" s="43"/>
      <c r="D39" s="15"/>
      <c r="E39" s="28"/>
      <c r="F39" s="17"/>
    </row>
    <row r="40" spans="2:12" x14ac:dyDescent="0.2">
      <c r="B40" s="31"/>
      <c r="C40" s="29" t="s">
        <v>21</v>
      </c>
      <c r="D40" s="20">
        <f>+D26+D34</f>
        <v>24170497470</v>
      </c>
      <c r="E40" s="21"/>
      <c r="F40" s="22"/>
    </row>
    <row r="41" spans="2:12" x14ac:dyDescent="0.2">
      <c r="B41" s="14"/>
      <c r="C41" s="14"/>
      <c r="D41" s="15"/>
      <c r="E41" s="28"/>
      <c r="F41" s="17"/>
      <c r="G41" s="44"/>
    </row>
    <row r="42" spans="2:12" x14ac:dyDescent="0.2">
      <c r="B42" s="29">
        <v>3</v>
      </c>
      <c r="C42" s="41" t="s">
        <v>22</v>
      </c>
      <c r="D42" s="20">
        <f>+D43</f>
        <v>20577947653</v>
      </c>
      <c r="E42" s="21"/>
      <c r="F42" s="22"/>
      <c r="H42" s="23"/>
      <c r="I42" s="23"/>
      <c r="K42" s="23"/>
      <c r="L42" s="23"/>
    </row>
    <row r="43" spans="2:12" x14ac:dyDescent="0.2">
      <c r="B43" s="31">
        <v>31</v>
      </c>
      <c r="C43" s="32" t="s">
        <v>23</v>
      </c>
      <c r="D43" s="45">
        <f>+'[1]Anexo (2) D'!D95</f>
        <v>20577947653</v>
      </c>
      <c r="E43" s="28"/>
      <c r="F43" s="17"/>
      <c r="H43" s="23"/>
      <c r="I43" s="23"/>
      <c r="K43" s="23"/>
      <c r="L43" s="23"/>
    </row>
    <row r="44" spans="2:12" x14ac:dyDescent="0.2">
      <c r="B44" s="14"/>
      <c r="C44" s="14"/>
      <c r="D44" s="15"/>
      <c r="E44" s="28"/>
      <c r="F44" s="17"/>
      <c r="G44" s="44"/>
    </row>
    <row r="45" spans="2:12" x14ac:dyDescent="0.2">
      <c r="B45" s="27"/>
      <c r="C45" s="29" t="s">
        <v>24</v>
      </c>
      <c r="D45" s="20">
        <f>+D40+D42</f>
        <v>44748445123</v>
      </c>
      <c r="E45" s="21"/>
      <c r="F45" s="22"/>
      <c r="G45" s="23"/>
      <c r="H45" s="44"/>
    </row>
    <row r="46" spans="2:12" x14ac:dyDescent="0.2">
      <c r="D46" s="23"/>
      <c r="G46" s="44"/>
    </row>
    <row r="47" spans="2:12" x14ac:dyDescent="0.2">
      <c r="B47" s="14"/>
      <c r="C47" s="41" t="s">
        <v>25</v>
      </c>
      <c r="D47" s="20">
        <f>+D48+D49-D50</f>
        <v>0</v>
      </c>
      <c r="E47" s="21"/>
      <c r="F47" s="22"/>
      <c r="G47" s="47"/>
    </row>
    <row r="48" spans="2:12" x14ac:dyDescent="0.2">
      <c r="B48" s="27">
        <v>81</v>
      </c>
      <c r="C48" s="32" t="s">
        <v>26</v>
      </c>
      <c r="D48" s="28">
        <f>+'[1]Anexo (2) D'!D107</f>
        <v>329298641</v>
      </c>
      <c r="E48" s="28"/>
      <c r="F48" s="17"/>
      <c r="H48" s="23"/>
      <c r="I48" s="23"/>
      <c r="K48" s="23"/>
      <c r="L48" s="23"/>
    </row>
    <row r="49" spans="2:12" x14ac:dyDescent="0.2">
      <c r="B49" s="27">
        <v>83</v>
      </c>
      <c r="C49" s="32" t="s">
        <v>27</v>
      </c>
      <c r="D49" s="28">
        <f>+'[1]Anexo (2) D'!D108</f>
        <v>1072925423</v>
      </c>
      <c r="E49" s="28"/>
      <c r="F49" s="17"/>
      <c r="H49" s="23"/>
      <c r="I49" s="23"/>
      <c r="K49" s="23"/>
      <c r="L49" s="23"/>
    </row>
    <row r="50" spans="2:12" x14ac:dyDescent="0.2">
      <c r="B50" s="27">
        <v>89</v>
      </c>
      <c r="C50" s="32" t="s">
        <v>28</v>
      </c>
      <c r="D50" s="28">
        <f>+'[1]Anexo (2) D'!D109</f>
        <v>1402224064</v>
      </c>
      <c r="E50" s="28"/>
      <c r="F50" s="17"/>
      <c r="H50" s="23"/>
      <c r="I50" s="23"/>
      <c r="K50" s="23"/>
      <c r="L50" s="23"/>
    </row>
    <row r="51" spans="2:12" x14ac:dyDescent="0.2">
      <c r="B51" s="14"/>
      <c r="C51" s="29"/>
      <c r="D51" s="34"/>
      <c r="E51" s="35"/>
      <c r="F51" s="36"/>
    </row>
    <row r="52" spans="2:12" x14ac:dyDescent="0.2">
      <c r="B52" s="29"/>
      <c r="C52" s="41" t="s">
        <v>29</v>
      </c>
      <c r="D52" s="20">
        <f>+D53+D54-D55</f>
        <v>0</v>
      </c>
      <c r="E52" s="21"/>
      <c r="F52" s="22"/>
    </row>
    <row r="53" spans="2:12" x14ac:dyDescent="0.2">
      <c r="B53" s="27">
        <v>91</v>
      </c>
      <c r="C53" s="32" t="s">
        <v>30</v>
      </c>
      <c r="D53" s="28">
        <f>+'[1]Anexo (2) D'!D112</f>
        <v>1234777475</v>
      </c>
      <c r="E53" s="28"/>
      <c r="F53" s="17"/>
      <c r="H53" s="23"/>
      <c r="I53" s="23"/>
      <c r="K53" s="23"/>
      <c r="L53" s="23"/>
    </row>
    <row r="54" spans="2:12" x14ac:dyDescent="0.2">
      <c r="B54" s="27">
        <v>93</v>
      </c>
      <c r="C54" s="32" t="s">
        <v>31</v>
      </c>
      <c r="D54" s="28">
        <f>+'[1]Anexo (2) D'!D113</f>
        <v>7638160022</v>
      </c>
      <c r="E54" s="28"/>
      <c r="F54" s="17"/>
      <c r="H54" s="23"/>
      <c r="I54" s="23"/>
      <c r="K54" s="23"/>
      <c r="L54" s="23"/>
    </row>
    <row r="55" spans="2:12" x14ac:dyDescent="0.2">
      <c r="B55" s="27">
        <v>99</v>
      </c>
      <c r="C55" s="32" t="s">
        <v>32</v>
      </c>
      <c r="D55" s="28">
        <f>+'[1]Anexo (2) D'!D114</f>
        <v>8872937497</v>
      </c>
      <c r="E55" s="28"/>
      <c r="F55" s="17"/>
      <c r="H55" s="23"/>
      <c r="I55" s="23"/>
      <c r="K55" s="23"/>
      <c r="L55" s="23"/>
    </row>
    <row r="56" spans="2:12" x14ac:dyDescent="0.2">
      <c r="B56" s="14"/>
      <c r="C56" s="14"/>
      <c r="D56" s="48"/>
      <c r="E56" s="49"/>
      <c r="F56" s="50"/>
    </row>
    <row r="57" spans="2:12" x14ac:dyDescent="0.2">
      <c r="B57" s="14"/>
      <c r="C57" s="14"/>
      <c r="D57" s="51">
        <f>+D22-D45</f>
        <v>0</v>
      </c>
      <c r="E57" s="52"/>
      <c r="F57" s="51"/>
    </row>
    <row r="58" spans="2:12" x14ac:dyDescent="0.2">
      <c r="B58" s="14"/>
      <c r="C58" s="14"/>
      <c r="D58" s="48"/>
      <c r="E58" s="28"/>
      <c r="F58" s="17"/>
    </row>
    <row r="59" spans="2:12" x14ac:dyDescent="0.2">
      <c r="B59" s="14"/>
      <c r="C59" s="14"/>
      <c r="D59" s="53"/>
      <c r="E59" s="54"/>
      <c r="F59" s="17"/>
    </row>
    <row r="60" spans="2:12" x14ac:dyDescent="0.2">
      <c r="B60" s="19" t="str">
        <f>+'[1]Anexo (4) D'!B69</f>
        <v>LOUIS KLEYN LÓPEZ</v>
      </c>
      <c r="C60" s="14"/>
      <c r="D60" s="55" t="s">
        <v>33</v>
      </c>
      <c r="E60" s="56"/>
      <c r="F60" s="36"/>
    </row>
    <row r="61" spans="2:12" x14ac:dyDescent="0.2">
      <c r="B61" s="19" t="s">
        <v>34</v>
      </c>
      <c r="C61" s="14"/>
      <c r="D61" s="55" t="s">
        <v>35</v>
      </c>
      <c r="E61" s="56"/>
      <c r="F61" s="57"/>
    </row>
    <row r="62" spans="2:12" x14ac:dyDescent="0.2">
      <c r="B62" s="19"/>
      <c r="C62" s="14"/>
      <c r="D62" s="55" t="s">
        <v>36</v>
      </c>
      <c r="E62" s="56"/>
      <c r="F62" s="57"/>
    </row>
    <row r="63" spans="2:12" x14ac:dyDescent="0.2">
      <c r="B63" s="19"/>
      <c r="C63" s="14"/>
      <c r="D63" s="58"/>
      <c r="E63" s="59"/>
      <c r="F63" s="36"/>
    </row>
    <row r="64" spans="2:12" x14ac:dyDescent="0.2">
      <c r="B64" s="14"/>
      <c r="C64" s="19"/>
      <c r="D64" s="58"/>
      <c r="E64" s="59"/>
      <c r="F64" s="36"/>
    </row>
    <row r="65" spans="2:6" x14ac:dyDescent="0.2">
      <c r="B65" s="14"/>
      <c r="C65" s="14"/>
      <c r="D65" s="53"/>
      <c r="E65" s="54"/>
      <c r="F65" s="17"/>
    </row>
    <row r="66" spans="2:6" x14ac:dyDescent="0.2">
      <c r="B66" s="14"/>
      <c r="C66" s="14"/>
      <c r="D66" s="53"/>
      <c r="E66" s="54"/>
      <c r="F66" s="17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(1) Form</vt:lpstr>
      <vt:lpstr>'Anexo (1) Form'!Área_de_impresión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2018-10-31T21:35:14Z</dcterms:created>
  <dcterms:modified xsi:type="dcterms:W3CDTF">2018-10-31T21:35:41Z</dcterms:modified>
</cp:coreProperties>
</file>