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QUERIMIENTOS" sheetId="1" r:id="rId1"/>
    <sheet name="LISTAS" sheetId="2" r:id="rId2"/>
    <sheet name="Hoja3" sheetId="3" r:id="rId3"/>
  </sheets>
  <definedNames>
    <definedName name="_Toc349831013" localSheetId="0">'REQUERIMIENTOS'!#REF!</definedName>
    <definedName name="_xlnm.Print_Area" localSheetId="0">'REQUERIMIENTOS'!$A$2:$G$102</definedName>
    <definedName name="OPCIÓN" localSheetId="1">'REQUERIMIENTOS'!#REF!</definedName>
  </definedNames>
  <calcPr fullCalcOnLoad="1"/>
</workbook>
</file>

<file path=xl/sharedStrings.xml><?xml version="1.0" encoding="utf-8"?>
<sst xmlns="http://schemas.openxmlformats.org/spreadsheetml/2006/main" count="196" uniqueCount="188">
  <si>
    <t>PROYECTO DE INICIATIVA PRIVADA</t>
  </si>
  <si>
    <t>ORIGINADOR DE LA INICIATIVA PRIVADA</t>
  </si>
  <si>
    <t>p</t>
  </si>
  <si>
    <t>q</t>
  </si>
  <si>
    <t>r</t>
  </si>
  <si>
    <t>Estimación inicial de los ingresos operacionales del proyecto y sus proyecciones</t>
  </si>
  <si>
    <t>Estimación preliminar de la necesidad de contar con desembolsos de recursos públicos</t>
  </si>
  <si>
    <t>Identificación y estimación de las potenciales fuentes de financiación</t>
  </si>
  <si>
    <t>Estimación del comportamiento futuro de la oferta actual o déficit de la infraestructura para la prestación del servicio</t>
  </si>
  <si>
    <t>Nombre o razón social, domicilio, teléfono, correo electrónico y representante legal del Originador de la Propuesta</t>
  </si>
  <si>
    <t>Documentos que acrediten existencia y representación legal del Originador de la Propuesta</t>
  </si>
  <si>
    <t>Nombre y objeto de la iniciativa privada</t>
  </si>
  <si>
    <t>Resumen ejecutivo en lo posible de 1 página de longitud que incluya información primordial</t>
  </si>
  <si>
    <t>Identificación de los principales objetivos del proyecto y/o las metas a corto, mediano y largo plazo</t>
  </si>
  <si>
    <t>Planteamiento de las diferentes alternativas de solución analizadas, precisando cual es la solución definitiva</t>
  </si>
  <si>
    <t>Descripción del esquema de APP propuesto y  el tiempo estimado para ejecución del APP</t>
  </si>
  <si>
    <t>Descripción de alternativas consideradas para la realización del proyecto</t>
  </si>
  <si>
    <t>Análisis multicriterio/multivariable básico</t>
  </si>
  <si>
    <t>Identificación y descripción del problema o de la necesidad a satisfacer y de la demanda insatisfecha</t>
  </si>
  <si>
    <t>Articulación del proyecto con los planes de desarrollo nacional,  departamental y local</t>
  </si>
  <si>
    <t>Análisis de la información a nivel de prefactibilidad correspondiente a la articulación con Planes de Ordenamiento Territorial</t>
  </si>
  <si>
    <t>Descripción y análisis a nivel de prefactibilidad de la articulación del proyecto con otros modos de transporte</t>
  </si>
  <si>
    <t>Identificación de los eventuales beneficiarios del proyecto y sus áreas de influencia</t>
  </si>
  <si>
    <t>Estudio de los aspectos generales del entorno socio-económico para establecer la magnitud de la necesidad a satisfacer</t>
  </si>
  <si>
    <t>Identificación preliminar de los impactos económicos y sociales del proyecto a nivel municipal, departamental y nacional</t>
  </si>
  <si>
    <t>Estudio de estimación y pronóstico de tráfico a nivel de prefactibilidad que indique los volúmenes que se movilizarán</t>
  </si>
  <si>
    <t>Proyecciones de crecimiento de la demanda incluyendo los indicadores utilizados para determinar estas proyecciones</t>
  </si>
  <si>
    <t>Identificación de tarifas aplicables</t>
  </si>
  <si>
    <t>Proyecciones de demanda disgregadas por producto, indicando sus orígenes – destino bajo escenarios (bajo, medio y alto)</t>
  </si>
  <si>
    <t>Definición preliminar del tipo de intervenciones a desarrollar en el proyecto</t>
  </si>
  <si>
    <t>Diagrama de Gantt identificando el plan de inversión anualizado a desarrollar en cada etapa  del proyecto</t>
  </si>
  <si>
    <t>Análisis de alternativas de trazado sobre cartas a escala mínima de 1:50.000 o fotografías satelitales</t>
  </si>
  <si>
    <t>Estimación de cantidades de obra de grandes capítulos para cada alternativa de solución contemplada</t>
  </si>
  <si>
    <t>Diseño geométrico utilizando cartografía disponible en escala 1:10.000</t>
  </si>
  <si>
    <t>Predimensionamiento de estructuras principales (puentes, túneles, viaductos, pontones, estructuras de retención de tierras)</t>
  </si>
  <si>
    <t>Diseño básico y conceptual de las intersecciones a realizar</t>
  </si>
  <si>
    <t>Análisis de información secundaria hidrológica, hidráulica, de drenaje y de socavación</t>
  </si>
  <si>
    <t>Análisis de registros históricos de precipitaciones y caudales en los ríos del corredor de la solución</t>
  </si>
  <si>
    <t>Identificación preliminar de cantidades y tipos de alcantarillas (tubo o cajón) y pontones del corredor</t>
  </si>
  <si>
    <t>Análisis preliminar de socavación para puentes</t>
  </si>
  <si>
    <t>Cantidades de obra referenciales de cunetas, descoles, alcantarillas, encoles y encauzamientos</t>
  </si>
  <si>
    <t>Caracterización del terreno a partir de información geológica existente</t>
  </si>
  <si>
    <t xml:space="preserve">Análisis de información secundaria geológica y geotécnica con investigaciones a escala 1:100.000 </t>
  </si>
  <si>
    <t>Identificación de zonas con problemas de estabilidad, deslizamientos y fallas en el corredor propuesto</t>
  </si>
  <si>
    <t>Identificación de fuentes potenciales de materiales y de zonas de botadero, y volúmenes probables</t>
  </si>
  <si>
    <t>Propuesta de índice de estado o estándar mínimo en el cual se debe mantener la vía</t>
  </si>
  <si>
    <t>Estimación global de factibilidad ambiental y potenciales problemas ambientales de cada una de las alternativas</t>
  </si>
  <si>
    <t>Identificación de problemas ambientales y sociales y propuestas de mecanismos de mitigación</t>
  </si>
  <si>
    <t>Con información catastral del IGAC, identificar a nivel general la distribución predial de cada una de las alternativas</t>
  </si>
  <si>
    <t>Identificación de usos de suelo, tipología de predios, valores de referencia</t>
  </si>
  <si>
    <t>Selección de la normatividad ferroviaria aplicada al diseño de la infraestructura</t>
  </si>
  <si>
    <t>Tipo de trocha a utilizar</t>
  </si>
  <si>
    <t>Material rodante a adquirir y sus especificaciones técnicas</t>
  </si>
  <si>
    <t>Equipos y tecnologías a implementar para el control de tráfico ferroviario</t>
  </si>
  <si>
    <t>Diseño general de instalaciones fijas (Estaciones, talleres, edificios) incluyendo capacidad y, ubicación y layout tentativo</t>
  </si>
  <si>
    <t>5.1</t>
  </si>
  <si>
    <t>5.2</t>
  </si>
  <si>
    <t>5.3</t>
  </si>
  <si>
    <t>5.4</t>
  </si>
  <si>
    <t>Aspectos relevantes del modelo operacional en que basará la movilización de los traficos ferroviarios identificados</t>
  </si>
  <si>
    <t>Características y configuración del “tren tipo” indicando numero de locomotoras y de unidades de material remolcado a utilizar</t>
  </si>
  <si>
    <t>Dimensionamiento de las locomotoras, vagones por tipo</t>
  </si>
  <si>
    <t>Tiempos de marcha y ciclos de rotación</t>
  </si>
  <si>
    <t>Estimación de los costos de adquisición y operación del material rodante</t>
  </si>
  <si>
    <t>ESPECIFICACIONES DEL PROYECTO</t>
  </si>
  <si>
    <t>NOMBRE Y DESCRIPCIÓN COMPLETA DEL PROYECTO</t>
  </si>
  <si>
    <t>ALCANCE DEL PROYECTO</t>
  </si>
  <si>
    <t>DISEÑO MÍNIMO EN ETAPA DE PREFACTIBILIDAD</t>
  </si>
  <si>
    <t>Análisis preliminar de relación costo beneficio</t>
  </si>
  <si>
    <t>Marco normativo  que rige la estructura de transacción propuesta</t>
  </si>
  <si>
    <t>Aproximación al modelo administrativo para la ejecución y operación del proyecto</t>
  </si>
  <si>
    <t>Identificación, tipificación y análisis cualitativo de riesgos previsibles asociados al proyecto</t>
  </si>
  <si>
    <t xml:space="preserve">Estimación detallada a nivel de prefactibilidad  de costos de inversión (capex), operación, mantenimiento </t>
  </si>
  <si>
    <t>COSTO ESTIMADO</t>
  </si>
  <si>
    <t>FUENTE DE FINANCIACIÓN</t>
  </si>
  <si>
    <t>Estimación preliminar de la necesidad de contar con recursos públicos (Aportes Nación o Aportes Entes territoriales)</t>
  </si>
  <si>
    <t>CONCEPTO DE VIABILIDAD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</si>
  <si>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</si>
  <si>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</si>
  <si>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</si>
  <si>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</si>
  <si>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</si>
  <si>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</si>
  <si>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</si>
  <si>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</si>
  <si>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</si>
  <si>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</si>
  <si>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</si>
  <si>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</si>
  <si>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</si>
  <si>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</si>
  <si>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</si>
  <si>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</si>
  <si>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</si>
  <si>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</si>
  <si>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</si>
  <si>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</si>
  <si>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</si>
  <si>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</si>
  <si>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</si>
  <si>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</si>
  <si>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</si>
  <si>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</si>
  <si>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</si>
  <si>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</si>
  <si>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</si>
  <si>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</si>
  <si>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</si>
  <si>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</si>
  <si>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</si>
  <si>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</si>
  <si>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</si>
  <si>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</si>
  <si>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</si>
  <si>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</si>
  <si>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</si>
  <si>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</si>
  <si>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</si>
  <si>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</si>
  <si>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</si>
  <si>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</si>
  <si>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</si>
  <si>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</si>
  <si>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</si>
  <si>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</si>
  <si>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</si>
  <si>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</si>
  <si>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</si>
  <si>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</si>
  <si>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</si>
  <si>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</si>
  <si>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</si>
  <si>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</si>
  <si>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</si>
  <si>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4.1</t>
  </si>
  <si>
    <t>4.2</t>
  </si>
  <si>
    <t>4.3</t>
  </si>
  <si>
    <t>4.4</t>
  </si>
  <si>
    <t>4.5</t>
  </si>
  <si>
    <t>4.6</t>
  </si>
  <si>
    <t>4.7</t>
  </si>
  <si>
    <t>6.1</t>
  </si>
  <si>
    <t>6.2</t>
  </si>
  <si>
    <t>6.3</t>
  </si>
  <si>
    <t>SI</t>
  </si>
  <si>
    <t>NO</t>
  </si>
  <si>
    <t>LISTA 1</t>
  </si>
  <si>
    <t>LISTA 2</t>
  </si>
  <si>
    <t>VIABLE</t>
  </si>
  <si>
    <t>NO VIABLE</t>
  </si>
  <si>
    <t>POR DEFINIR</t>
  </si>
  <si>
    <t>¿LOS ESTUDIOS DEL PROYECTO PROPUESTO A NIVEL DE PREFACTIBILIDAD ESTÁN COMPLETOS?</t>
  </si>
  <si>
    <t>LISTA 3</t>
  </si>
  <si>
    <t>INFORMACIÓN INSUFICIENTE PARA DAR CONCEPTO</t>
  </si>
  <si>
    <t>Organización y el plan de mantenimiento del material rodante</t>
  </si>
  <si>
    <t>Proyecciones anuales, por el término estimado de ejecución del proyecto</t>
  </si>
  <si>
    <t>Organización y plan de mantenimiento de la infraestructura</t>
  </si>
  <si>
    <t>¿EL PROPONENTE ENTREGÓ COMPLETA LA LISTA DE REQUERIMIENTOS DEL DECRETO 1467 DE 2012?  / ¿LA PREFACTIBILIDAD INCLUYE TODOS LOS ESTUDIOS REQUERIDOS?</t>
  </si>
  <si>
    <t>LISTA 4</t>
  </si>
  <si>
    <t>NO APLICA</t>
  </si>
  <si>
    <t>Localización preliminar de puentes peatonales</t>
  </si>
  <si>
    <t>Cronograma general y plan de inversiones de las etapas de construcción y operación y mantenimiento del proyecto, según corresponda</t>
  </si>
  <si>
    <t>3.32</t>
  </si>
  <si>
    <t>Cronograma de desarrollo de los estudios y diseños</t>
  </si>
  <si>
    <t>Diagnóstico actualizado que describa la situación actual del bien o servicio público</t>
  </si>
  <si>
    <t>Descripción general del proyecto</t>
  </si>
  <si>
    <t>Descripción de la necesidad a satisfacer</t>
  </si>
  <si>
    <t>Población beneficiada</t>
  </si>
  <si>
    <t>Estudio de demanda en etapa de prefactibilidad</t>
  </si>
  <si>
    <t>2.19</t>
  </si>
  <si>
    <t>2.20</t>
  </si>
  <si>
    <t>2.21</t>
  </si>
  <si>
    <t>2.22</t>
  </si>
  <si>
    <t>Descripción y estado de avance de los estudios disponibles de ingeniería, los cuales deberán estar mínimo en etapa de prefactibilidad. Los estudios deberán estar anexados</t>
  </si>
  <si>
    <t>Diseño conceptual de la estructura de la transacción propuesta identificando actores financieros, operativos y administrativos involucrados</t>
  </si>
  <si>
    <t>Identificación de factores que afectan la normal ejecución del proyecto entre otros, factores sociales, ambientales, prediales, ecológicos y propuesta inicial de mitigación de la potencial afectación para darle viabilidad al proyecto</t>
  </si>
  <si>
    <t xml:space="preserve">Estimación inicial de los ingresos operacionales del proyecto y sus proyecciones </t>
  </si>
  <si>
    <t>SISTEMA INTEGRASDO DE GESTIÓN</t>
  </si>
  <si>
    <t>Código:</t>
  </si>
  <si>
    <t>PROCESO</t>
  </si>
  <si>
    <t>ESTRUCTURACIÓN DE PROYECTOS DE INFRAESTRUCTURA DE TRANSPORTE</t>
  </si>
  <si>
    <t>Versión:</t>
  </si>
  <si>
    <t>FORMATO</t>
  </si>
  <si>
    <t>Fecha:</t>
  </si>
  <si>
    <t>Actividades o servicios que asumirá el inversionista</t>
  </si>
  <si>
    <t>Stakeholder Analysis (Análisis de interesados)</t>
  </si>
  <si>
    <t>EPIT-F-006</t>
  </si>
  <si>
    <t>VERIFICACIÓN REQUERIMIENTOS DE PREFACTIBILIDAD INICIATIVAS PRIVADAS EN PROYECTOS FERROVIARIOS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</si>
</sst>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00&quot;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/>
      <bottom style="medium">
        <color theme="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hair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double"/>
      <right style="double"/>
      <top style="double"/>
      <bottom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44" fillId="0" borderId="0" xfId="0" applyFont="1" applyFill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45" fillId="33" borderId="0" xfId="0" applyFont="1" applyFill="1" applyAlignment="1">
      <alignment horizontal="center"/>
    </xf>
    <xf numFmtId="0" fontId="3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9" fillId="0" borderId="0" xfId="0" applyFont="1" applyAlignment="1">
      <alignment vertical="center" wrapText="1"/>
    </xf>
    <xf numFmtId="0" fontId="43" fillId="19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47" fillId="0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vertical="center" wrapText="1"/>
    </xf>
    <xf numFmtId="0" fontId="43" fillId="34" borderId="17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9" fillId="34" borderId="17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49" fillId="34" borderId="18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 wrapText="1"/>
    </xf>
    <xf numFmtId="0" fontId="47" fillId="35" borderId="23" xfId="0" applyFont="1" applyFill="1" applyBorder="1" applyAlignment="1">
      <alignment horizontal="center" vertical="center" wrapText="1"/>
    </xf>
    <xf numFmtId="0" fontId="47" fillId="35" borderId="24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 wrapText="1"/>
    </xf>
    <xf numFmtId="0" fontId="47" fillId="35" borderId="26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28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left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30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44" fillId="0" borderId="32" xfId="0" applyFont="1" applyBorder="1" applyAlignment="1">
      <alignment horizontal="center" wrapText="1"/>
    </xf>
    <xf numFmtId="0" fontId="44" fillId="0" borderId="33" xfId="0" applyFont="1" applyBorder="1" applyAlignment="1">
      <alignment horizontal="center" wrapText="1"/>
    </xf>
    <xf numFmtId="0" fontId="44" fillId="0" borderId="34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44" fillId="0" borderId="37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38" xfId="0" applyFont="1" applyBorder="1" applyAlignment="1">
      <alignment horizont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left" vertical="center"/>
    </xf>
    <xf numFmtId="0" fontId="48" fillId="34" borderId="39" xfId="0" applyFont="1" applyFill="1" applyBorder="1" applyAlignment="1">
      <alignment horizontal="left"/>
    </xf>
    <xf numFmtId="0" fontId="48" fillId="34" borderId="40" xfId="0" applyFont="1" applyFill="1" applyBorder="1" applyAlignment="1">
      <alignment horizontal="left"/>
    </xf>
    <xf numFmtId="0" fontId="48" fillId="34" borderId="41" xfId="0" applyFont="1" applyFill="1" applyBorder="1" applyAlignment="1">
      <alignment horizontal="left"/>
    </xf>
    <xf numFmtId="0" fontId="46" fillId="0" borderId="42" xfId="0" applyFont="1" applyFill="1" applyBorder="1" applyAlignment="1">
      <alignment horizontal="left"/>
    </xf>
    <xf numFmtId="0" fontId="46" fillId="0" borderId="31" xfId="0" applyFont="1" applyFill="1" applyBorder="1" applyAlignment="1">
      <alignment horizontal="left"/>
    </xf>
    <xf numFmtId="0" fontId="46" fillId="0" borderId="43" xfId="0" applyFont="1" applyFill="1" applyBorder="1" applyAlignment="1">
      <alignment horizontal="left"/>
    </xf>
    <xf numFmtId="0" fontId="46" fillId="0" borderId="44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45" xfId="0" applyFont="1" applyFill="1" applyBorder="1" applyAlignment="1">
      <alignment horizontal="left"/>
    </xf>
    <xf numFmtId="0" fontId="48" fillId="34" borderId="18" xfId="0" applyFont="1" applyFill="1" applyBorder="1" applyAlignment="1">
      <alignment horizontal="left"/>
    </xf>
    <xf numFmtId="0" fontId="48" fillId="34" borderId="17" xfId="0" applyFont="1" applyFill="1" applyBorder="1" applyAlignment="1">
      <alignment horizontal="left"/>
    </xf>
    <xf numFmtId="0" fontId="48" fillId="34" borderId="19" xfId="0" applyFont="1" applyFill="1" applyBorder="1" applyAlignment="1">
      <alignment horizontal="left"/>
    </xf>
    <xf numFmtId="0" fontId="43" fillId="36" borderId="46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8" fillId="34" borderId="20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/>
    </xf>
    <xf numFmtId="0" fontId="46" fillId="0" borderId="28" xfId="0" applyFont="1" applyFill="1" applyBorder="1" applyAlignment="1">
      <alignment horizontal="left"/>
    </xf>
    <xf numFmtId="0" fontId="46" fillId="0" borderId="29" xfId="0" applyFont="1" applyFill="1" applyBorder="1" applyAlignment="1">
      <alignment horizontal="left"/>
    </xf>
    <xf numFmtId="0" fontId="49" fillId="35" borderId="25" xfId="0" applyFont="1" applyFill="1" applyBorder="1" applyAlignment="1">
      <alignment horizontal="left" vertical="center"/>
    </xf>
    <xf numFmtId="0" fontId="48" fillId="34" borderId="17" xfId="0" applyFont="1" applyFill="1" applyBorder="1" applyAlignment="1">
      <alignment horizontal="left" vertical="center" wrapText="1"/>
    </xf>
    <xf numFmtId="0" fontId="44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164" fontId="44" fillId="0" borderId="49" xfId="0" applyNumberFormat="1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4" fontId="6" fillId="0" borderId="5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4"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66675</xdr:rowOff>
    </xdr:from>
    <xdr:to>
      <xdr:col>2</xdr:col>
      <xdr:colOff>571500</xdr:colOff>
      <xdr:row>3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685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showGridLines="0" tabSelected="1" view="pageBreakPreview" zoomScale="90" zoomScaleSheetLayoutView="90" zoomScalePageLayoutView="0" workbookViewId="0" topLeftCell="A1">
      <selection activeCell="E4" sqref="E4"/>
    </sheetView>
  </sheetViews>
  <sheetFormatPr defaultColWidth="11.421875" defaultRowHeight="15"/>
  <cols>
    <col min="1" max="1" width="5.28125" style="4" customWidth="1"/>
    <col min="2" max="4" width="15.8515625" style="4" customWidth="1"/>
    <col min="5" max="5" width="68.28125" style="4" customWidth="1"/>
    <col min="6" max="7" width="39.140625" style="5" customWidth="1"/>
    <col min="8" max="8" width="32.7109375" style="6" customWidth="1"/>
    <col min="9" max="16384" width="11.421875" style="4" customWidth="1"/>
  </cols>
  <sheetData>
    <row r="1" ht="15.75" thickBot="1"/>
    <row r="2" spans="1:7" s="1" customFormat="1" ht="36.75" customHeight="1">
      <c r="A2" s="52"/>
      <c r="B2" s="53"/>
      <c r="C2" s="54"/>
      <c r="D2" s="61" t="s">
        <v>177</v>
      </c>
      <c r="E2" s="62"/>
      <c r="F2" s="41" t="s">
        <v>178</v>
      </c>
      <c r="G2" s="85" t="s">
        <v>186</v>
      </c>
    </row>
    <row r="3" spans="1:7" s="1" customFormat="1" ht="36.75" customHeight="1">
      <c r="A3" s="55"/>
      <c r="B3" s="56"/>
      <c r="C3" s="57"/>
      <c r="D3" s="86" t="s">
        <v>179</v>
      </c>
      <c r="E3" s="2" t="s">
        <v>180</v>
      </c>
      <c r="F3" s="86" t="s">
        <v>181</v>
      </c>
      <c r="G3" s="87">
        <v>1</v>
      </c>
    </row>
    <row r="4" spans="1:7" s="1" customFormat="1" ht="36.75" customHeight="1" thickBot="1">
      <c r="A4" s="58"/>
      <c r="B4" s="59"/>
      <c r="C4" s="60"/>
      <c r="D4" s="88" t="s">
        <v>182</v>
      </c>
      <c r="E4" s="3" t="s">
        <v>187</v>
      </c>
      <c r="F4" s="89" t="s">
        <v>183</v>
      </c>
      <c r="G4" s="90">
        <v>42265</v>
      </c>
    </row>
    <row r="5" spans="1:8" s="9" customFormat="1" ht="18.75">
      <c r="A5" s="7"/>
      <c r="B5" s="7"/>
      <c r="C5" s="7"/>
      <c r="D5" s="7"/>
      <c r="E5" s="7"/>
      <c r="F5" s="7"/>
      <c r="G5" s="7"/>
      <c r="H5" s="8"/>
    </row>
    <row r="6" spans="1:8" ht="96" customHeight="1">
      <c r="A6" s="47" t="s">
        <v>0</v>
      </c>
      <c r="B6" s="47"/>
      <c r="C6" s="47"/>
      <c r="D6" s="47"/>
      <c r="E6" s="15"/>
      <c r="F6" s="48" t="s">
        <v>157</v>
      </c>
      <c r="G6" s="49" t="s">
        <v>151</v>
      </c>
      <c r="H6" s="10"/>
    </row>
    <row r="7" spans="6:7" ht="8.25" customHeight="1">
      <c r="F7" s="48"/>
      <c r="G7" s="50"/>
    </row>
    <row r="8" spans="1:7" ht="18.75" customHeight="1">
      <c r="A8" s="47" t="s">
        <v>1</v>
      </c>
      <c r="B8" s="47"/>
      <c r="C8" s="47"/>
      <c r="D8" s="42"/>
      <c r="E8" s="16"/>
      <c r="F8" s="48"/>
      <c r="G8" s="51"/>
    </row>
    <row r="9" spans="1:5" ht="15.75" customHeight="1" hidden="1" thickBot="1">
      <c r="A9" s="11" t="s">
        <v>2</v>
      </c>
      <c r="B9" s="12" t="s">
        <v>5</v>
      </c>
      <c r="C9" s="13"/>
      <c r="D9" s="13"/>
      <c r="E9" s="14"/>
    </row>
    <row r="10" spans="1:5" ht="15.75" customHeight="1" hidden="1" thickBot="1">
      <c r="A10" s="11" t="s">
        <v>3</v>
      </c>
      <c r="B10" s="12" t="s">
        <v>6</v>
      </c>
      <c r="C10" s="13"/>
      <c r="D10" s="13"/>
      <c r="E10" s="13"/>
    </row>
    <row r="11" spans="1:5" ht="15.75" customHeight="1" hidden="1" thickBot="1">
      <c r="A11" s="11" t="s">
        <v>4</v>
      </c>
      <c r="B11" s="12" t="s">
        <v>7</v>
      </c>
      <c r="C11" s="13"/>
      <c r="D11" s="13"/>
      <c r="E11" s="13"/>
    </row>
    <row r="12" ht="19.5" customHeight="1" thickBot="1"/>
    <row r="13" spans="1:7" ht="24" thickBot="1">
      <c r="A13" s="35">
        <v>1</v>
      </c>
      <c r="B13" s="63" t="s">
        <v>65</v>
      </c>
      <c r="C13" s="63"/>
      <c r="D13" s="63"/>
      <c r="E13" s="63"/>
      <c r="F13" s="36" t="str">
        <f>IF(F14="","DILIGENCIE LA MATRIZ",IF(AND(F14="SI",F15="SI",F16="SI",F17="SI"),"SI","NO"))</f>
        <v>DILIGENCIE LA MATRIZ</v>
      </c>
      <c r="G13" s="37" t="str">
        <f>IF(G14="","DILIGENCIE LA MATRIZ",IF(AND(G14="SI",G15="SI",G16="SI",G18="SI",G19="SI",G17="SI",G20="SI",G21="SI"),"SI","NO"))</f>
        <v>DILIGENCIE LA MATRIZ</v>
      </c>
    </row>
    <row r="14" spans="1:7" ht="15.75" customHeight="1">
      <c r="A14" s="31" t="s">
        <v>77</v>
      </c>
      <c r="B14" s="32" t="s">
        <v>9</v>
      </c>
      <c r="C14" s="33"/>
      <c r="D14" s="33"/>
      <c r="E14" s="33"/>
      <c r="F14" s="34"/>
      <c r="G14" s="34"/>
    </row>
    <row r="15" spans="1:7" ht="15.75" customHeight="1">
      <c r="A15" s="17" t="s">
        <v>78</v>
      </c>
      <c r="B15" s="18" t="s">
        <v>10</v>
      </c>
      <c r="C15" s="19"/>
      <c r="D15" s="19"/>
      <c r="E15" s="19"/>
      <c r="F15" s="20"/>
      <c r="G15" s="20"/>
    </row>
    <row r="16" spans="1:7" ht="15.75" customHeight="1">
      <c r="A16" s="17" t="s">
        <v>79</v>
      </c>
      <c r="B16" s="18" t="s">
        <v>164</v>
      </c>
      <c r="C16" s="19"/>
      <c r="D16" s="19"/>
      <c r="E16" s="19"/>
      <c r="F16" s="20"/>
      <c r="G16" s="20"/>
    </row>
    <row r="17" spans="1:7" ht="15.75" customHeight="1" thickBot="1">
      <c r="A17" s="26" t="s">
        <v>80</v>
      </c>
      <c r="B17" s="64" t="s">
        <v>165</v>
      </c>
      <c r="C17" s="65"/>
      <c r="D17" s="65"/>
      <c r="E17" s="66"/>
      <c r="F17" s="25"/>
      <c r="G17" s="25"/>
    </row>
    <row r="18" spans="1:7" ht="15.75" customHeight="1" thickTop="1">
      <c r="A18" s="24" t="s">
        <v>81</v>
      </c>
      <c r="B18" s="67" t="s">
        <v>11</v>
      </c>
      <c r="C18" s="68"/>
      <c r="D18" s="68"/>
      <c r="E18" s="69"/>
      <c r="F18" s="23"/>
      <c r="G18" s="23"/>
    </row>
    <row r="19" spans="1:7" ht="15.75" customHeight="1">
      <c r="A19" s="21" t="s">
        <v>82</v>
      </c>
      <c r="B19" s="67" t="s">
        <v>12</v>
      </c>
      <c r="C19" s="68"/>
      <c r="D19" s="68"/>
      <c r="E19" s="69"/>
      <c r="F19" s="22"/>
      <c r="G19" s="22"/>
    </row>
    <row r="20" spans="1:7" ht="15.75" customHeight="1">
      <c r="A20" s="21" t="s">
        <v>83</v>
      </c>
      <c r="B20" s="67" t="s">
        <v>13</v>
      </c>
      <c r="C20" s="68"/>
      <c r="D20" s="68"/>
      <c r="E20" s="69"/>
      <c r="F20" s="22"/>
      <c r="G20" s="22"/>
    </row>
    <row r="21" spans="1:7" ht="15.75" customHeight="1" thickBot="1">
      <c r="A21" s="27" t="s">
        <v>84</v>
      </c>
      <c r="B21" s="70" t="s">
        <v>14</v>
      </c>
      <c r="C21" s="71"/>
      <c r="D21" s="71"/>
      <c r="E21" s="72"/>
      <c r="F21" s="28"/>
      <c r="G21" s="28"/>
    </row>
    <row r="22" spans="1:7" ht="5.25" customHeight="1" thickBot="1" thickTop="1">
      <c r="A22" s="76"/>
      <c r="B22" s="76"/>
      <c r="C22" s="76"/>
      <c r="D22" s="76"/>
      <c r="E22" s="76"/>
      <c r="F22" s="76"/>
      <c r="G22" s="76"/>
    </row>
    <row r="23" spans="1:7" ht="24" thickBot="1">
      <c r="A23" s="35">
        <v>2</v>
      </c>
      <c r="B23" s="63" t="s">
        <v>66</v>
      </c>
      <c r="C23" s="63"/>
      <c r="D23" s="63"/>
      <c r="E23" s="63"/>
      <c r="F23" s="36" t="str">
        <f>IF(F24="","DILIGENCIE LA MATRIZ",IF(AND(F24="SI",F25="SI",F26="SI",F27="SI",F28="SI"),"SI","NO"))</f>
        <v>DILIGENCIE LA MATRIZ</v>
      </c>
      <c r="G23" s="37" t="str">
        <f>IF(G24="","DILIGENCIE LA MATRIZ",IF(AND(G24="SI",G25="SI",G26="SI",G27="SI",G28="SI",G29="SI",G30="SI",G31="SI",G32="SI",G33="SI",G34="SI",G35="SI",G36="SI",G37="SI",G38="SI",G39="SI",G40="SI",G41="SI",G42="SI",G43="SI",G44="SI",G45="SI"),"SI","NO"))</f>
        <v>DILIGENCIE LA MATRIZ</v>
      </c>
    </row>
    <row r="24" spans="1:7" ht="15.75" customHeight="1">
      <c r="A24" s="31" t="s">
        <v>85</v>
      </c>
      <c r="B24" s="73" t="s">
        <v>166</v>
      </c>
      <c r="C24" s="73"/>
      <c r="D24" s="73"/>
      <c r="E24" s="73"/>
      <c r="F24" s="34"/>
      <c r="G24" s="34"/>
    </row>
    <row r="25" spans="1:7" ht="15.75" customHeight="1">
      <c r="A25" s="17" t="s">
        <v>86</v>
      </c>
      <c r="B25" s="74" t="s">
        <v>167</v>
      </c>
      <c r="C25" s="74"/>
      <c r="D25" s="74"/>
      <c r="E25" s="74"/>
      <c r="F25" s="20"/>
      <c r="G25" s="20"/>
    </row>
    <row r="26" spans="1:7" ht="15.75" customHeight="1">
      <c r="A26" s="17" t="s">
        <v>87</v>
      </c>
      <c r="B26" s="74" t="s">
        <v>184</v>
      </c>
      <c r="C26" s="74"/>
      <c r="D26" s="74"/>
      <c r="E26" s="74"/>
      <c r="F26" s="20"/>
      <c r="G26" s="20"/>
    </row>
    <row r="27" spans="1:7" ht="15.75" customHeight="1">
      <c r="A27" s="17" t="s">
        <v>88</v>
      </c>
      <c r="B27" s="74" t="s">
        <v>168</v>
      </c>
      <c r="C27" s="74"/>
      <c r="D27" s="74"/>
      <c r="E27" s="74"/>
      <c r="F27" s="20"/>
      <c r="G27" s="20"/>
    </row>
    <row r="28" spans="1:7" ht="15.75" customHeight="1" thickBot="1">
      <c r="A28" s="26" t="s">
        <v>89</v>
      </c>
      <c r="B28" s="75" t="s">
        <v>161</v>
      </c>
      <c r="C28" s="75"/>
      <c r="D28" s="75"/>
      <c r="E28" s="75"/>
      <c r="F28" s="25"/>
      <c r="G28" s="25"/>
    </row>
    <row r="29" spans="1:7" ht="15.75" customHeight="1" thickTop="1">
      <c r="A29" s="24" t="s">
        <v>90</v>
      </c>
      <c r="B29" s="77" t="s">
        <v>15</v>
      </c>
      <c r="C29" s="77"/>
      <c r="D29" s="77"/>
      <c r="E29" s="77"/>
      <c r="F29" s="23"/>
      <c r="G29" s="23"/>
    </row>
    <row r="30" spans="1:7" ht="15.75" customHeight="1">
      <c r="A30" s="21" t="s">
        <v>91</v>
      </c>
      <c r="B30" s="78" t="s">
        <v>16</v>
      </c>
      <c r="C30" s="78"/>
      <c r="D30" s="78"/>
      <c r="E30" s="78"/>
      <c r="F30" s="22"/>
      <c r="G30" s="22"/>
    </row>
    <row r="31" spans="1:7" ht="15.75" customHeight="1">
      <c r="A31" s="21" t="s">
        <v>92</v>
      </c>
      <c r="B31" s="78" t="s">
        <v>17</v>
      </c>
      <c r="C31" s="78"/>
      <c r="D31" s="78"/>
      <c r="E31" s="78"/>
      <c r="F31" s="22"/>
      <c r="G31" s="22"/>
    </row>
    <row r="32" spans="1:7" ht="15.75" customHeight="1">
      <c r="A32" s="21" t="s">
        <v>93</v>
      </c>
      <c r="B32" s="78" t="s">
        <v>18</v>
      </c>
      <c r="C32" s="78"/>
      <c r="D32" s="78"/>
      <c r="E32" s="78"/>
      <c r="F32" s="22"/>
      <c r="G32" s="22"/>
    </row>
    <row r="33" spans="1:7" ht="15.75" customHeight="1">
      <c r="A33" s="21" t="s">
        <v>94</v>
      </c>
      <c r="B33" s="78" t="s">
        <v>8</v>
      </c>
      <c r="C33" s="78"/>
      <c r="D33" s="78"/>
      <c r="E33" s="78"/>
      <c r="F33" s="22"/>
      <c r="G33" s="22"/>
    </row>
    <row r="34" spans="1:7" ht="15.75" customHeight="1">
      <c r="A34" s="21" t="s">
        <v>95</v>
      </c>
      <c r="B34" s="78" t="s">
        <v>19</v>
      </c>
      <c r="C34" s="78"/>
      <c r="D34" s="78"/>
      <c r="E34" s="78"/>
      <c r="F34" s="22"/>
      <c r="G34" s="22"/>
    </row>
    <row r="35" spans="1:7" ht="15.75" customHeight="1">
      <c r="A35" s="21" t="s">
        <v>96</v>
      </c>
      <c r="B35" s="78" t="s">
        <v>20</v>
      </c>
      <c r="C35" s="78"/>
      <c r="D35" s="78"/>
      <c r="E35" s="78"/>
      <c r="F35" s="22"/>
      <c r="G35" s="22"/>
    </row>
    <row r="36" spans="1:7" ht="15.75" customHeight="1">
      <c r="A36" s="21" t="s">
        <v>97</v>
      </c>
      <c r="B36" s="78" t="s">
        <v>21</v>
      </c>
      <c r="C36" s="78"/>
      <c r="D36" s="78"/>
      <c r="E36" s="78"/>
      <c r="F36" s="22"/>
      <c r="G36" s="22"/>
    </row>
    <row r="37" spans="1:7" ht="15.75" customHeight="1">
      <c r="A37" s="21" t="s">
        <v>98</v>
      </c>
      <c r="B37" s="78" t="s">
        <v>22</v>
      </c>
      <c r="C37" s="78"/>
      <c r="D37" s="78"/>
      <c r="E37" s="78"/>
      <c r="F37" s="22"/>
      <c r="G37" s="22"/>
    </row>
    <row r="38" spans="1:7" ht="15.75" customHeight="1">
      <c r="A38" s="21" t="s">
        <v>99</v>
      </c>
      <c r="B38" s="78" t="s">
        <v>23</v>
      </c>
      <c r="C38" s="78"/>
      <c r="D38" s="78"/>
      <c r="E38" s="78"/>
      <c r="F38" s="22"/>
      <c r="G38" s="22"/>
    </row>
    <row r="39" spans="1:7" ht="15.75" customHeight="1">
      <c r="A39" s="21" t="s">
        <v>100</v>
      </c>
      <c r="B39" s="78" t="s">
        <v>24</v>
      </c>
      <c r="C39" s="78"/>
      <c r="D39" s="78"/>
      <c r="E39" s="78"/>
      <c r="F39" s="22"/>
      <c r="G39" s="22"/>
    </row>
    <row r="40" spans="1:7" ht="15.75" customHeight="1">
      <c r="A40" s="21" t="s">
        <v>101</v>
      </c>
      <c r="B40" s="78" t="s">
        <v>25</v>
      </c>
      <c r="C40" s="78"/>
      <c r="D40" s="78"/>
      <c r="E40" s="78"/>
      <c r="F40" s="22"/>
      <c r="G40" s="22"/>
    </row>
    <row r="41" spans="1:7" ht="15.75" customHeight="1">
      <c r="A41" s="21" t="s">
        <v>102</v>
      </c>
      <c r="B41" s="78" t="s">
        <v>26</v>
      </c>
      <c r="C41" s="78"/>
      <c r="D41" s="78"/>
      <c r="E41" s="78"/>
      <c r="F41" s="22"/>
      <c r="G41" s="22"/>
    </row>
    <row r="42" spans="1:7" ht="15.75" customHeight="1">
      <c r="A42" s="21" t="s">
        <v>169</v>
      </c>
      <c r="B42" s="78" t="s">
        <v>27</v>
      </c>
      <c r="C42" s="78"/>
      <c r="D42" s="78"/>
      <c r="E42" s="78"/>
      <c r="F42" s="22"/>
      <c r="G42" s="22"/>
    </row>
    <row r="43" spans="1:7" ht="15.75" customHeight="1">
      <c r="A43" s="21" t="s">
        <v>170</v>
      </c>
      <c r="B43" s="78" t="s">
        <v>28</v>
      </c>
      <c r="C43" s="78"/>
      <c r="D43" s="78"/>
      <c r="E43" s="78"/>
      <c r="F43" s="22"/>
      <c r="G43" s="22"/>
    </row>
    <row r="44" spans="1:7" ht="15.75" customHeight="1">
      <c r="A44" s="21" t="s">
        <v>171</v>
      </c>
      <c r="B44" s="78" t="s">
        <v>29</v>
      </c>
      <c r="C44" s="78"/>
      <c r="D44" s="78"/>
      <c r="E44" s="78"/>
      <c r="F44" s="22"/>
      <c r="G44" s="22"/>
    </row>
    <row r="45" spans="1:7" ht="15.75" customHeight="1" thickBot="1">
      <c r="A45" s="21" t="s">
        <v>172</v>
      </c>
      <c r="B45" s="78" t="s">
        <v>30</v>
      </c>
      <c r="C45" s="78"/>
      <c r="D45" s="78"/>
      <c r="E45" s="78"/>
      <c r="F45" s="22"/>
      <c r="G45" s="22"/>
    </row>
    <row r="46" spans="1:7" ht="7.5" customHeight="1" thickBot="1" thickTop="1">
      <c r="A46" s="76"/>
      <c r="B46" s="76"/>
      <c r="C46" s="76"/>
      <c r="D46" s="76"/>
      <c r="E46" s="76"/>
      <c r="F46" s="76"/>
      <c r="G46" s="76"/>
    </row>
    <row r="47" spans="1:7" ht="24" thickBot="1">
      <c r="A47" s="35">
        <v>3</v>
      </c>
      <c r="B47" s="63" t="s">
        <v>67</v>
      </c>
      <c r="C47" s="63"/>
      <c r="D47" s="63"/>
      <c r="E47" s="63"/>
      <c r="F47" s="36" t="str">
        <f>IF(F48="","DILIGENCIE LA MATRIZ",IF(AND(F48="SI",F49="SI"),"SI","NO"))</f>
        <v>DILIGENCIE LA MATRIZ</v>
      </c>
      <c r="G47" s="37" t="str">
        <f>IF(G48="","DILIGENCIE LA MATRIZ",IF(AND(G48="SI",G49="SI",G51="SI",G53="SI",G54="SI",G55="SI",G56="SI",G57="SI",G58="SI",G59="SI",G60="SI",G61="SI",G62="SI",G63="SI",G64="SI",G65="SI",G66="SI",G67="SI",G68="SI",G69="SI",G70="SI",G71="SI",G72="SI",G73="SI",G74="SI",G75="SI",G76="SI",G77="SI",G78="SI",G79="SI"),"SI","NO"))</f>
        <v>DILIGENCIE LA MATRIZ</v>
      </c>
    </row>
    <row r="48" spans="1:7" ht="29.25" customHeight="1">
      <c r="A48" s="31" t="s">
        <v>103</v>
      </c>
      <c r="B48" s="46" t="s">
        <v>173</v>
      </c>
      <c r="C48" s="46"/>
      <c r="D48" s="46"/>
      <c r="E48" s="46"/>
      <c r="F48" s="34"/>
      <c r="G48" s="34"/>
    </row>
    <row r="49" spans="1:7" ht="15.75" customHeight="1">
      <c r="A49" s="29" t="s">
        <v>104</v>
      </c>
      <c r="B49" s="79" t="s">
        <v>163</v>
      </c>
      <c r="C49" s="79"/>
      <c r="D49" s="79"/>
      <c r="E49" s="79"/>
      <c r="F49" s="30"/>
      <c r="G49" s="30"/>
    </row>
    <row r="50" spans="1:7" ht="15.75" customHeight="1">
      <c r="A50" s="21" t="s">
        <v>105</v>
      </c>
      <c r="B50" s="80" t="s">
        <v>31</v>
      </c>
      <c r="C50" s="81"/>
      <c r="D50" s="81"/>
      <c r="E50" s="82"/>
      <c r="F50" s="22"/>
      <c r="G50" s="22"/>
    </row>
    <row r="51" spans="1:7" ht="15.75" customHeight="1">
      <c r="A51" s="21" t="s">
        <v>106</v>
      </c>
      <c r="B51" s="80" t="s">
        <v>32</v>
      </c>
      <c r="C51" s="81"/>
      <c r="D51" s="81"/>
      <c r="E51" s="82"/>
      <c r="F51" s="22"/>
      <c r="G51" s="22"/>
    </row>
    <row r="52" spans="1:7" ht="15.75" customHeight="1">
      <c r="A52" s="21" t="s">
        <v>107</v>
      </c>
      <c r="B52" s="80" t="s">
        <v>33</v>
      </c>
      <c r="C52" s="81"/>
      <c r="D52" s="81"/>
      <c r="E52" s="82"/>
      <c r="F52" s="22"/>
      <c r="G52" s="22"/>
    </row>
    <row r="53" spans="1:7" ht="15.75" customHeight="1">
      <c r="A53" s="21" t="s">
        <v>108</v>
      </c>
      <c r="B53" s="80" t="s">
        <v>34</v>
      </c>
      <c r="C53" s="81"/>
      <c r="D53" s="81"/>
      <c r="E53" s="82"/>
      <c r="F53" s="22"/>
      <c r="G53" s="22"/>
    </row>
    <row r="54" spans="1:7" ht="15.75" customHeight="1">
      <c r="A54" s="21" t="s">
        <v>109</v>
      </c>
      <c r="B54" s="80" t="s">
        <v>35</v>
      </c>
      <c r="C54" s="81"/>
      <c r="D54" s="81"/>
      <c r="E54" s="82"/>
      <c r="F54" s="22"/>
      <c r="G54" s="22"/>
    </row>
    <row r="55" spans="1:7" ht="15.75" customHeight="1">
      <c r="A55" s="21" t="s">
        <v>110</v>
      </c>
      <c r="B55" s="80" t="s">
        <v>160</v>
      </c>
      <c r="C55" s="81"/>
      <c r="D55" s="81"/>
      <c r="E55" s="82"/>
      <c r="F55" s="22"/>
      <c r="G55" s="22"/>
    </row>
    <row r="56" spans="1:7" ht="15.75" customHeight="1">
      <c r="A56" s="21" t="s">
        <v>111</v>
      </c>
      <c r="B56" s="80" t="s">
        <v>36</v>
      </c>
      <c r="C56" s="81"/>
      <c r="D56" s="81"/>
      <c r="E56" s="82"/>
      <c r="F56" s="22"/>
      <c r="G56" s="22"/>
    </row>
    <row r="57" spans="1:7" ht="15.75" customHeight="1">
      <c r="A57" s="21" t="s">
        <v>112</v>
      </c>
      <c r="B57" s="80" t="s">
        <v>37</v>
      </c>
      <c r="C57" s="81"/>
      <c r="D57" s="81"/>
      <c r="E57" s="82"/>
      <c r="F57" s="22"/>
      <c r="G57" s="22"/>
    </row>
    <row r="58" spans="1:7" ht="15.75" customHeight="1">
      <c r="A58" s="21" t="s">
        <v>113</v>
      </c>
      <c r="B58" s="80" t="s">
        <v>38</v>
      </c>
      <c r="C58" s="81"/>
      <c r="D58" s="81"/>
      <c r="E58" s="82"/>
      <c r="F58" s="22"/>
      <c r="G58" s="22"/>
    </row>
    <row r="59" spans="1:7" ht="15.75" customHeight="1">
      <c r="A59" s="21" t="s">
        <v>114</v>
      </c>
      <c r="B59" s="80" t="s">
        <v>39</v>
      </c>
      <c r="C59" s="81"/>
      <c r="D59" s="81"/>
      <c r="E59" s="82"/>
      <c r="F59" s="22"/>
      <c r="G59" s="22"/>
    </row>
    <row r="60" spans="1:7" ht="15.75" customHeight="1">
      <c r="A60" s="21" t="s">
        <v>115</v>
      </c>
      <c r="B60" s="80" t="s">
        <v>40</v>
      </c>
      <c r="C60" s="81"/>
      <c r="D60" s="81"/>
      <c r="E60" s="82"/>
      <c r="F60" s="22"/>
      <c r="G60" s="22"/>
    </row>
    <row r="61" spans="1:7" ht="15.75" customHeight="1">
      <c r="A61" s="21" t="s">
        <v>116</v>
      </c>
      <c r="B61" s="80" t="s">
        <v>41</v>
      </c>
      <c r="C61" s="81"/>
      <c r="D61" s="81"/>
      <c r="E61" s="82"/>
      <c r="F61" s="22"/>
      <c r="G61" s="22"/>
    </row>
    <row r="62" spans="1:7" ht="15.75" customHeight="1">
      <c r="A62" s="21" t="s">
        <v>117</v>
      </c>
      <c r="B62" s="80" t="s">
        <v>42</v>
      </c>
      <c r="C62" s="81"/>
      <c r="D62" s="81"/>
      <c r="E62" s="82"/>
      <c r="F62" s="22"/>
      <c r="G62" s="22"/>
    </row>
    <row r="63" spans="1:7" ht="15.75" customHeight="1">
      <c r="A63" s="21" t="s">
        <v>118</v>
      </c>
      <c r="B63" s="80" t="s">
        <v>43</v>
      </c>
      <c r="C63" s="81"/>
      <c r="D63" s="81"/>
      <c r="E63" s="82"/>
      <c r="F63" s="22"/>
      <c r="G63" s="22"/>
    </row>
    <row r="64" spans="1:7" ht="15.75" customHeight="1">
      <c r="A64" s="21" t="s">
        <v>119</v>
      </c>
      <c r="B64" s="80" t="s">
        <v>44</v>
      </c>
      <c r="C64" s="81"/>
      <c r="D64" s="81"/>
      <c r="E64" s="82"/>
      <c r="F64" s="22"/>
      <c r="G64" s="22"/>
    </row>
    <row r="65" spans="1:7" ht="15.75" customHeight="1">
      <c r="A65" s="21" t="s">
        <v>120</v>
      </c>
      <c r="B65" s="80" t="s">
        <v>45</v>
      </c>
      <c r="C65" s="81"/>
      <c r="D65" s="81"/>
      <c r="E65" s="82"/>
      <c r="F65" s="22"/>
      <c r="G65" s="22"/>
    </row>
    <row r="66" spans="1:7" ht="15.75" customHeight="1">
      <c r="A66" s="21" t="s">
        <v>121</v>
      </c>
      <c r="B66" s="80" t="s">
        <v>46</v>
      </c>
      <c r="C66" s="81"/>
      <c r="D66" s="81"/>
      <c r="E66" s="82"/>
      <c r="F66" s="22"/>
      <c r="G66" s="22"/>
    </row>
    <row r="67" spans="1:7" ht="15.75" customHeight="1">
      <c r="A67" s="21" t="s">
        <v>122</v>
      </c>
      <c r="B67" s="80" t="s">
        <v>47</v>
      </c>
      <c r="C67" s="81"/>
      <c r="D67" s="81"/>
      <c r="E67" s="82"/>
      <c r="F67" s="22"/>
      <c r="G67" s="22"/>
    </row>
    <row r="68" spans="1:7" ht="15.75" customHeight="1">
      <c r="A68" s="21" t="s">
        <v>123</v>
      </c>
      <c r="B68" s="80" t="s">
        <v>48</v>
      </c>
      <c r="C68" s="81"/>
      <c r="D68" s="81"/>
      <c r="E68" s="82"/>
      <c r="F68" s="22"/>
      <c r="G68" s="22"/>
    </row>
    <row r="69" spans="1:7" ht="15.75" customHeight="1">
      <c r="A69" s="21" t="s">
        <v>124</v>
      </c>
      <c r="B69" s="80" t="s">
        <v>49</v>
      </c>
      <c r="C69" s="81"/>
      <c r="D69" s="81"/>
      <c r="E69" s="82"/>
      <c r="F69" s="22"/>
      <c r="G69" s="22"/>
    </row>
    <row r="70" spans="1:7" ht="15.75" customHeight="1">
      <c r="A70" s="21" t="s">
        <v>125</v>
      </c>
      <c r="B70" s="80" t="s">
        <v>50</v>
      </c>
      <c r="C70" s="81"/>
      <c r="D70" s="81"/>
      <c r="E70" s="82"/>
      <c r="F70" s="22"/>
      <c r="G70" s="22"/>
    </row>
    <row r="71" spans="1:7" ht="15.75" customHeight="1">
      <c r="A71" s="21" t="s">
        <v>126</v>
      </c>
      <c r="B71" s="80" t="s">
        <v>51</v>
      </c>
      <c r="C71" s="81"/>
      <c r="D71" s="81"/>
      <c r="E71" s="82"/>
      <c r="F71" s="22"/>
      <c r="G71" s="22"/>
    </row>
    <row r="72" spans="1:7" ht="15.75" customHeight="1">
      <c r="A72" s="21" t="s">
        <v>127</v>
      </c>
      <c r="B72" s="80" t="s">
        <v>52</v>
      </c>
      <c r="C72" s="81"/>
      <c r="D72" s="81"/>
      <c r="E72" s="82"/>
      <c r="F72" s="22"/>
      <c r="G72" s="22"/>
    </row>
    <row r="73" spans="1:7" ht="15.75" customHeight="1">
      <c r="A73" s="21" t="s">
        <v>128</v>
      </c>
      <c r="B73" s="80" t="s">
        <v>53</v>
      </c>
      <c r="C73" s="81"/>
      <c r="D73" s="81"/>
      <c r="E73" s="82"/>
      <c r="F73" s="22"/>
      <c r="G73" s="22"/>
    </row>
    <row r="74" spans="1:7" ht="15.75" customHeight="1">
      <c r="A74" s="21" t="s">
        <v>129</v>
      </c>
      <c r="B74" s="80" t="s">
        <v>54</v>
      </c>
      <c r="C74" s="81"/>
      <c r="D74" s="81"/>
      <c r="E74" s="82"/>
      <c r="F74" s="22"/>
      <c r="G74" s="22"/>
    </row>
    <row r="75" spans="1:7" ht="15.75" customHeight="1">
      <c r="A75" s="21" t="s">
        <v>130</v>
      </c>
      <c r="B75" s="80" t="s">
        <v>59</v>
      </c>
      <c r="C75" s="81"/>
      <c r="D75" s="81"/>
      <c r="E75" s="82"/>
      <c r="F75" s="22"/>
      <c r="G75" s="22"/>
    </row>
    <row r="76" spans="1:7" ht="15.75" customHeight="1">
      <c r="A76" s="21" t="s">
        <v>131</v>
      </c>
      <c r="B76" s="80" t="s">
        <v>60</v>
      </c>
      <c r="C76" s="81"/>
      <c r="D76" s="81"/>
      <c r="E76" s="82"/>
      <c r="F76" s="22"/>
      <c r="G76" s="22"/>
    </row>
    <row r="77" spans="1:7" ht="15.75" customHeight="1">
      <c r="A77" s="21" t="s">
        <v>132</v>
      </c>
      <c r="B77" s="80" t="s">
        <v>61</v>
      </c>
      <c r="C77" s="81"/>
      <c r="D77" s="81"/>
      <c r="E77" s="82"/>
      <c r="F77" s="22"/>
      <c r="G77" s="22"/>
    </row>
    <row r="78" spans="1:7" ht="15.75" customHeight="1">
      <c r="A78" s="21" t="s">
        <v>133</v>
      </c>
      <c r="B78" s="80" t="s">
        <v>62</v>
      </c>
      <c r="C78" s="81"/>
      <c r="D78" s="81"/>
      <c r="E78" s="82"/>
      <c r="F78" s="22"/>
      <c r="G78" s="22"/>
    </row>
    <row r="79" spans="1:7" ht="15.75" customHeight="1" thickBot="1">
      <c r="A79" s="21" t="s">
        <v>162</v>
      </c>
      <c r="B79" s="80" t="s">
        <v>63</v>
      </c>
      <c r="C79" s="81"/>
      <c r="D79" s="81"/>
      <c r="E79" s="82"/>
      <c r="F79" s="22"/>
      <c r="G79" s="22"/>
    </row>
    <row r="80" spans="1:7" ht="7.5" customHeight="1" thickBot="1" thickTop="1">
      <c r="A80" s="76"/>
      <c r="B80" s="76"/>
      <c r="C80" s="76"/>
      <c r="D80" s="76"/>
      <c r="E80" s="76"/>
      <c r="F80" s="76"/>
      <c r="G80" s="76"/>
    </row>
    <row r="81" spans="1:7" ht="23.25">
      <c r="A81" s="38">
        <v>4</v>
      </c>
      <c r="B81" s="83" t="s">
        <v>64</v>
      </c>
      <c r="C81" s="83"/>
      <c r="D81" s="83"/>
      <c r="E81" s="83"/>
      <c r="F81" s="39" t="str">
        <f>IF(F82="","DILIGENCIE LA MATRIZ",IF(AND(F82="SI",F83="SI"),"SI","NO"))</f>
        <v>DILIGENCIE LA MATRIZ</v>
      </c>
      <c r="G81" s="40" t="str">
        <f>IF(F82="","DILIGENCIE LA MATRIZ",IF(AND(G84="SI",G85="SI",G82="SI",G86="SI",G87="SI",G83="SI",G88="SI"),"SI","NO"))</f>
        <v>DILIGENCIE LA MATRIZ</v>
      </c>
    </row>
    <row r="82" spans="1:7" ht="15.75" customHeight="1">
      <c r="A82" s="17" t="s">
        <v>134</v>
      </c>
      <c r="B82" s="84" t="s">
        <v>174</v>
      </c>
      <c r="C82" s="84"/>
      <c r="D82" s="84"/>
      <c r="E82" s="84"/>
      <c r="F82" s="20"/>
      <c r="G82" s="20"/>
    </row>
    <row r="83" spans="1:7" ht="30.75" customHeight="1">
      <c r="A83" s="17" t="s">
        <v>135</v>
      </c>
      <c r="B83" s="84" t="s">
        <v>175</v>
      </c>
      <c r="C83" s="84"/>
      <c r="D83" s="84"/>
      <c r="E83" s="84"/>
      <c r="F83" s="20"/>
      <c r="G83" s="20"/>
    </row>
    <row r="84" spans="1:7" ht="15.75" customHeight="1">
      <c r="A84" s="21" t="s">
        <v>136</v>
      </c>
      <c r="B84" s="80" t="s">
        <v>185</v>
      </c>
      <c r="C84" s="81"/>
      <c r="D84" s="81"/>
      <c r="E84" s="82"/>
      <c r="F84" s="22"/>
      <c r="G84" s="22"/>
    </row>
    <row r="85" spans="1:7" ht="15.75" customHeight="1">
      <c r="A85" s="21" t="s">
        <v>137</v>
      </c>
      <c r="B85" s="80" t="s">
        <v>68</v>
      </c>
      <c r="C85" s="81"/>
      <c r="D85" s="81"/>
      <c r="E85" s="82"/>
      <c r="F85" s="22"/>
      <c r="G85" s="22"/>
    </row>
    <row r="86" spans="1:7" ht="15.75" customHeight="1">
      <c r="A86" s="21" t="s">
        <v>138</v>
      </c>
      <c r="B86" s="80" t="s">
        <v>69</v>
      </c>
      <c r="C86" s="81"/>
      <c r="D86" s="81"/>
      <c r="E86" s="82"/>
      <c r="F86" s="22"/>
      <c r="G86" s="22"/>
    </row>
    <row r="87" spans="1:7" ht="15.75" customHeight="1">
      <c r="A87" s="21" t="s">
        <v>139</v>
      </c>
      <c r="B87" s="80" t="s">
        <v>70</v>
      </c>
      <c r="C87" s="81"/>
      <c r="D87" s="81"/>
      <c r="E87" s="82"/>
      <c r="F87" s="22"/>
      <c r="G87" s="22"/>
    </row>
    <row r="88" spans="1:7" ht="15.75" customHeight="1" thickBot="1">
      <c r="A88" s="21" t="s">
        <v>140</v>
      </c>
      <c r="B88" s="80" t="s">
        <v>71</v>
      </c>
      <c r="C88" s="81"/>
      <c r="D88" s="81"/>
      <c r="E88" s="82"/>
      <c r="F88" s="22"/>
      <c r="G88" s="22"/>
    </row>
    <row r="89" spans="1:7" ht="7.5" customHeight="1" thickBot="1" thickTop="1">
      <c r="A89" s="76"/>
      <c r="B89" s="76"/>
      <c r="C89" s="76"/>
      <c r="D89" s="76"/>
      <c r="E89" s="76"/>
      <c r="F89" s="76"/>
      <c r="G89" s="76"/>
    </row>
    <row r="90" spans="1:7" ht="23.25">
      <c r="A90" s="38">
        <v>5</v>
      </c>
      <c r="B90" s="83" t="s">
        <v>73</v>
      </c>
      <c r="C90" s="83"/>
      <c r="D90" s="83"/>
      <c r="E90" s="83"/>
      <c r="F90" s="39" t="str">
        <f>IF(F91="","DILIGENCIE LA MATRIZ",IF(F91="SI","SI","NO"))</f>
        <v>DILIGENCIE LA MATRIZ</v>
      </c>
      <c r="G90" s="39" t="str">
        <f>IF(G91="","DILIGENCIE LA MATRIZ",IF(G91="SI","SI","NO"))</f>
        <v>DILIGENCIE LA MATRIZ</v>
      </c>
    </row>
    <row r="91" spans="1:7" ht="15.75" customHeight="1">
      <c r="A91" s="17" t="s">
        <v>55</v>
      </c>
      <c r="B91" s="84" t="s">
        <v>72</v>
      </c>
      <c r="C91" s="84"/>
      <c r="D91" s="84"/>
      <c r="E91" s="84"/>
      <c r="F91" s="20"/>
      <c r="G91" s="20"/>
    </row>
    <row r="92" spans="1:7" ht="15.75" customHeight="1">
      <c r="A92" s="21" t="s">
        <v>56</v>
      </c>
      <c r="B92" s="80" t="s">
        <v>155</v>
      </c>
      <c r="C92" s="81"/>
      <c r="D92" s="81"/>
      <c r="E92" s="82"/>
      <c r="F92" s="22"/>
      <c r="G92" s="22"/>
    </row>
    <row r="93" spans="1:7" ht="15.75" customHeight="1">
      <c r="A93" s="21" t="s">
        <v>57</v>
      </c>
      <c r="B93" s="80" t="s">
        <v>154</v>
      </c>
      <c r="C93" s="81"/>
      <c r="D93" s="81"/>
      <c r="E93" s="82"/>
      <c r="F93" s="22"/>
      <c r="G93" s="22"/>
    </row>
    <row r="94" spans="1:7" ht="15.75" customHeight="1" thickBot="1">
      <c r="A94" s="21" t="s">
        <v>58</v>
      </c>
      <c r="B94" s="80" t="s">
        <v>156</v>
      </c>
      <c r="C94" s="81"/>
      <c r="D94" s="81"/>
      <c r="E94" s="82"/>
      <c r="F94" s="22"/>
      <c r="G94" s="22"/>
    </row>
    <row r="95" spans="1:7" ht="8.25" customHeight="1" thickBot="1" thickTop="1">
      <c r="A95" s="76"/>
      <c r="B95" s="76"/>
      <c r="C95" s="76"/>
      <c r="D95" s="76"/>
      <c r="E95" s="76"/>
      <c r="F95" s="76"/>
      <c r="G95" s="76"/>
    </row>
    <row r="96" spans="1:7" ht="23.25">
      <c r="A96" s="38">
        <v>6</v>
      </c>
      <c r="B96" s="83" t="s">
        <v>74</v>
      </c>
      <c r="C96" s="83"/>
      <c r="D96" s="83"/>
      <c r="E96" s="83"/>
      <c r="F96" s="39" t="str">
        <f>IF(F97="","DILIGENCIE LA MATRIZ",IF(AND(F97="SI",F98="SI",F99="SI"),"SI","NO"))</f>
        <v>DILIGENCIE LA MATRIZ</v>
      </c>
      <c r="G96" s="39" t="str">
        <f>IF(G97="","DILIGENCIE LA MATRIZ",IF(AND(G97="SI",G98="SI",G99="SI"),"SI","NO"))</f>
        <v>DILIGENCIE LA MATRIZ</v>
      </c>
    </row>
    <row r="97" spans="1:7" ht="15.75" customHeight="1">
      <c r="A97" s="17" t="s">
        <v>141</v>
      </c>
      <c r="B97" s="84" t="s">
        <v>176</v>
      </c>
      <c r="C97" s="84"/>
      <c r="D97" s="84"/>
      <c r="E97" s="84"/>
      <c r="F97" s="20"/>
      <c r="G97" s="20"/>
    </row>
    <row r="98" spans="1:7" ht="15.75" customHeight="1">
      <c r="A98" s="17" t="s">
        <v>142</v>
      </c>
      <c r="B98" s="84" t="s">
        <v>75</v>
      </c>
      <c r="C98" s="84"/>
      <c r="D98" s="84"/>
      <c r="E98" s="84"/>
      <c r="F98" s="20"/>
      <c r="G98" s="20"/>
    </row>
    <row r="99" spans="1:7" ht="15.75" customHeight="1">
      <c r="A99" s="17" t="s">
        <v>143</v>
      </c>
      <c r="B99" s="84" t="s">
        <v>7</v>
      </c>
      <c r="C99" s="84"/>
      <c r="D99" s="84"/>
      <c r="E99" s="84"/>
      <c r="F99" s="20"/>
      <c r="G99" s="20"/>
    </row>
    <row r="101" spans="1:7" ht="31.5" customHeight="1">
      <c r="A101" s="42" t="s">
        <v>76</v>
      </c>
      <c r="B101" s="43"/>
      <c r="C101" s="43"/>
      <c r="D101" s="43"/>
      <c r="E101" s="44"/>
      <c r="F101" s="45"/>
      <c r="G101" s="45"/>
    </row>
  </sheetData>
  <sheetProtection/>
  <mergeCells count="92">
    <mergeCell ref="B99:E99"/>
    <mergeCell ref="B93:E93"/>
    <mergeCell ref="B94:E94"/>
    <mergeCell ref="A95:G95"/>
    <mergeCell ref="B96:E96"/>
    <mergeCell ref="B97:E97"/>
    <mergeCell ref="A89:G89"/>
    <mergeCell ref="B90:E90"/>
    <mergeCell ref="B91:E91"/>
    <mergeCell ref="B92:E92"/>
    <mergeCell ref="B98:E98"/>
    <mergeCell ref="B85:E85"/>
    <mergeCell ref="B86:E86"/>
    <mergeCell ref="B87:E87"/>
    <mergeCell ref="B83:E83"/>
    <mergeCell ref="B88:E88"/>
    <mergeCell ref="B79:E79"/>
    <mergeCell ref="B81:E81"/>
    <mergeCell ref="A80:G80"/>
    <mergeCell ref="B82:E82"/>
    <mergeCell ref="B84:E84"/>
    <mergeCell ref="B74:E74"/>
    <mergeCell ref="B75:E75"/>
    <mergeCell ref="B76:E76"/>
    <mergeCell ref="B77:E77"/>
    <mergeCell ref="B78:E78"/>
    <mergeCell ref="B69:E69"/>
    <mergeCell ref="B70:E70"/>
    <mergeCell ref="B71:E71"/>
    <mergeCell ref="B72:E72"/>
    <mergeCell ref="B73:E73"/>
    <mergeCell ref="B64:E64"/>
    <mergeCell ref="B65:E65"/>
    <mergeCell ref="B66:E66"/>
    <mergeCell ref="B67:E67"/>
    <mergeCell ref="B68:E68"/>
    <mergeCell ref="B59:E59"/>
    <mergeCell ref="B60:E60"/>
    <mergeCell ref="B61:E61"/>
    <mergeCell ref="B62:E62"/>
    <mergeCell ref="B63:E63"/>
    <mergeCell ref="B54:E54"/>
    <mergeCell ref="B55:E55"/>
    <mergeCell ref="B56:E56"/>
    <mergeCell ref="B57:E57"/>
    <mergeCell ref="B58:E58"/>
    <mergeCell ref="B49:E49"/>
    <mergeCell ref="B50:E50"/>
    <mergeCell ref="B51:E51"/>
    <mergeCell ref="B52:E52"/>
    <mergeCell ref="B53:E53"/>
    <mergeCell ref="B43:E43"/>
    <mergeCell ref="B44:E44"/>
    <mergeCell ref="B45:E45"/>
    <mergeCell ref="A46:G46"/>
    <mergeCell ref="B47:E47"/>
    <mergeCell ref="B38:E38"/>
    <mergeCell ref="B39:E39"/>
    <mergeCell ref="B40:E40"/>
    <mergeCell ref="B41:E41"/>
    <mergeCell ref="B42:E42"/>
    <mergeCell ref="B33:E33"/>
    <mergeCell ref="B34:E34"/>
    <mergeCell ref="B35:E35"/>
    <mergeCell ref="B36:E36"/>
    <mergeCell ref="B37:E37"/>
    <mergeCell ref="A22:G22"/>
    <mergeCell ref="B29:E29"/>
    <mergeCell ref="B30:E30"/>
    <mergeCell ref="B31:E31"/>
    <mergeCell ref="B32:E32"/>
    <mergeCell ref="A2:C4"/>
    <mergeCell ref="D2:E2"/>
    <mergeCell ref="A6:D6"/>
    <mergeCell ref="B13:E13"/>
    <mergeCell ref="B17:E17"/>
    <mergeCell ref="A101:E101"/>
    <mergeCell ref="F101:G101"/>
    <mergeCell ref="B48:E48"/>
    <mergeCell ref="A8:D8"/>
    <mergeCell ref="F6:F8"/>
    <mergeCell ref="G6:G8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</mergeCells>
  <conditionalFormatting sqref="F13">
    <cfRule type="containsText" priority="33" dxfId="1" operator="containsText" text="SI">
      <formula>NOT(ISERROR(SEARCH("SI",F13)))</formula>
    </cfRule>
    <cfRule type="containsText" priority="34" dxfId="0" operator="containsText" text="NO">
      <formula>NOT(ISERROR(SEARCH("NO",F13)))</formula>
    </cfRule>
  </conditionalFormatting>
  <conditionalFormatting sqref="G13">
    <cfRule type="containsText" priority="31" dxfId="1" operator="containsText" text="SI">
      <formula>NOT(ISERROR(SEARCH("SI",G13)))</formula>
    </cfRule>
    <cfRule type="containsText" priority="32" dxfId="0" operator="containsText" text="NO">
      <formula>NOT(ISERROR(SEARCH("NO",G13)))</formula>
    </cfRule>
  </conditionalFormatting>
  <conditionalFormatting sqref="F23">
    <cfRule type="containsText" priority="29" dxfId="1" operator="containsText" text="SI">
      <formula>NOT(ISERROR(SEARCH("SI",F23)))</formula>
    </cfRule>
    <cfRule type="containsText" priority="30" dxfId="0" operator="containsText" text="NO">
      <formula>NOT(ISERROR(SEARCH("NO",F23)))</formula>
    </cfRule>
  </conditionalFormatting>
  <conditionalFormatting sqref="G23">
    <cfRule type="containsText" priority="27" dxfId="1" operator="containsText" text="SI">
      <formula>NOT(ISERROR(SEARCH("SI",G23)))</formula>
    </cfRule>
    <cfRule type="containsText" priority="28" dxfId="0" operator="containsText" text="NO">
      <formula>NOT(ISERROR(SEARCH("NO",G23)))</formula>
    </cfRule>
  </conditionalFormatting>
  <conditionalFormatting sqref="G81">
    <cfRule type="containsText" priority="15" dxfId="1" operator="containsText" text="SI">
      <formula>NOT(ISERROR(SEARCH("SI",G81)))</formula>
    </cfRule>
    <cfRule type="containsText" priority="16" dxfId="0" operator="containsText" text="NO">
      <formula>NOT(ISERROR(SEARCH("NO",G81)))</formula>
    </cfRule>
  </conditionalFormatting>
  <conditionalFormatting sqref="G47">
    <cfRule type="containsText" priority="23" dxfId="1" operator="containsText" text="SI">
      <formula>NOT(ISERROR(SEARCH("SI",G47)))</formula>
    </cfRule>
    <cfRule type="containsText" priority="24" dxfId="0" operator="containsText" text="NO">
      <formula>NOT(ISERROR(SEARCH("NO",G47)))</formula>
    </cfRule>
  </conditionalFormatting>
  <conditionalFormatting sqref="F81">
    <cfRule type="containsText" priority="13" dxfId="1" operator="containsText" text="SI">
      <formula>NOT(ISERROR(SEARCH("SI",F81)))</formula>
    </cfRule>
    <cfRule type="containsText" priority="14" dxfId="0" operator="containsText" text="NO">
      <formula>NOT(ISERROR(SEARCH("NO",F81)))</formula>
    </cfRule>
  </conditionalFormatting>
  <conditionalFormatting sqref="F47">
    <cfRule type="containsText" priority="19" dxfId="1" operator="containsText" text="SI">
      <formula>NOT(ISERROR(SEARCH("SI",F47)))</formula>
    </cfRule>
    <cfRule type="containsText" priority="20" dxfId="0" operator="containsText" text="NO">
      <formula>NOT(ISERROR(SEARCH("NO",F47)))</formula>
    </cfRule>
  </conditionalFormatting>
  <conditionalFormatting sqref="F90">
    <cfRule type="containsText" priority="9" dxfId="1" operator="containsText" text="SI">
      <formula>NOT(ISERROR(SEARCH("SI",F90)))</formula>
    </cfRule>
    <cfRule type="containsText" priority="10" dxfId="0" operator="containsText" text="NO">
      <formula>NOT(ISERROR(SEARCH("NO",F90)))</formula>
    </cfRule>
  </conditionalFormatting>
  <conditionalFormatting sqref="G90">
    <cfRule type="containsText" priority="7" dxfId="1" operator="containsText" text="SI">
      <formula>NOT(ISERROR(SEARCH("SI",G90)))</formula>
    </cfRule>
    <cfRule type="containsText" priority="8" dxfId="0" operator="containsText" text="NO">
      <formula>NOT(ISERROR(SEARCH("NO",G90)))</formula>
    </cfRule>
  </conditionalFormatting>
  <conditionalFormatting sqref="F96">
    <cfRule type="containsText" priority="5" dxfId="1" operator="containsText" text="SI">
      <formula>NOT(ISERROR(SEARCH("SI",F96)))</formula>
    </cfRule>
    <cfRule type="containsText" priority="6" dxfId="0" operator="containsText" text="NO">
      <formula>NOT(ISERROR(SEARCH("NO",F96)))</formula>
    </cfRule>
  </conditionalFormatting>
  <conditionalFormatting sqref="G96">
    <cfRule type="containsText" priority="1" dxfId="1" operator="containsText" text="SI">
      <formula>NOT(ISERROR(SEARCH("SI",G96)))</formula>
    </cfRule>
    <cfRule type="containsText" priority="2" dxfId="0" operator="containsText" text="NO">
      <formula>NOT(ISERROR(SEARCH("NO",G96)))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45" r:id="rId2"/>
  <headerFooter>
    <oddHeader>&amp;L&amp;"-,Negrita"&amp;12Agencia Nacional de Infraestructura&amp;RAnálisis de Iniciativas Privadas</oddHeader>
    <oddFooter>&amp;CPágina &amp;P</oddFooter>
  </headerFooter>
  <rowBreaks count="1" manualBreakCount="1">
    <brk id="79" max="6" man="1"/>
  </rowBreaks>
  <colBreaks count="1" manualBreakCount="1">
    <brk id="7" max="12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"/>
  <sheetViews>
    <sheetView zoomScalePageLayoutView="0" workbookViewId="0" topLeftCell="A1">
      <selection activeCell="D15" sqref="D15"/>
    </sheetView>
  </sheetViews>
  <sheetFormatPr defaultColWidth="11.421875" defaultRowHeight="15"/>
  <cols>
    <col min="2" max="2" width="18.140625" style="0" customWidth="1"/>
    <col min="3" max="3" width="17.28125" style="0" customWidth="1"/>
    <col min="4" max="4" width="49.421875" style="0" customWidth="1"/>
    <col min="5" max="5" width="12.140625" style="0" bestFit="1" customWidth="1"/>
  </cols>
  <sheetData>
    <row r="1" spans="2:5" ht="15">
      <c r="B1" t="s">
        <v>146</v>
      </c>
      <c r="C1" t="s">
        <v>147</v>
      </c>
      <c r="D1" t="s">
        <v>152</v>
      </c>
      <c r="E1" t="s">
        <v>158</v>
      </c>
    </row>
    <row r="2" spans="2:5" ht="15">
      <c r="B2" t="s">
        <v>150</v>
      </c>
      <c r="C2" t="s">
        <v>150</v>
      </c>
      <c r="D2" t="s">
        <v>150</v>
      </c>
      <c r="E2" t="s">
        <v>150</v>
      </c>
    </row>
    <row r="3" spans="2:5" ht="15">
      <c r="B3" t="s">
        <v>144</v>
      </c>
      <c r="C3" t="s">
        <v>148</v>
      </c>
      <c r="D3" t="s">
        <v>148</v>
      </c>
      <c r="E3" t="s">
        <v>144</v>
      </c>
    </row>
    <row r="4" spans="2:5" ht="15">
      <c r="B4" t="s">
        <v>145</v>
      </c>
      <c r="C4" t="s">
        <v>149</v>
      </c>
      <c r="D4" t="s">
        <v>149</v>
      </c>
      <c r="E4" t="s">
        <v>145</v>
      </c>
    </row>
    <row r="5" spans="4:5" ht="15">
      <c r="D5" t="s">
        <v>153</v>
      </c>
      <c r="E5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Alberto Lopez Luna</dc:creator>
  <cp:keywords/>
  <dc:description/>
  <cp:lastModifiedBy>Nancy Paola Morales Castellanos</cp:lastModifiedBy>
  <cp:lastPrinted>2014-05-06T14:46:06Z</cp:lastPrinted>
  <dcterms:created xsi:type="dcterms:W3CDTF">2013-03-04T20:30:29Z</dcterms:created>
  <dcterms:modified xsi:type="dcterms:W3CDTF">2015-09-18T17:58:01Z</dcterms:modified>
  <cp:category/>
  <cp:version/>
  <cp:contentType/>
  <cp:contentStatus/>
</cp:coreProperties>
</file>