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anionline-my.sharepoint.com/personal/nmorales_ani_gov_co/Documents/DOCUMENTACION/APOYO/GADF/FORMATOS/"/>
    </mc:Choice>
  </mc:AlternateContent>
  <xr:revisionPtr revIDLastSave="0" documentId="8_{48404C6B-6A82-44C8-921F-68E112086E22}" xr6:coauthVersionLast="44" xr6:coauthVersionMax="44" xr10:uidLastSave="{00000000-0000-0000-0000-000000000000}"/>
  <bookViews>
    <workbookView xWindow="-120" yWindow="-120" windowWidth="24240" windowHeight="13140" tabRatio="717" firstSheet="1" activeTab="1" xr2:uid="{00000000-000D-0000-FFFF-FFFF00000000}"/>
  </bookViews>
  <sheets>
    <sheet name="PROGRAMA RIESGO QUIMICO" sheetId="1" state="hidden" r:id="rId1"/>
    <sheet name="PGAv" sheetId="5" r:id="rId2"/>
    <sheet name="Hoja1" sheetId="12" state="hidden" r:id="rId3"/>
    <sheet name="EVIDENCIAS" sheetId="11" state="hidden" r:id="rId4"/>
  </sheets>
  <definedNames>
    <definedName name="_xlnm._FilterDatabase" localSheetId="1" hidden="1">PGAv!$A$19:$AA$68</definedName>
    <definedName name="_xlnm._FilterDatabase" localSheetId="0" hidden="1">'PROGRAMA RIESGO QUIMICO'!$A$25:$AA$66</definedName>
    <definedName name="APROVECHABLE">#REF!</definedName>
    <definedName name="Aprovechables">#REF!</definedName>
    <definedName name="_xlnm.Print_Area" localSheetId="1">PGAv!$A$1:$AF$90</definedName>
    <definedName name="_xlnm.Print_Area" localSheetId="0">'PROGRAMA RIESGO QUIMICO'!$A$1:$AF$91</definedName>
    <definedName name="Liquido_Domestico">#REF!</definedName>
    <definedName name="Ordinario">#REF!</definedName>
    <definedName name="Peligroso_Liquido">#REF!</definedName>
    <definedName name="Peligroso_Solido">#REF!</definedName>
    <definedName name="_xlnm.Print_Titles" localSheetId="1">PGAv!$1:$6</definedName>
    <definedName name="_xlnm.Print_Titles" localSheetId="0">'PROGRAMA RIESGO QUIMICO'!#REF!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6" i="5" l="1"/>
  <c r="A49" i="5"/>
  <c r="D32" i="5"/>
  <c r="X51" i="5" l="1"/>
  <c r="P51" i="5"/>
  <c r="P53" i="5" s="1"/>
  <c r="P54" i="5" s="1"/>
  <c r="H51" i="5"/>
  <c r="AB50" i="5"/>
  <c r="Z51" i="5"/>
  <c r="V51" i="5"/>
  <c r="V53" i="5" s="1"/>
  <c r="V54" i="5" s="1"/>
  <c r="T51" i="5"/>
  <c r="R51" i="5"/>
  <c r="N51" i="5"/>
  <c r="L51" i="5"/>
  <c r="J51" i="5"/>
  <c r="J53" i="5" s="1"/>
  <c r="J54" i="5" s="1"/>
  <c r="F51" i="5"/>
  <c r="D51" i="5"/>
  <c r="AB51" i="5" l="1"/>
  <c r="D53" i="5"/>
  <c r="AB49" i="5"/>
  <c r="AB52" i="5" l="1"/>
  <c r="D54" i="5"/>
  <c r="A38" i="5" l="1"/>
  <c r="N33" i="5"/>
  <c r="N32" i="5"/>
  <c r="J33" i="5"/>
  <c r="J32" i="5"/>
  <c r="L33" i="5"/>
  <c r="L32" i="5"/>
  <c r="D33" i="5"/>
  <c r="F33" i="5"/>
  <c r="F32" i="5"/>
  <c r="H33" i="5"/>
  <c r="H32" i="5"/>
  <c r="C12" i="12"/>
  <c r="F65" i="5"/>
  <c r="F67" i="5" s="1"/>
  <c r="F74" i="5" s="1"/>
  <c r="L65" i="5"/>
  <c r="L67" i="5" s="1"/>
  <c r="L74" i="5" s="1"/>
  <c r="T65" i="5"/>
  <c r="T67" i="5" s="1"/>
  <c r="T74" i="5" s="1"/>
  <c r="N65" i="5"/>
  <c r="N67" i="5" s="1"/>
  <c r="V65" i="5"/>
  <c r="V67" i="5" s="1"/>
  <c r="J65" i="5"/>
  <c r="J67" i="5" s="1"/>
  <c r="J74" i="5" s="1"/>
  <c r="P65" i="5"/>
  <c r="P67" i="5" s="1"/>
  <c r="X65" i="5"/>
  <c r="X67" i="5" s="1"/>
  <c r="X74" i="5" s="1"/>
  <c r="R65" i="5"/>
  <c r="R67" i="5" s="1"/>
  <c r="R74" i="5" s="1"/>
  <c r="H65" i="5"/>
  <c r="H67" i="5" s="1"/>
  <c r="H74" i="5" s="1"/>
  <c r="Z65" i="5"/>
  <c r="Z67" i="5" s="1"/>
  <c r="Z74" i="5" s="1"/>
  <c r="D65" i="5"/>
  <c r="D67" i="5" s="1"/>
  <c r="D74" i="5" s="1"/>
  <c r="V33" i="5"/>
  <c r="V32" i="5"/>
  <c r="X33" i="5"/>
  <c r="X32" i="5"/>
  <c r="Z33" i="5"/>
  <c r="Z32" i="5"/>
  <c r="P33" i="5"/>
  <c r="P32" i="5"/>
  <c r="R33" i="5"/>
  <c r="R32" i="5"/>
  <c r="T33" i="5"/>
  <c r="T32" i="5"/>
  <c r="AB64" i="5"/>
  <c r="AB63" i="5"/>
  <c r="A32" i="5"/>
  <c r="AB75" i="1"/>
  <c r="AB74" i="1"/>
  <c r="V66" i="1"/>
  <c r="X66" i="1"/>
  <c r="Z66" i="1"/>
  <c r="AB64" i="1"/>
  <c r="AB65" i="1"/>
  <c r="T66" i="1"/>
  <c r="P66" i="1"/>
  <c r="N66" i="1"/>
  <c r="V54" i="1"/>
  <c r="V53" i="1"/>
  <c r="X54" i="1"/>
  <c r="X53" i="1"/>
  <c r="Z54" i="1"/>
  <c r="Z53" i="1"/>
  <c r="P54" i="1"/>
  <c r="P53" i="1"/>
  <c r="R54" i="1"/>
  <c r="R53" i="1"/>
  <c r="T54" i="1"/>
  <c r="T53" i="1"/>
  <c r="J54" i="1"/>
  <c r="J53" i="1"/>
  <c r="L54" i="1"/>
  <c r="L53" i="1"/>
  <c r="N54" i="1"/>
  <c r="N55" i="1" s="1"/>
  <c r="N53" i="1"/>
  <c r="D54" i="1"/>
  <c r="D53" i="1"/>
  <c r="F54" i="1"/>
  <c r="F53" i="1"/>
  <c r="H54" i="1"/>
  <c r="H53" i="1"/>
  <c r="AC50" i="1"/>
  <c r="AB50" i="1"/>
  <c r="AC49" i="1"/>
  <c r="AB49" i="1"/>
  <c r="AC48" i="1"/>
  <c r="AB48" i="1"/>
  <c r="AC47" i="1"/>
  <c r="AB47" i="1"/>
  <c r="AC46" i="1"/>
  <c r="AB46" i="1"/>
  <c r="AC45" i="1"/>
  <c r="AB45" i="1"/>
  <c r="AC44" i="1"/>
  <c r="AB44" i="1"/>
  <c r="AC43" i="1"/>
  <c r="AB43" i="1"/>
  <c r="AC42" i="1"/>
  <c r="AB42" i="1"/>
  <c r="AC41" i="1"/>
  <c r="AB41" i="1"/>
  <c r="AC40" i="1"/>
  <c r="AB40" i="1"/>
  <c r="AC39" i="1"/>
  <c r="AB39" i="1"/>
  <c r="AC38" i="1"/>
  <c r="AB38" i="1"/>
  <c r="AC37" i="1"/>
  <c r="AB37" i="1"/>
  <c r="AC36" i="1"/>
  <c r="AB36" i="1"/>
  <c r="AC35" i="1"/>
  <c r="AB35" i="1"/>
  <c r="AC34" i="1"/>
  <c r="AB34" i="1"/>
  <c r="AC33" i="1"/>
  <c r="AB33" i="1"/>
  <c r="AC32" i="1"/>
  <c r="AB32" i="1"/>
  <c r="AC31" i="1"/>
  <c r="AB31" i="1"/>
  <c r="AC30" i="1"/>
  <c r="AB30" i="1"/>
  <c r="AC29" i="1"/>
  <c r="AB29" i="1"/>
  <c r="AC28" i="1"/>
  <c r="AB28" i="1"/>
  <c r="AD31" i="1" l="1"/>
  <c r="AD41" i="1"/>
  <c r="AD43" i="1"/>
  <c r="AD45" i="1"/>
  <c r="AD47" i="1"/>
  <c r="AB66" i="1"/>
  <c r="AD64" i="1" s="1"/>
  <c r="AD29" i="1"/>
  <c r="AD33" i="1"/>
  <c r="AD28" i="1"/>
  <c r="T34" i="5"/>
  <c r="P34" i="5"/>
  <c r="X34" i="5"/>
  <c r="X71" i="5" s="1"/>
  <c r="J55" i="1"/>
  <c r="R55" i="1"/>
  <c r="R34" i="5"/>
  <c r="Z34" i="5"/>
  <c r="Z71" i="5" s="1"/>
  <c r="V34" i="5"/>
  <c r="V71" i="5" s="1"/>
  <c r="L34" i="5"/>
  <c r="L71" i="5" s="1"/>
  <c r="N34" i="5"/>
  <c r="AD74" i="1"/>
  <c r="AD49" i="1"/>
  <c r="AD34" i="1"/>
  <c r="P55" i="1"/>
  <c r="AD38" i="1"/>
  <c r="AD42" i="1"/>
  <c r="AD46" i="1"/>
  <c r="AD48" i="1"/>
  <c r="Z55" i="1"/>
  <c r="AD37" i="1"/>
  <c r="AD35" i="1"/>
  <c r="AD39" i="1"/>
  <c r="AD30" i="1"/>
  <c r="AD32" i="1"/>
  <c r="AD36" i="1"/>
  <c r="AD50" i="1"/>
  <c r="AB54" i="1"/>
  <c r="X55" i="1"/>
  <c r="AD40" i="1"/>
  <c r="AD44" i="1"/>
  <c r="H55" i="1"/>
  <c r="D55" i="1"/>
  <c r="L55" i="1"/>
  <c r="V55" i="1"/>
  <c r="J56" i="1"/>
  <c r="AB53" i="1"/>
  <c r="T55" i="1"/>
  <c r="T71" i="5"/>
  <c r="P56" i="1"/>
  <c r="V67" i="1"/>
  <c r="F55" i="1"/>
  <c r="R71" i="5"/>
  <c r="AB65" i="5"/>
  <c r="H34" i="5"/>
  <c r="H71" i="5" s="1"/>
  <c r="D68" i="5"/>
  <c r="V68" i="5"/>
  <c r="N74" i="5"/>
  <c r="J68" i="5"/>
  <c r="P74" i="5"/>
  <c r="P68" i="5"/>
  <c r="V74" i="5"/>
  <c r="D34" i="5"/>
  <c r="D71" i="5" s="1"/>
  <c r="F34" i="5"/>
  <c r="N71" i="5"/>
  <c r="J34" i="5"/>
  <c r="AB33" i="5"/>
  <c r="AB32" i="5"/>
  <c r="V56" i="1" l="1"/>
  <c r="AD53" i="1"/>
  <c r="J71" i="5"/>
  <c r="J36" i="5"/>
  <c r="F71" i="5"/>
  <c r="AB34" i="5"/>
  <c r="P36" i="5"/>
  <c r="D56" i="1"/>
  <c r="AB55" i="1"/>
  <c r="AB39" i="5"/>
  <c r="D36" i="5"/>
  <c r="AB74" i="5"/>
  <c r="P71" i="5"/>
  <c r="AB38" i="5"/>
  <c r="V36" i="5"/>
  <c r="AB71" i="5" l="1"/>
  <c r="X58" i="5"/>
  <c r="N44" i="5"/>
  <c r="N72" i="5" s="1"/>
  <c r="X44" i="5"/>
  <c r="X46" i="5" s="1"/>
  <c r="H58" i="5"/>
  <c r="L58" i="5"/>
  <c r="T44" i="5"/>
  <c r="T72" i="5" s="1"/>
  <c r="V58" i="5"/>
  <c r="V60" i="5" s="1"/>
  <c r="Z73" i="5" s="1"/>
  <c r="J58" i="5"/>
  <c r="P58" i="5"/>
  <c r="P60" i="5" s="1"/>
  <c r="R58" i="5"/>
  <c r="Z58" i="5" l="1"/>
  <c r="P44" i="5"/>
  <c r="P46" i="5" s="1"/>
  <c r="N58" i="5"/>
  <c r="Z44" i="5"/>
  <c r="Z72" i="5" s="1"/>
  <c r="Z75" i="5" s="1"/>
  <c r="H44" i="5"/>
  <c r="H46" i="5" s="1"/>
  <c r="L44" i="5"/>
  <c r="L46" i="5" s="1"/>
  <c r="T58" i="5"/>
  <c r="T73" i="5"/>
  <c r="J60" i="5"/>
  <c r="L73" i="5" s="1"/>
  <c r="R44" i="5"/>
  <c r="R72" i="5" s="1"/>
  <c r="F44" i="5"/>
  <c r="F46" i="5" s="1"/>
  <c r="F58" i="5"/>
  <c r="V44" i="5"/>
  <c r="V72" i="5" s="1"/>
  <c r="V73" i="5"/>
  <c r="X73" i="5"/>
  <c r="V61" i="5"/>
  <c r="X72" i="5"/>
  <c r="R73" i="5"/>
  <c r="J44" i="5"/>
  <c r="N46" i="5"/>
  <c r="AB43" i="5"/>
  <c r="AB40" i="5"/>
  <c r="D44" i="5" l="1"/>
  <c r="D46" i="5" s="1"/>
  <c r="P72" i="5"/>
  <c r="L72" i="5"/>
  <c r="L75" i="5" s="1"/>
  <c r="Z46" i="5"/>
  <c r="H72" i="5"/>
  <c r="F72" i="5"/>
  <c r="R46" i="5"/>
  <c r="V46" i="5"/>
  <c r="P73" i="5"/>
  <c r="P61" i="5"/>
  <c r="J61" i="5"/>
  <c r="J73" i="5"/>
  <c r="N73" i="5"/>
  <c r="N75" i="5" s="1"/>
  <c r="V75" i="5"/>
  <c r="R75" i="5"/>
  <c r="T46" i="5"/>
  <c r="T75" i="5"/>
  <c r="X75" i="5"/>
  <c r="J46" i="5"/>
  <c r="J47" i="5" s="1"/>
  <c r="J72" i="5"/>
  <c r="AB41" i="5"/>
  <c r="AB57" i="5"/>
  <c r="AB42" i="5"/>
  <c r="D58" i="5"/>
  <c r="D60" i="5" s="1"/>
  <c r="AB59" i="5" s="1"/>
  <c r="AB56" i="5"/>
  <c r="AB45" i="5" l="1"/>
  <c r="D72" i="5"/>
  <c r="P75" i="5"/>
  <c r="P76" i="5" s="1"/>
  <c r="V47" i="5"/>
  <c r="P47" i="5"/>
  <c r="J75" i="5"/>
  <c r="J76" i="5" s="1"/>
  <c r="V76" i="5"/>
  <c r="AB58" i="5"/>
  <c r="D47" i="5"/>
  <c r="F73" i="5" l="1"/>
  <c r="F75" i="5" s="1"/>
  <c r="H73" i="5"/>
  <c r="H75" i="5" s="1"/>
  <c r="D73" i="5"/>
  <c r="D61" i="5"/>
  <c r="AB72" i="5"/>
  <c r="AB73" i="5" l="1"/>
  <c r="D75" i="5"/>
  <c r="D76" i="5" s="1"/>
</calcChain>
</file>

<file path=xl/sharedStrings.xml><?xml version="1.0" encoding="utf-8"?>
<sst xmlns="http://schemas.openxmlformats.org/spreadsheetml/2006/main" count="1077" uniqueCount="526">
  <si>
    <t>CODIGO</t>
  </si>
  <si>
    <t>SISTEMA DE GESTION INTEGRAL EHS</t>
  </si>
  <si>
    <t>FECHA DE PUBLICACIÓN</t>
  </si>
  <si>
    <t>GENERAL ELECTRIC INTERNATIONAL INC. SUCURSAL COLOMBIA - GEII COLOMBIA</t>
  </si>
  <si>
    <t>VERSI{ON</t>
  </si>
  <si>
    <t xml:space="preserve">OBJETIVO </t>
  </si>
  <si>
    <t>META</t>
  </si>
  <si>
    <t>INDICADOR</t>
  </si>
  <si>
    <t>FORMULA</t>
  </si>
  <si>
    <t>RESPONSABLE</t>
  </si>
  <si>
    <t>PERIDICIDAD DE MEDICIÓN</t>
  </si>
  <si>
    <t>Cumplimiento</t>
  </si>
  <si>
    <t>Trimestral</t>
  </si>
  <si>
    <t xml:space="preserve">Cobertura </t>
  </si>
  <si>
    <t>RECURSOS NECESARIOS</t>
  </si>
  <si>
    <t>Salas o espacios para la realización de las capacitaciones</t>
  </si>
  <si>
    <t>Elementos tecnologicos y de proyección (televisores, telefonos, entre otros)</t>
  </si>
  <si>
    <t>Asesores Externos, capacitadores expertos en las diferentes tematicas a desarrollar.</t>
  </si>
  <si>
    <t>Otros elementos requeridos de acuerdo al tipo de capacitación.</t>
  </si>
  <si>
    <t xml:space="preserve">DOCUMENTOS REFERENCIA </t>
  </si>
  <si>
    <t>OBSERVACIONES</t>
  </si>
  <si>
    <t>CRONOGRAMA</t>
  </si>
  <si>
    <t>ACTIVIDADES</t>
  </si>
  <si>
    <t>TRIMESTRE I</t>
  </si>
  <si>
    <t>TRIMESTRE II</t>
  </si>
  <si>
    <t>Consolidado</t>
  </si>
  <si>
    <t>Responsable</t>
  </si>
  <si>
    <t>Evidencia</t>
  </si>
  <si>
    <t>JUL</t>
  </si>
  <si>
    <t>AGO</t>
  </si>
  <si>
    <t>SEP</t>
  </si>
  <si>
    <t>OCT</t>
  </si>
  <si>
    <t>NOV</t>
  </si>
  <si>
    <t>DIC</t>
  </si>
  <si>
    <t>P</t>
  </si>
  <si>
    <t>E</t>
  </si>
  <si>
    <t>% Cumplimiento</t>
  </si>
  <si>
    <t>PLANEAR</t>
  </si>
  <si>
    <t>Definir Objetivos, metas, responsables e indicadores del programa.</t>
  </si>
  <si>
    <t>Definir Responsables y recursos.</t>
  </si>
  <si>
    <t>VERIFICAR</t>
  </si>
  <si>
    <t>Monitoreo del cumplimiento del objetivo y metas planteados: Monitoreo de los indicadores de gestión.</t>
  </si>
  <si>
    <t>ACTUAR</t>
  </si>
  <si>
    <t>Definición Planes de Acción.</t>
  </si>
  <si>
    <t>Seguimiento Planes de Acción.</t>
  </si>
  <si>
    <t>MEDICION Y SEGUIMIENTO</t>
  </si>
  <si>
    <t>CUMPLIMIENTO</t>
  </si>
  <si>
    <t>Programado</t>
  </si>
  <si>
    <t>Ejecutado</t>
  </si>
  <si>
    <t>%</t>
  </si>
  <si>
    <t>COBERTURA</t>
  </si>
  <si>
    <t>Asistentes</t>
  </si>
  <si>
    <t>CONTROL DE DOCUMENTOS</t>
  </si>
  <si>
    <t>NOMBRE</t>
  </si>
  <si>
    <t>CARGO</t>
  </si>
  <si>
    <t>ELABORACIÓN</t>
  </si>
  <si>
    <t>PROGRAMA DE RIESGO QUIMICO</t>
  </si>
  <si>
    <t>Revisión matriz de identificación de peligros, evaluación y control de riesgos.</t>
  </si>
  <si>
    <t>Eficacia</t>
  </si>
  <si>
    <t>Hojas de Seguridad suministradas por los proveedores.</t>
  </si>
  <si>
    <t>Programa de Riesgo Quimico</t>
  </si>
  <si>
    <t>Registro de Asistencia y Evaluación.</t>
  </si>
  <si>
    <t>Registro de Inspección</t>
  </si>
  <si>
    <t>Desarrollar  las actividades establecidas en el programa de Riesgo Quimico.</t>
  </si>
  <si>
    <t xml:space="preserve"> (No. De Actividades desarrolladas en el periodo/
No. De Actividades programadas en el periodo)*100</t>
  </si>
  <si>
    <t>EFICACIA</t>
  </si>
  <si>
    <t>Registro de Entrega de EPP</t>
  </si>
  <si>
    <t>Revisión de Requisitos Legales Aplicables</t>
  </si>
  <si>
    <t>Matriz de Requisitos legales y de otra indole</t>
  </si>
  <si>
    <t xml:space="preserve">Alejandra Alcalá </t>
  </si>
  <si>
    <t>Fabiola Sojet</t>
  </si>
  <si>
    <t>CEO Colombia</t>
  </si>
  <si>
    <t>ENE</t>
  </si>
  <si>
    <t>FEB</t>
  </si>
  <si>
    <t>MAR</t>
  </si>
  <si>
    <t>ABR</t>
  </si>
  <si>
    <t>MAY</t>
  </si>
  <si>
    <t>JUN</t>
  </si>
  <si>
    <t>TRIMESTRE III</t>
  </si>
  <si>
    <t>TRIMESTRE IV</t>
  </si>
  <si>
    <t xml:space="preserve">Analisis Trimestral </t>
  </si>
  <si>
    <t xml:space="preserve">Plan de Acción </t>
  </si>
  <si>
    <t xml:space="preserve">Responsable </t>
  </si>
  <si>
    <t>Fecha</t>
  </si>
  <si>
    <t>Asesor Externo</t>
  </si>
  <si>
    <t>Analisis Trimestral</t>
  </si>
  <si>
    <t>Plan de Acción</t>
  </si>
  <si>
    <t>VERIFICACIÓN  Y APROBACIÓN</t>
  </si>
  <si>
    <t>Gestionar las recomendaciones establecidas en las actividades programadas</t>
  </si>
  <si>
    <t>(No.Recomendaciones Gestionadas)/(No. Recomendaciones Realizadas)*100</t>
  </si>
  <si>
    <t>Recomendaciones Propuestas</t>
  </si>
  <si>
    <t>Recomendaciones Gestionadas</t>
  </si>
  <si>
    <t>EHSC-03-PR3</t>
  </si>
  <si>
    <t>Capacitación en Manejo de Sustancias Químicas/Etiquetado y Rotulado de Sustancias (Personal de Aseo y Cafeteria)</t>
  </si>
  <si>
    <t>Revisión de resultados evaluaciones de capacitación y recomendaciones de la inspecciones.</t>
  </si>
  <si>
    <t xml:space="preserve">Registro de Asistencia </t>
  </si>
  <si>
    <t>(No de trabajadores capacitados en tematicas realacionas con el riesgo quimico en el periodo/ No de trabajadores- Población objeto en relación con el riesgo quimico en el periodo)*100</t>
  </si>
  <si>
    <t xml:space="preserve">Suministrar Elementos de protección personal, teniendo en cuenta el nivel de  exposición al riesgo. </t>
  </si>
  <si>
    <t>Población Objeto</t>
  </si>
  <si>
    <t>Simulacro Ambiental (derrame de productos quimicos)</t>
  </si>
  <si>
    <t xml:space="preserve">Guia RUC </t>
  </si>
  <si>
    <t>Capacitación en Uso, mantenimiento y gestión de EPP, personal Water y aseo y cafeteria</t>
  </si>
  <si>
    <t>EHS Professional Porgram</t>
  </si>
  <si>
    <t>EHS Professional Porgram/ Asesor Externo</t>
  </si>
  <si>
    <t>EHS Professional Porgram/ Facility Specialist</t>
  </si>
  <si>
    <t>Capacitación en almacenamiento de sustancias quimicas personal Water.</t>
  </si>
  <si>
    <t>Charla en identifiación de actos y condiciones inseguras personal aseo y cafeteria</t>
  </si>
  <si>
    <t xml:space="preserve">En el primer trimestre se desarrollaron todas las actividades programadas </t>
  </si>
  <si>
    <t>N/A</t>
  </si>
  <si>
    <t xml:space="preserve">En el segundo trimestre se desarrollaron todas las actividades programadas </t>
  </si>
  <si>
    <t>Registro de Asistencia, informe registro fotografico.</t>
  </si>
  <si>
    <t>Durente el primer trimestre nose deesarrollarron capacitaciones en relación a la gestión del riesgo quimico</t>
  </si>
  <si>
    <t>Enel segundo trimestre participo el 80%del personal convocado a la capacitación de EPP</t>
  </si>
  <si>
    <t>Informe de visita</t>
  </si>
  <si>
    <t>Actualizacion informacion en el sistema</t>
  </si>
  <si>
    <t>Durante la inspección de abril se identificaron 2 acciones de mejora una relacionada con la capacitacion en primeros auxilios de los productos utilizados por el personal de aseo, teniendo en cuenta que este personal es nuevo en la emprsa y otro en relación a lal mejora de las condiciones de almacenamiento.</t>
  </si>
  <si>
    <t>Durante la inspección de julio se identificoun hallazgo en relación a la no actulización y disponibilidad de todos las MSDS de los productos quimicos utilizados en actividades de aseo.</t>
  </si>
  <si>
    <t>Se solicito a la empresa casalimpia realizar capacitación al personal asignado en GE no solo en temas quimicos sino ademas que se incluyeran en la programación de capacitaciones en SO. Cotización y compra de dispositivos y señalización para la mejora en las condiciones de almacenamiento de productos quimicos. La compania tiene programada esta capactiacion para el mes de septiembre sin embargo siempre que se  asigne persona nuevo este tiene la responsabilidad de revisar la hojas de seguridad de los productos utilizados incluido la sección correspondiente a primeros auxilios.</t>
  </si>
  <si>
    <t>Se realizara la actulización de todas las hojas de seguridad y etiquetas de los productos utilizados por la empresa a traves de formatos propios de GE que garanticen que se cumpla con todos los requerimeintos.</t>
  </si>
  <si>
    <t>Facility Manager/EHS Professional Porgram</t>
  </si>
  <si>
    <t>Nose evidenciaron hallazgos</t>
  </si>
  <si>
    <t>EHS Programs Professional</t>
  </si>
  <si>
    <t>Lograr la participación del personal convocado en las actividades de capacitación en relación al riesgo quimico.</t>
  </si>
  <si>
    <t>Mantener en 0 los accidentes que se presenten por la exposicion a Riesgo quimico</t>
  </si>
  <si>
    <t>ILI</t>
  </si>
  <si>
    <t>Elementos de papeleria hojas, lapiceros, libretas.</t>
  </si>
  <si>
    <t>Hojas de Seguridad y etiquetas de los Productos quimicos empleados.</t>
  </si>
  <si>
    <t>Visita de Mejora a los proveedores que tienen relación con los procesos quimicos.</t>
  </si>
  <si>
    <t>Divulgar el procedimiento y lineamiento de manejo seguro de sustancias quimicas</t>
  </si>
  <si>
    <t>Solicitar a los proveedores los hojas de seguridad de las sustancias quimicas y actualización la carpeta con hojas de seguridad (MSDS)</t>
  </si>
  <si>
    <t>Adecuar sitio de almacenamiento de sustancias quimicas de acuerdo a los lineamientos establecidos</t>
  </si>
  <si>
    <t>Rotulación de sustancias quimicas</t>
  </si>
  <si>
    <t>Realizar Inspecciones periodicas a las areas de almacenamiento y uso de sustancias quimicas para verificar las condicioens y el cumplimiento de los lineamientos.</t>
  </si>
  <si>
    <t>HACER</t>
  </si>
  <si>
    <t>Actualizar el protocolo de sustancias quimicas (manejo y almacenamiento)</t>
  </si>
  <si>
    <t>Protocolo de sustancias quimicas</t>
  </si>
  <si>
    <t>Listado Maestro de Sustancias Quimicas</t>
  </si>
  <si>
    <t>Realizar el inventario / listado maestro de sustancias quimicas utilizadas durante los procesos que realiza la empresa.</t>
  </si>
  <si>
    <t>Actualizar la matriz de compatibildiad de las sustancias quimicas</t>
  </si>
  <si>
    <t>matriz de compatibildiad de las sustancias quimicas</t>
  </si>
  <si>
    <t>Carpeta de Hojas de Seguridad</t>
  </si>
  <si>
    <t>Trimestre</t>
  </si>
  <si>
    <t>Total</t>
  </si>
  <si>
    <t>Meta</t>
  </si>
  <si>
    <t>Trimestre 1</t>
  </si>
  <si>
    <t>Trimestre 2</t>
  </si>
  <si>
    <t>Trimestre 3</t>
  </si>
  <si>
    <t>Trimestre 4</t>
  </si>
  <si>
    <t>PERIODICIDAD DE MEDICIÓN</t>
  </si>
  <si>
    <t>MEDICIÓN Y SEGUIMIENTO</t>
  </si>
  <si>
    <t xml:space="preserve">Análisis Trimestral </t>
  </si>
  <si>
    <t>Periodicidad</t>
  </si>
  <si>
    <t>Evidencia de cumplimiento</t>
  </si>
  <si>
    <t xml:space="preserve">NOMBRE DEL PROGRAMA: </t>
  </si>
  <si>
    <t>AÑO:</t>
  </si>
  <si>
    <t>OBJETIVO</t>
  </si>
  <si>
    <t>ALCANCE</t>
  </si>
  <si>
    <t>RESPONSABLE DEL INDICADOR</t>
  </si>
  <si>
    <t>Resultado</t>
  </si>
  <si>
    <t>PERIODICIDAD DEL ANÁLISIS</t>
  </si>
  <si>
    <t>ANÁLISIS Y PLAN DE ACCIÓN</t>
  </si>
  <si>
    <t>Mensual</t>
  </si>
  <si>
    <t>Indicadores de Actividad</t>
  </si>
  <si>
    <t>PLANEAR - HACER - VERIFICAR - ACTUAR</t>
  </si>
  <si>
    <t>Anual</t>
  </si>
  <si>
    <t>Rediseñar o estructurar el programa de uso eficiente de agua y energía</t>
  </si>
  <si>
    <t>Establecer objetivos y metas del Programa</t>
  </si>
  <si>
    <t>Establecer indicadores de gestión para verificación del programa</t>
  </si>
  <si>
    <t>Identificar fuentes de consumo y recolección de información de periodo anterior</t>
  </si>
  <si>
    <t>Planificación de capacitaciones y selección de medios necesarios para capacitaciones</t>
  </si>
  <si>
    <t>Coordinador SIG</t>
  </si>
  <si>
    <t>Coor. Ambiental</t>
  </si>
  <si>
    <t xml:space="preserve">Divulgación de programa de gestión y aspectos ambientales </t>
  </si>
  <si>
    <t>Incentivar al personal el reporte a traves de la tarjetas de reporte de actos y condiciones inseguras</t>
  </si>
  <si>
    <t>Fumigación de áreas y seguimiento de la misma</t>
  </si>
  <si>
    <t>Vinculación con entidades que promuevan la sostenibilidad ambiental</t>
  </si>
  <si>
    <t>Realizar convenio con alcaldia local para participación en actividades ambientales</t>
  </si>
  <si>
    <t>Campaña de sensibilización y concientización con los trabajadores de la empresa en uso eficiente y racional de energía y agua (tips para ahorro en la casa y en el hogar)</t>
  </si>
  <si>
    <t xml:space="preserve">Semestral </t>
  </si>
  <si>
    <t>Certificados de fumigación y disposición final</t>
  </si>
  <si>
    <t>Vinculación</t>
  </si>
  <si>
    <t>Campañas - Regitro fotografico</t>
  </si>
  <si>
    <t>Convenio de alcaldia</t>
  </si>
  <si>
    <t>Implementación de equipos ahorradores de agua (Cuando se requiera)</t>
  </si>
  <si>
    <t>Registrar el consumo de agua para llevar seguimiento del programa  (Admón y Parqueadero)</t>
  </si>
  <si>
    <t>Realizar Inspecciones periódicas (instalaciones hidráulicas y sanitarias, tubería, conexiones, registro de agua) con el objetivo de prevenir fugas.</t>
  </si>
  <si>
    <t>Realizar seguimiento al mantenimiento preventivo de instalaciones hidraulicas y sanitarias</t>
  </si>
  <si>
    <t>Lavado de tanques almacenamiento de agua.</t>
  </si>
  <si>
    <t>Solicitar certificados de agua potable</t>
  </si>
  <si>
    <t>Publicar resultados del programa</t>
  </si>
  <si>
    <t>GESTIÓN RECURSO ENERGÉTICO</t>
  </si>
  <si>
    <t>GESTIÓN RECURSO HIDRICO</t>
  </si>
  <si>
    <t>Señalizar baños y áreas incentivando el ahorro de  energía</t>
  </si>
  <si>
    <t>Realizar diagnostico de consumo de energía</t>
  </si>
  <si>
    <t>Registrar el consumo de enegía para llevar seguimiento del programa  (Admón y Parqueadero)</t>
  </si>
  <si>
    <t>Configurar los equipos de computo en la opción de hibernación y/o pantalla en modo de ahorro de energía, Establecer en los equipos los fondos de pantalla y protectores de pantalla imágenes de fondo oscuro</t>
  </si>
  <si>
    <t>Realizar Inspecciones periódicas (instalaciones electricas) con el objetivo de prevenir perdidas.</t>
  </si>
  <si>
    <t>Realizar seguimiento al mantenimiento preventivo de instalaciones eléctricas</t>
  </si>
  <si>
    <t>Seguimiento a  indicador de consumo de Agua y energía,  verificación y analisis de cumplimiento del programa.</t>
  </si>
  <si>
    <t>Seguimiento a los hallazgos de inspecciones y tarjetas de reporte de actos y condiciones inseguras</t>
  </si>
  <si>
    <t>Establecer plan de acción de acuerdo a los resultados de los análisis.</t>
  </si>
  <si>
    <t>Retroalimentación del Programa con el personal</t>
  </si>
  <si>
    <t>Ajustes al Programa de Gestión</t>
  </si>
  <si>
    <t>Actividades programadas</t>
  </si>
  <si>
    <t>Actividades ejecutadas</t>
  </si>
  <si>
    <t>INDICADOR CUMPLIMIENTO</t>
  </si>
  <si>
    <t>INDICADOR DE GESTIÓN DEL ASPECTO</t>
  </si>
  <si>
    <t>INDICADORES</t>
  </si>
  <si>
    <t>Tarjeta de Reporte y Seguimiento</t>
  </si>
  <si>
    <t>Registro de Formación interna</t>
  </si>
  <si>
    <t xml:space="preserve">Instalación de señalización </t>
  </si>
  <si>
    <t>Orden de compra
Registro Fotografico</t>
  </si>
  <si>
    <t>Seguimiento consumos a traves de facturas</t>
  </si>
  <si>
    <t>Regisrto de inspecciones</t>
  </si>
  <si>
    <t>Registro de mantenimiento</t>
  </si>
  <si>
    <t>Certificados del proveedor</t>
  </si>
  <si>
    <t>Boletines publicados</t>
  </si>
  <si>
    <t>Informe por parte del proveedor</t>
  </si>
  <si>
    <t>Configuración de PC</t>
  </si>
  <si>
    <t>Programa de gestión Ambiental</t>
  </si>
  <si>
    <t>Seguimiento de Hallazgos</t>
  </si>
  <si>
    <t>Boletín Ambiental</t>
  </si>
  <si>
    <t>Aprovechamiento de RESPEL</t>
  </si>
  <si>
    <t xml:space="preserve">Revisar y de ser necesario ajustar los Convenios con empresas legalmente constituidas para Gestion de residuos </t>
  </si>
  <si>
    <t>Selección de medios necesarios para capacitaciones</t>
  </si>
  <si>
    <t>Charla al personal de la empresa sobre manejo integral de residuos</t>
  </si>
  <si>
    <t>Verificación y mantenimiento de canecas para la disposición de residuos y centros de acopio</t>
  </si>
  <si>
    <t xml:space="preserve">Realizar una inspección del manejo, almacenamiento y disposición de residuos </t>
  </si>
  <si>
    <t>Recolección de estadisticas de Kg de residuos generados por  clase de residuos al mes</t>
  </si>
  <si>
    <t>Disposición de Residuos no peligrosos Generados en las Oficinas.</t>
  </si>
  <si>
    <t>Entrega de residuos aprovechables a fundaciones o gestores reconocidos.</t>
  </si>
  <si>
    <t>Disposición de Residuos Peligrosos Generados en proyectos de la zona.</t>
  </si>
  <si>
    <t>Visita de seguimiento a empresas dispositoras de residuos</t>
  </si>
  <si>
    <t xml:space="preserve">Seguimiento actas de disposición final de residuos y actas de aprovechamiento </t>
  </si>
  <si>
    <t>Realizar reporte como generadores de RESPEL ante la autoridad competente</t>
  </si>
  <si>
    <t>Campaña de conciencia ambiental y buenas practicas ambientales en el trabajo y en el hogar (gestión de residuos).</t>
  </si>
  <si>
    <t>Realizar campaña de recolección de residuos "Tapitas para sanar".</t>
  </si>
  <si>
    <t>Realizar campaña de recolección de residuos peligrosos del hogar. (Programas de la ANDI)</t>
  </si>
  <si>
    <t>Cuando se requiera</t>
  </si>
  <si>
    <t>Coordinardor capacitaciones</t>
  </si>
  <si>
    <t>Coord Ambiental</t>
  </si>
  <si>
    <t>Seguimiento a  indicador del programa,  verificación y analisis de cumplimiento del programa.</t>
  </si>
  <si>
    <t>Registro fotografico</t>
  </si>
  <si>
    <t>Control de residuos gestionados</t>
  </si>
  <si>
    <t>Registro de control de residuos generados</t>
  </si>
  <si>
    <t>Formato inventario de residuos</t>
  </si>
  <si>
    <t>Reporte autoridad ambiental</t>
  </si>
  <si>
    <t>Lanzamiento de la campaña "Reciclar es un valor"</t>
  </si>
  <si>
    <t xml:space="preserve">Realizar charla al personal referente a atención de emegencias </t>
  </si>
  <si>
    <t>Realizar inspecciones a vehiculos para la identificacion de posibles fugas y/o derrames</t>
  </si>
  <si>
    <t>Realizacion simulacro Control de Derrame</t>
  </si>
  <si>
    <t>Identificación de puntos criticos en vias que se utilizan en la operaión</t>
  </si>
  <si>
    <t>Divulgación al personal los puntos criticos en vias para prevención de accidentalidad.</t>
  </si>
  <si>
    <t>Verificar realización de inspección de los elementos de los Kit´s ambientales de los vehiculos</t>
  </si>
  <si>
    <t>Seguimiento a  indicador  del programa,  verificación y analisis de cumplimiento del programa.</t>
  </si>
  <si>
    <t>Capacitación a Brigada</t>
  </si>
  <si>
    <t>Registros Inspecciones a vehículos</t>
  </si>
  <si>
    <t>Informes</t>
  </si>
  <si>
    <t>Rutogramas</t>
  </si>
  <si>
    <t>Inducción y Rutogramas</t>
  </si>
  <si>
    <t>Registro de la inspección</t>
  </si>
  <si>
    <t>Diseñar e implemetar campaña de sensibilización ambiental</t>
  </si>
  <si>
    <t>Mantenimiento e instalación de señalización incentivando el ahorro de agua en baños e instalaciones hidraulicas</t>
  </si>
  <si>
    <t>Realizar capacitación y/o charla  al personal sobre el impacto ambiental generado por las emisiones y ruido</t>
  </si>
  <si>
    <t>Realizar mantenimiento de vehiculos de acuerdo a periodicidad establecida</t>
  </si>
  <si>
    <t>Realizar verificación de cumplimiento de Certificado de revisión técnico mecánica a vehículos.</t>
  </si>
  <si>
    <t>Solicitud de certificado de calidad  de combustible</t>
  </si>
  <si>
    <t>Realizar inspecciones preoperacionales a equipos, vehiculos y maquinaria.</t>
  </si>
  <si>
    <t>Realizar estudios de medición ambiental en el área de parqueadero</t>
  </si>
  <si>
    <t>Coordinador Ambiental</t>
  </si>
  <si>
    <t>Jefe de mantenimiento</t>
  </si>
  <si>
    <t>Charla de conservación auditiva</t>
  </si>
  <si>
    <t>Registros en aplicativo</t>
  </si>
  <si>
    <t>Registro en inspecciones</t>
  </si>
  <si>
    <t>Registro en carpeta de soportes</t>
  </si>
  <si>
    <t>Informe</t>
  </si>
  <si>
    <t>INDICADOR APROVECHAMIENTO RESPEL</t>
  </si>
  <si>
    <t>% de aprovechamiento RESPEL</t>
  </si>
  <si>
    <t>Disposición de residuos</t>
  </si>
  <si>
    <t>Cantidad de RESPEL aprovechables</t>
  </si>
  <si>
    <t>Total Cantidad de RESPEL generados</t>
  </si>
  <si>
    <t>APROVECHAMIENTO RESIDUOS NO PELIGROSOS</t>
  </si>
  <si>
    <t>Aprovechamiento RESPEL</t>
  </si>
  <si>
    <t>% Disposición residuos</t>
  </si>
  <si>
    <t>Charla al personal de la empresa sobre recursos naturales, su uso y cuidado.</t>
  </si>
  <si>
    <t>PROGRAMA</t>
  </si>
  <si>
    <t>ACTIVIDAD</t>
  </si>
  <si>
    <t xml:space="preserve">Programa de Gestión Ambiental </t>
  </si>
  <si>
    <t>Programa de capacitaciones</t>
  </si>
  <si>
    <t>EVIDENCIAS</t>
  </si>
  <si>
    <t>Se identifican las fuentes de consumo en el programa de gestión. (Oficina y parqueadero)</t>
  </si>
  <si>
    <t>Se envia correo a Brisa Salamanca con la información que se requiere incluir en el programa de gestión.</t>
  </si>
  <si>
    <t>Se hace a traves de inducciones
Se entrega a Brisa Salamanca la necesidad de capacitaciones en gestión ambiental</t>
  </si>
  <si>
    <t>Se entrega a Brisa Salamanca la necesidad de capacitaciones en gestión ambiental</t>
  </si>
  <si>
    <t>Se realizo la implementación de los equipos ahorradores en las instalaciones sanitarias de la sede de la oficina</t>
  </si>
  <si>
    <t>Se realiza en la ficha del programa mensualmente cuando llega el recibo de la empresa de servicios publico</t>
  </si>
  <si>
    <t>Se estan realizando las inspecciones  locativas donde se incluyen aspectos de instalaciones hidraulicas y electricas</t>
  </si>
  <si>
    <t>Se realizó la solicitud</t>
  </si>
  <si>
    <t>En la ficha del PGA se planifican las actividades en el programa, en el documento que se envia se identifica las actividades adicionales y modificadas en letra de color azul.</t>
  </si>
  <si>
    <t>Se establecen nuevos objetivos de acuerdo a lo evaluado en el año 2014 que fueron socializados y aprobados por los responsables de la empresa. 
Para Recursos se incluye consumo de papel, se modifican las metas de consumos de agua y energia para el parqueadero y se modifica el indicador de consumo de energia para el parqueadero
Para Residuos se modifican las metas de los indicadores para el año 2015
Para Derrames se mantienen los indicadores y metas, se incluye un indicador que es el cumplimiento de requerimiento de autoridad ambiental, este esta en prueba para verificar si es aplicable a la operación de la empresa
Para Emisiones se modifica el indicador de eficacia. a la fecha se esta recolectando la información para terminar la medición.</t>
  </si>
  <si>
    <t>Recursos
Residuos
Derrames
Emisiones</t>
  </si>
  <si>
    <t>Esta en gestión la compra de stikers para incluir la parte ambiental dentro de la campaña de reportes de actos y condiciones</t>
  </si>
  <si>
    <t>Se ubica en los puntos sanitarios afiches con información para el adecuado uso de estas instalaciones despues de la instalación de los equipos ahorradores</t>
  </si>
  <si>
    <t>Se realizara al finalizar el trimestre</t>
  </si>
  <si>
    <t>Ya se encuentra instalada señalización, y no se evidencia deterioro</t>
  </si>
  <si>
    <t>Se solicitara al área de sistemas la información de esta gestión</t>
  </si>
  <si>
    <t>Se realiza seguimiento mensual con su respectivo analisis</t>
  </si>
  <si>
    <t>Se realiza seguimiento en los formatos establecidos en el sistema, a la fecha no se ha realizado reporte de asepctos ambientales</t>
  </si>
  <si>
    <t>No se ha realizado reporte de asepctos ambientales que generen plan de acción</t>
  </si>
  <si>
    <t>Aun no se requiren ajustes a los programas</t>
  </si>
  <si>
    <t>Se estan desarrollando auditorias para verificar si los proveedores cumplen con las condiciones de la autoridad ambiental, una vez se tengan los resultados se realizara evaluación de los proveedores</t>
  </si>
  <si>
    <t xml:space="preserve">Se realiza a traves de inspecciones y diariamente a traves del orden y aseo de las áreas se realiza seguimiento al estado </t>
  </si>
  <si>
    <t xml:space="preserve">Se realiza a traves de inspecciones </t>
  </si>
  <si>
    <t>La disposición se realiza de acuerdo a la necesidad y cantidad de residuos generados</t>
  </si>
  <si>
    <t>Ya se realizó la gestión con el proveedor del servidio de fumigación para la entrega de esta información</t>
  </si>
  <si>
    <t>Se realizo la visita de verificación a Ecofuel</t>
  </si>
  <si>
    <t>Se realiza el seguimiento en la ficha del programa de acuerdo a los residuos entregados</t>
  </si>
  <si>
    <t>Ya se encuentran instalados los sitios de recolección, se reforzara la campaña para incentivar al personal</t>
  </si>
  <si>
    <t>Se inicia el diseño de la campaña.</t>
  </si>
  <si>
    <t>DERRAMES</t>
  </si>
  <si>
    <t>La inspeccion se realiza de acuerdo a los cronogramas</t>
  </si>
  <si>
    <t>Se realiza a traves de las hojas de ruta y se divulgan en la inducción</t>
  </si>
  <si>
    <t>Se debe realizar inspección</t>
  </si>
  <si>
    <t>Seguimiento a  indicador de consumo emisiones y ruido,  verificación y analisis de cumplimiento del programa.</t>
  </si>
  <si>
    <t>EMISIONES Y RUIDO</t>
  </si>
  <si>
    <t>RECURSOS</t>
  </si>
  <si>
    <t>Se realiza el mantenimiento y se llevan los registros en el área de mantenimiento</t>
  </si>
  <si>
    <t>Ya se cuenta con la información de la revisión tecnicomecanica, se debe solicitar información del listado de vehiculos</t>
  </si>
  <si>
    <t>Se solicito a la persona encargada de combustible</t>
  </si>
  <si>
    <t>Se realiza de acuerdo al cronograma de mantenimiento</t>
  </si>
  <si>
    <t>VERIFICAR VIABILIDAD</t>
  </si>
  <si>
    <t>La retroalimentación se realiza trimestralmente.
UNA VEZ SE CUENTE CON LOS RESULTADOS DE CONSUMO, SE REALIZARA LA DIVULGACIÓN</t>
  </si>
  <si>
    <t>Se realizaron reuniones con tres fundaciones para la implementacion de medición de huella de carbono. Se entregaran a la gerencia para aprovación de implementación. NO SE CONTINUA CON EL PROCESO DEBIDO A QUE LA EMPRESA NO REALIZARA LA INVERSIÓN</t>
  </si>
  <si>
    <t>Se inicia una campaña por medio de correo electronico divulgando tips ambientales a los trabajadores
Se inicia el diseño de la campaña. SE ENTREGO LA CARTILLA PARA REALIZAR LA CAMPAÑA CON ALCANCE A LAS FAMILIAS</t>
  </si>
  <si>
    <t>Se realiza el primer contacto con la alcaldia de fontibon para identificar las actividades ambientales en la que se puede vincular CTC para obtener reconocimiento por parte de una autoridad ambiental
DE ACUERDO A INFORMACIÓN DE LA ALCALDIA NO SE PUEDE GENERAR CONVENIO, SE PARTICIPÓ EN LA ACTIVIDAD DEL DÍA DEL AGUA.</t>
  </si>
  <si>
    <t>Se inicia una campaña por medio de correo electronico divulgando tips ambientales a los trabajadores
Se inicia el diseño de la campaña.SE ENTREGO LA CARTILLA PARA REALIZAR LA CAMPAÑA CON ALCANCE A LAS FAMILIAS</t>
  </si>
  <si>
    <t>Se realiza a traves del registro de entrega de residuos</t>
  </si>
  <si>
    <t>SE REALIZA EL REGISTRO AL IDEAM</t>
  </si>
  <si>
    <t>SE PROGRAMA PARA MAYO UNA VEZ SE HAYA FORMADO A LOS BRIGADISTAS</t>
  </si>
  <si>
    <t>Recambio llantas</t>
  </si>
  <si>
    <t>No de llantas</t>
  </si>
  <si>
    <t>Km recorridos</t>
  </si>
  <si>
    <t>% incremento de vida útil</t>
  </si>
  <si>
    <t>carga seca</t>
  </si>
  <si>
    <t>salomon viña</t>
  </si>
  <si>
    <t>linde</t>
  </si>
  <si>
    <t>manuel barrera</t>
  </si>
  <si>
    <t>Tecpetrol</t>
  </si>
  <si>
    <t>IMPALA</t>
  </si>
  <si>
    <t>MARZO</t>
  </si>
  <si>
    <t>ECOPETROL</t>
  </si>
  <si>
    <t>ABRIL</t>
  </si>
  <si>
    <t>PACIFIC NACIONAL</t>
  </si>
  <si>
    <t>LINDE</t>
  </si>
  <si>
    <t>uetas de fila</t>
  </si>
  <si>
    <t>Suma de KMS</t>
  </si>
  <si>
    <t>SNU020</t>
  </si>
  <si>
    <t>SPL001</t>
  </si>
  <si>
    <t>SRP364</t>
  </si>
  <si>
    <t>SRP368</t>
  </si>
  <si>
    <t>SRP555</t>
  </si>
  <si>
    <t>SRP619</t>
  </si>
  <si>
    <t>SRP664</t>
  </si>
  <si>
    <t>SRP665</t>
  </si>
  <si>
    <t>SRP666</t>
  </si>
  <si>
    <t>922,3</t>
  </si>
  <si>
    <t>SRP670</t>
  </si>
  <si>
    <t>SRP671</t>
  </si>
  <si>
    <t>SRP673</t>
  </si>
  <si>
    <t>SRP675</t>
  </si>
  <si>
    <t>SRP676</t>
  </si>
  <si>
    <t>SRP812</t>
  </si>
  <si>
    <t>SRP842</t>
  </si>
  <si>
    <t>3111,3</t>
  </si>
  <si>
    <t>SWP030</t>
  </si>
  <si>
    <t>SWP031</t>
  </si>
  <si>
    <t>SXU423</t>
  </si>
  <si>
    <t>SXU429</t>
  </si>
  <si>
    <t>SXU430</t>
  </si>
  <si>
    <t>SXU436</t>
  </si>
  <si>
    <t>SXU437</t>
  </si>
  <si>
    <t>SXU438</t>
  </si>
  <si>
    <t>SXU439</t>
  </si>
  <si>
    <t>SXU440</t>
  </si>
  <si>
    <t>SXU657</t>
  </si>
  <si>
    <t>SXU658</t>
  </si>
  <si>
    <t>SXU659</t>
  </si>
  <si>
    <t>SXU664</t>
  </si>
  <si>
    <t>SXU733</t>
  </si>
  <si>
    <t>SXU735</t>
  </si>
  <si>
    <t>SXU737</t>
  </si>
  <si>
    <t>SXU740</t>
  </si>
  <si>
    <t>SXU742</t>
  </si>
  <si>
    <t>SXU755</t>
  </si>
  <si>
    <t>SXU831</t>
  </si>
  <si>
    <t>SXU832</t>
  </si>
  <si>
    <t>SXU833</t>
  </si>
  <si>
    <t>SXU834</t>
  </si>
  <si>
    <t>SXU836</t>
  </si>
  <si>
    <t>SXU838</t>
  </si>
  <si>
    <t>SXU843</t>
  </si>
  <si>
    <t>SXU847</t>
  </si>
  <si>
    <t>SXU850</t>
  </si>
  <si>
    <t>SXU852</t>
  </si>
  <si>
    <t>SXU853</t>
  </si>
  <si>
    <t>SXU854</t>
  </si>
  <si>
    <t>SXU855</t>
  </si>
  <si>
    <t>SXU859</t>
  </si>
  <si>
    <t>SXU860</t>
  </si>
  <si>
    <t>SXU861</t>
  </si>
  <si>
    <t>SXU862</t>
  </si>
  <si>
    <t>SXU863</t>
  </si>
  <si>
    <t>SXU865</t>
  </si>
  <si>
    <t>SXU866</t>
  </si>
  <si>
    <t>SXU872</t>
  </si>
  <si>
    <t>SXU874</t>
  </si>
  <si>
    <t>SXU878</t>
  </si>
  <si>
    <t>SXU880</t>
  </si>
  <si>
    <t>SXU881</t>
  </si>
  <si>
    <t>SXV146</t>
  </si>
  <si>
    <t>SXV148</t>
  </si>
  <si>
    <t>SXV154</t>
  </si>
  <si>
    <t>SXV157</t>
  </si>
  <si>
    <t>SXV218</t>
  </si>
  <si>
    <t>SXV220</t>
  </si>
  <si>
    <t>SXV243</t>
  </si>
  <si>
    <t>SXV244</t>
  </si>
  <si>
    <t>SXV420</t>
  </si>
  <si>
    <t>SXV423</t>
  </si>
  <si>
    <t>SXV424</t>
  </si>
  <si>
    <t>SXV426</t>
  </si>
  <si>
    <t>SXV429</t>
  </si>
  <si>
    <t>SXV433</t>
  </si>
  <si>
    <t>SXV434</t>
  </si>
  <si>
    <t>SXV435</t>
  </si>
  <si>
    <t>SXV436</t>
  </si>
  <si>
    <t>SXV438</t>
  </si>
  <si>
    <t>SXV439</t>
  </si>
  <si>
    <t>SXV440</t>
  </si>
  <si>
    <t>SXV441</t>
  </si>
  <si>
    <t>SXV445</t>
  </si>
  <si>
    <t>SXV448</t>
  </si>
  <si>
    <t>SXV486</t>
  </si>
  <si>
    <t>2748,3</t>
  </si>
  <si>
    <t>SXV590</t>
  </si>
  <si>
    <t>SXV651</t>
  </si>
  <si>
    <t>SXV657</t>
  </si>
  <si>
    <t>SXV660</t>
  </si>
  <si>
    <t>SXV701</t>
  </si>
  <si>
    <t>SXV709</t>
  </si>
  <si>
    <t>SXV770</t>
  </si>
  <si>
    <t>SXV778</t>
  </si>
  <si>
    <t>SXV786</t>
  </si>
  <si>
    <t>5201,3</t>
  </si>
  <si>
    <t>SXV794</t>
  </si>
  <si>
    <t>SXV795</t>
  </si>
  <si>
    <t>SXV798</t>
  </si>
  <si>
    <t>SXV799</t>
  </si>
  <si>
    <t>SXV824</t>
  </si>
  <si>
    <t>SXV825</t>
  </si>
  <si>
    <t>SXV826</t>
  </si>
  <si>
    <t>SZW933</t>
  </si>
  <si>
    <t>SZW948</t>
  </si>
  <si>
    <t>SZW969</t>
  </si>
  <si>
    <t>SZW974</t>
  </si>
  <si>
    <t>3968,3</t>
  </si>
  <si>
    <t>SZW975</t>
  </si>
  <si>
    <t>SZW976</t>
  </si>
  <si>
    <t>SZW991</t>
  </si>
  <si>
    <t>SZY733</t>
  </si>
  <si>
    <t>SZY734</t>
  </si>
  <si>
    <t>SZY735</t>
  </si>
  <si>
    <t>SZY737</t>
  </si>
  <si>
    <t>SZY738</t>
  </si>
  <si>
    <t>SZY739</t>
  </si>
  <si>
    <t>SZY740</t>
  </si>
  <si>
    <t>SZY742</t>
  </si>
  <si>
    <t>SZZ100</t>
  </si>
  <si>
    <t>SZZ101</t>
  </si>
  <si>
    <t>SZZ200</t>
  </si>
  <si>
    <t>TAL047</t>
  </si>
  <si>
    <t>TAL048</t>
  </si>
  <si>
    <t>TAL049</t>
  </si>
  <si>
    <t>TAL050</t>
  </si>
  <si>
    <t>TAL051</t>
  </si>
  <si>
    <t>TAL052</t>
  </si>
  <si>
    <t>TAL054</t>
  </si>
  <si>
    <t>TAL055</t>
  </si>
  <si>
    <t>TAL056</t>
  </si>
  <si>
    <t>TAL057</t>
  </si>
  <si>
    <t>TAL058</t>
  </si>
  <si>
    <t>TAL059</t>
  </si>
  <si>
    <t>TAL060</t>
  </si>
  <si>
    <t>TAL061</t>
  </si>
  <si>
    <t>TAL062</t>
  </si>
  <si>
    <t>TAL063</t>
  </si>
  <si>
    <t>TDZ463</t>
  </si>
  <si>
    <t>THQ861</t>
  </si>
  <si>
    <t>TSV853</t>
  </si>
  <si>
    <t>TSV856</t>
  </si>
  <si>
    <t>TSV857</t>
  </si>
  <si>
    <t>TSV863</t>
  </si>
  <si>
    <t>TSV864</t>
  </si>
  <si>
    <t>TSV865</t>
  </si>
  <si>
    <t>TSV870</t>
  </si>
  <si>
    <t>TSV874</t>
  </si>
  <si>
    <t>Indicadores de resultado</t>
  </si>
  <si>
    <t>INDICADOR DISPOSICIÓN DE RESIDUOS</t>
  </si>
  <si>
    <t>INDICADOR APROVECHAMIENTO DE RESIDUOS</t>
  </si>
  <si>
    <t>Cantidad de residuos aprovechados</t>
  </si>
  <si>
    <t>Total Cantidad de residuos generados</t>
  </si>
  <si>
    <t>SISTEMA INTEGRADO DE GESTIÓN</t>
  </si>
  <si>
    <t>Código:</t>
  </si>
  <si>
    <t xml:space="preserve">PROCESO </t>
  </si>
  <si>
    <t>GESTIÓN ADMINSITRATIVA Y FINANCIERA</t>
  </si>
  <si>
    <t>Versión:</t>
  </si>
  <si>
    <t>FORMATO</t>
  </si>
  <si>
    <t>Fecha:</t>
  </si>
  <si>
    <t>PROGRAMA GESTIÓN AMBIENTAL</t>
  </si>
  <si>
    <t>No aprovechables Generados</t>
  </si>
  <si>
    <t>No aprovechables Dispuestos</t>
  </si>
  <si>
    <t xml:space="preserve">Aprovechables Generados </t>
  </si>
  <si>
    <t>Aprovechables Dispuestos</t>
  </si>
  <si>
    <t>Peligrosos Generados</t>
  </si>
  <si>
    <t>Peligrosos Dispuestos</t>
  </si>
  <si>
    <t>GADF-F-064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</si>
</sst>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2]* #,##0.00_-;\-[$€-2]* #,##0.00_-;_-[$€-2]* &quot;-&quot;??_-"/>
    <numFmt numFmtId="165" formatCode="0.0000"/>
    <numFmt numFmtId="166" formatCode="0.0"/>
    <numFmt numFmtId="167" formatCode="0.0%"/>
    <numFmt numFmtId="168" formatCode="&quot;00&quot;#"/>
  </numFmts>
  <fonts count="30">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GE Inspira"/>
      <family val="2"/>
    </font>
    <font>
      <sz val="8"/>
      <name val="Arial"/>
      <family val="2"/>
    </font>
    <font>
      <b/>
      <sz val="10"/>
      <color theme="1"/>
      <name val="Arial"/>
      <family val="2"/>
    </font>
    <font>
      <b/>
      <sz val="10"/>
      <color theme="0"/>
      <name val="Arial"/>
      <family val="2"/>
    </font>
    <font>
      <sz val="9"/>
      <name val="Arial"/>
      <family val="2"/>
    </font>
    <font>
      <sz val="10"/>
      <name val="Arial Narrow"/>
      <family val="2"/>
    </font>
    <font>
      <sz val="10"/>
      <color theme="1"/>
      <name val="Arial"/>
      <family val="2"/>
    </font>
    <font>
      <sz val="10"/>
      <name val="Arial"/>
      <family val="2"/>
    </font>
    <font>
      <sz val="10"/>
      <name val="GE Inspira"/>
      <family val="2"/>
    </font>
    <font>
      <sz val="10"/>
      <color rgb="FFFF0000"/>
      <name val="Arial"/>
      <family val="2"/>
    </font>
    <font>
      <sz val="10"/>
      <color theme="6"/>
      <name val="Arial"/>
      <family val="2"/>
    </font>
    <font>
      <b/>
      <sz val="10"/>
      <name val="Century Gothic"/>
      <family val="2"/>
    </font>
    <font>
      <b/>
      <sz val="12"/>
      <color theme="0"/>
      <name val="Century Gothic"/>
      <family val="2"/>
    </font>
    <font>
      <sz val="10"/>
      <name val="Century Gothic"/>
      <family val="2"/>
    </font>
    <font>
      <sz val="10"/>
      <color theme="4"/>
      <name val="Century Gothic"/>
      <family val="2"/>
    </font>
    <font>
      <sz val="10"/>
      <color theme="1"/>
      <name val="Century Gothic"/>
      <family val="2"/>
    </font>
    <font>
      <b/>
      <sz val="12"/>
      <name val="Calibri"/>
      <family val="2"/>
      <scheme val="minor"/>
    </font>
    <font>
      <sz val="13"/>
      <color rgb="FF222222"/>
      <name val="Arial"/>
      <family val="2"/>
    </font>
    <font>
      <b/>
      <sz val="11"/>
      <color rgb="FF000000"/>
      <name val="Calibri"/>
      <family val="2"/>
    </font>
    <font>
      <sz val="11"/>
      <color rgb="FF000000"/>
      <name val="Calibri"/>
      <family val="2"/>
    </font>
    <font>
      <sz val="10"/>
      <name val="Calibri"/>
      <family val="2"/>
      <scheme val="minor"/>
    </font>
    <font>
      <sz val="12"/>
      <name val="Calibri"/>
      <family val="2"/>
      <scheme val="minor"/>
    </font>
    <font>
      <sz val="9"/>
      <name val="Calibri"/>
      <family val="2"/>
      <scheme val="minor"/>
    </font>
    <font>
      <b/>
      <sz val="11"/>
      <name val="Calibri"/>
      <family val="2"/>
      <scheme val="minor"/>
    </font>
    <font>
      <b/>
      <sz val="1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249977111117893"/>
        <bgColor auto="1"/>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4182"/>
        <bgColor indexed="64"/>
      </patternFill>
    </fill>
    <fill>
      <patternFill patternType="solid">
        <fgColor rgb="FFFFFFFF"/>
        <bgColor indexed="64"/>
      </patternFill>
    </fill>
    <fill>
      <patternFill patternType="solid">
        <fgColor rgb="FFDCE6F1"/>
        <bgColor indexed="64"/>
      </patternFill>
    </fill>
    <fill>
      <patternFill patternType="solid">
        <fgColor indexed="9"/>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medium">
        <color rgb="FF95B3D7"/>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11">
    <xf numFmtId="0" fontId="0" fillId="0" borderId="0"/>
    <xf numFmtId="0" fontId="3" fillId="0" borderId="0"/>
    <xf numFmtId="9" fontId="3" fillId="0" borderId="0" applyFont="0" applyFill="0" applyBorder="0" applyAlignment="0" applyProtection="0"/>
    <xf numFmtId="164" fontId="10" fillId="0" borderId="0" applyFont="0" applyFill="0" applyBorder="0" applyAlignment="0" applyProtection="0"/>
    <xf numFmtId="43" fontId="3" fillId="0" borderId="0" applyFont="0" applyFill="0" applyBorder="0" applyAlignment="0" applyProtection="0"/>
    <xf numFmtId="0" fontId="3" fillId="0" borderId="0"/>
    <xf numFmtId="9" fontId="12" fillId="0" borderId="0" applyFont="0" applyFill="0" applyBorder="0" applyAlignment="0" applyProtection="0"/>
    <xf numFmtId="0" fontId="2" fillId="0" borderId="0"/>
    <xf numFmtId="0" fontId="3" fillId="0" borderId="0"/>
    <xf numFmtId="9" fontId="3" fillId="0" borderId="0" applyFont="0" applyFill="0" applyBorder="0" applyAlignment="0" applyProtection="0"/>
    <xf numFmtId="0" fontId="1" fillId="0" borderId="0"/>
  </cellStyleXfs>
  <cellXfs count="493">
    <xf numFmtId="0" fontId="0" fillId="0" borderId="0" xfId="0"/>
    <xf numFmtId="0" fontId="6" fillId="0" borderId="1" xfId="1" applyFont="1" applyBorder="1" applyAlignment="1">
      <alignment horizontal="center" vertical="center"/>
    </xf>
    <xf numFmtId="0" fontId="3" fillId="0" borderId="0" xfId="1" applyAlignment="1">
      <alignment vertical="center"/>
    </xf>
    <xf numFmtId="0" fontId="6" fillId="0" borderId="1" xfId="1" applyFont="1" applyBorder="1" applyAlignment="1">
      <alignment horizontal="center" vertical="center" wrapText="1"/>
    </xf>
    <xf numFmtId="0" fontId="7" fillId="2" borderId="1" xfId="1" applyFont="1" applyFill="1" applyBorder="1" applyAlignment="1">
      <alignment horizontal="center" vertical="center" wrapText="1"/>
    </xf>
    <xf numFmtId="0" fontId="8" fillId="3" borderId="0" xfId="1" applyFont="1" applyFill="1" applyAlignment="1">
      <alignment vertical="center" wrapText="1"/>
    </xf>
    <xf numFmtId="0" fontId="3" fillId="0" borderId="1" xfId="1" applyBorder="1" applyAlignment="1">
      <alignment horizontal="center" vertical="center"/>
    </xf>
    <xf numFmtId="9" fontId="3" fillId="0" borderId="0" xfId="1" applyNumberFormat="1" applyAlignment="1">
      <alignment vertical="center"/>
    </xf>
    <xf numFmtId="0" fontId="9" fillId="0" borderId="0" xfId="1" applyFont="1" applyAlignment="1">
      <alignment vertical="center"/>
    </xf>
    <xf numFmtId="9" fontId="9" fillId="0" borderId="0" xfId="1" applyNumberFormat="1" applyFont="1" applyAlignment="1">
      <alignment vertical="center"/>
    </xf>
    <xf numFmtId="0" fontId="3" fillId="0" borderId="0" xfId="1" applyAlignment="1">
      <alignment horizontal="left" vertical="center" wrapText="1"/>
    </xf>
    <xf numFmtId="0" fontId="3" fillId="0" borderId="0" xfId="1" applyAlignment="1">
      <alignment vertical="center" wrapText="1"/>
    </xf>
    <xf numFmtId="0" fontId="3" fillId="0" borderId="0" xfId="1" applyAlignment="1">
      <alignment horizontal="center" vertical="center"/>
    </xf>
    <xf numFmtId="0" fontId="4" fillId="4" borderId="1" xfId="1" applyFont="1" applyFill="1" applyBorder="1" applyAlignment="1">
      <alignment horizontal="center" vertical="center"/>
    </xf>
    <xf numFmtId="0" fontId="3" fillId="4" borderId="1" xfId="1" applyFill="1" applyBorder="1" applyAlignment="1">
      <alignment vertical="center" wrapText="1"/>
    </xf>
    <xf numFmtId="0" fontId="3" fillId="0" borderId="2" xfId="1" applyBorder="1" applyAlignment="1">
      <alignment vertical="center"/>
    </xf>
    <xf numFmtId="0" fontId="3" fillId="0" borderId="4" xfId="1" applyBorder="1" applyAlignment="1">
      <alignment horizontal="center" vertical="center"/>
    </xf>
    <xf numFmtId="0" fontId="3" fillId="0" borderId="5" xfId="1" applyBorder="1" applyAlignment="1">
      <alignment vertical="center"/>
    </xf>
    <xf numFmtId="0" fontId="3" fillId="0" borderId="6" xfId="1" applyBorder="1" applyAlignment="1">
      <alignment horizontal="center" vertical="center"/>
    </xf>
    <xf numFmtId="0" fontId="3" fillId="4" borderId="1" xfId="1" applyFill="1" applyBorder="1" applyAlignment="1">
      <alignment horizontal="center" vertical="center"/>
    </xf>
    <xf numFmtId="0" fontId="3" fillId="0" borderId="10" xfId="1" applyBorder="1" applyAlignment="1">
      <alignment vertical="center" wrapText="1"/>
    </xf>
    <xf numFmtId="14" fontId="9" fillId="6" borderId="14" xfId="0" applyNumberFormat="1" applyFont="1" applyFill="1" applyBorder="1" applyAlignment="1">
      <alignment horizontal="center" vertical="center" wrapText="1"/>
    </xf>
    <xf numFmtId="0" fontId="7" fillId="2" borderId="10" xfId="1" applyFont="1" applyFill="1" applyBorder="1" applyAlignment="1">
      <alignment vertical="center" wrapText="1"/>
    </xf>
    <xf numFmtId="0" fontId="7" fillId="5" borderId="11" xfId="1" applyFont="1" applyFill="1" applyBorder="1" applyAlignment="1">
      <alignment horizontal="center" vertical="center"/>
    </xf>
    <xf numFmtId="0" fontId="3" fillId="0" borderId="5" xfId="1" applyBorder="1" applyAlignment="1">
      <alignment horizontal="center" vertical="center" wrapText="1"/>
    </xf>
    <xf numFmtId="0" fontId="3" fillId="0" borderId="0" xfId="1" applyAlignment="1">
      <alignment horizontal="center" vertical="center" wrapText="1"/>
    </xf>
    <xf numFmtId="9" fontId="3" fillId="4" borderId="11" xfId="2" applyFill="1" applyBorder="1" applyAlignment="1">
      <alignment vertical="center"/>
    </xf>
    <xf numFmtId="9" fontId="3" fillId="4" borderId="12" xfId="2" applyFill="1" applyBorder="1" applyAlignment="1">
      <alignment vertical="center"/>
    </xf>
    <xf numFmtId="9" fontId="3" fillId="0" borderId="11" xfId="2" applyBorder="1" applyAlignment="1">
      <alignment vertical="center"/>
    </xf>
    <xf numFmtId="9" fontId="3" fillId="0" borderId="12" xfId="2" applyBorder="1" applyAlignment="1">
      <alignment vertical="center"/>
    </xf>
    <xf numFmtId="0" fontId="7" fillId="5" borderId="2"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4" xfId="1" applyFont="1" applyFill="1" applyBorder="1" applyAlignment="1">
      <alignment horizontal="center" vertical="center"/>
    </xf>
    <xf numFmtId="0" fontId="13" fillId="0" borderId="1" xfId="1" applyFont="1" applyBorder="1" applyAlignment="1">
      <alignment horizontal="center" vertical="center"/>
    </xf>
    <xf numFmtId="9" fontId="3" fillId="0" borderId="13" xfId="2" applyBorder="1" applyAlignment="1">
      <alignment horizontal="center" vertical="center"/>
    </xf>
    <xf numFmtId="9" fontId="3" fillId="0" borderId="2" xfId="2" applyBorder="1" applyAlignment="1">
      <alignment horizontal="center" vertical="center"/>
    </xf>
    <xf numFmtId="0" fontId="3" fillId="0" borderId="2" xfId="1" applyBorder="1" applyAlignment="1">
      <alignment vertical="center" wrapText="1"/>
    </xf>
    <xf numFmtId="0" fontId="3" fillId="0" borderId="3" xfId="1" applyBorder="1" applyAlignment="1">
      <alignment vertical="center" wrapText="1"/>
    </xf>
    <xf numFmtId="0" fontId="3" fillId="0" borderId="4" xfId="1" applyBorder="1" applyAlignment="1">
      <alignment vertical="center" wrapText="1"/>
    </xf>
    <xf numFmtId="0" fontId="3" fillId="0" borderId="5" xfId="1" applyBorder="1" applyAlignment="1">
      <alignment vertical="center" wrapText="1"/>
    </xf>
    <xf numFmtId="0" fontId="3" fillId="0" borderId="6" xfId="1" applyBorder="1" applyAlignment="1">
      <alignment vertical="center" wrapText="1"/>
    </xf>
    <xf numFmtId="0" fontId="3" fillId="0" borderId="7" xfId="1" applyBorder="1" applyAlignment="1">
      <alignment vertical="center" wrapText="1"/>
    </xf>
    <xf numFmtId="0" fontId="3" fillId="0" borderId="8" xfId="1" applyBorder="1" applyAlignment="1">
      <alignment vertical="center" wrapText="1"/>
    </xf>
    <xf numFmtId="0" fontId="3" fillId="0" borderId="9" xfId="1" applyBorder="1" applyAlignment="1">
      <alignment vertical="center" wrapText="1"/>
    </xf>
    <xf numFmtId="17" fontId="3" fillId="0" borderId="1" xfId="1" applyNumberFormat="1" applyBorder="1" applyAlignment="1">
      <alignment horizontal="center" vertical="center"/>
    </xf>
    <xf numFmtId="0" fontId="3" fillId="0" borderId="1" xfId="1" applyBorder="1" applyAlignment="1">
      <alignment horizontal="center" vertical="center" wrapText="1"/>
    </xf>
    <xf numFmtId="9" fontId="3" fillId="0" borderId="1" xfId="2" applyBorder="1" applyAlignment="1">
      <alignment horizontal="center" vertical="center"/>
    </xf>
    <xf numFmtId="0" fontId="14" fillId="7" borderId="10" xfId="1" applyFont="1" applyFill="1" applyBorder="1" applyAlignment="1">
      <alignment vertical="center" wrapText="1"/>
    </xf>
    <xf numFmtId="0" fontId="14" fillId="7" borderId="1" xfId="1" applyFont="1" applyFill="1" applyBorder="1" applyAlignment="1">
      <alignment horizontal="center" vertical="center"/>
    </xf>
    <xf numFmtId="0" fontId="18" fillId="0" borderId="0" xfId="0" applyFont="1"/>
    <xf numFmtId="0" fontId="18" fillId="0" borderId="0" xfId="0" applyFont="1" applyAlignment="1">
      <alignment vertical="center" wrapText="1"/>
    </xf>
    <xf numFmtId="0" fontId="18" fillId="0" borderId="1" xfId="1" applyFont="1" applyBorder="1" applyAlignment="1">
      <alignment horizontal="center" vertical="center"/>
    </xf>
    <xf numFmtId="0" fontId="18" fillId="0" borderId="1"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15" xfId="1" applyFont="1" applyBorder="1" applyAlignment="1">
      <alignment horizontal="center" vertical="center"/>
    </xf>
    <xf numFmtId="0" fontId="17" fillId="9" borderId="73" xfId="1" applyFont="1" applyFill="1" applyBorder="1" applyAlignment="1">
      <alignment horizontal="center" vertical="center" wrapText="1"/>
    </xf>
    <xf numFmtId="0" fontId="18" fillId="0" borderId="76" xfId="1" applyFont="1" applyBorder="1" applyAlignment="1">
      <alignment horizontal="center" vertical="center"/>
    </xf>
    <xf numFmtId="0" fontId="18" fillId="0" borderId="76" xfId="1" applyFont="1" applyBorder="1" applyAlignment="1">
      <alignment horizontal="center" vertical="center" wrapText="1"/>
    </xf>
    <xf numFmtId="0" fontId="18" fillId="0" borderId="31" xfId="1" applyFont="1" applyBorder="1" applyAlignment="1">
      <alignment horizontal="center" vertical="center"/>
    </xf>
    <xf numFmtId="0" fontId="18" fillId="0" borderId="31" xfId="1" applyFont="1" applyBorder="1" applyAlignment="1">
      <alignment horizontal="center" vertical="center" wrapText="1"/>
    </xf>
    <xf numFmtId="0" fontId="18" fillId="0" borderId="79" xfId="0" applyFont="1" applyBorder="1" applyAlignment="1">
      <alignment vertical="center" wrapText="1"/>
    </xf>
    <xf numFmtId="0" fontId="16" fillId="0" borderId="31" xfId="1" applyFont="1" applyBorder="1" applyAlignment="1">
      <alignment vertical="center"/>
    </xf>
    <xf numFmtId="0" fontId="18" fillId="0" borderId="31" xfId="1" applyFont="1" applyBorder="1" applyAlignment="1">
      <alignment vertical="center"/>
    </xf>
    <xf numFmtId="0" fontId="18" fillId="0" borderId="81" xfId="1" applyFont="1" applyBorder="1" applyAlignment="1">
      <alignment horizontal="center" vertical="center"/>
    </xf>
    <xf numFmtId="0" fontId="18" fillId="0" borderId="81" xfId="1" applyFont="1" applyBorder="1" applyAlignment="1">
      <alignment horizontal="center" vertical="center" wrapText="1"/>
    </xf>
    <xf numFmtId="0" fontId="18" fillId="0" borderId="0" xfId="0" applyFont="1" applyAlignment="1">
      <alignment wrapText="1"/>
    </xf>
    <xf numFmtId="0" fontId="18" fillId="0" borderId="11" xfId="0" applyFont="1" applyBorder="1" applyAlignment="1">
      <alignment wrapText="1"/>
    </xf>
    <xf numFmtId="0" fontId="18" fillId="0" borderId="11" xfId="1" applyFont="1" applyBorder="1" applyAlignment="1">
      <alignment horizontal="left" vertical="center" wrapText="1"/>
    </xf>
    <xf numFmtId="0" fontId="18" fillId="0" borderId="11" xfId="1" applyFont="1" applyBorder="1" applyAlignment="1">
      <alignment horizontal="center" vertical="center"/>
    </xf>
    <xf numFmtId="0" fontId="18" fillId="0" borderId="11" xfId="1" applyFont="1" applyBorder="1" applyAlignment="1">
      <alignment horizontal="center" vertical="center" wrapText="1"/>
    </xf>
    <xf numFmtId="0" fontId="18" fillId="0" borderId="11" xfId="0" applyFont="1" applyBorder="1" applyAlignment="1">
      <alignment vertical="center" wrapText="1"/>
    </xf>
    <xf numFmtId="0" fontId="19" fillId="0" borderId="31" xfId="1" applyFont="1" applyBorder="1" applyAlignment="1">
      <alignment horizontal="center" vertical="center" wrapText="1"/>
    </xf>
    <xf numFmtId="0" fontId="18" fillId="0" borderId="3" xfId="0" applyFont="1" applyBorder="1" applyAlignment="1">
      <alignment wrapText="1"/>
    </xf>
    <xf numFmtId="0" fontId="18" fillId="0" borderId="3" xfId="0" applyFont="1" applyBorder="1"/>
    <xf numFmtId="0" fontId="18" fillId="0" borderId="3" xfId="0" applyFont="1" applyBorder="1" applyAlignment="1">
      <alignment vertical="center" wrapText="1"/>
    </xf>
    <xf numFmtId="0" fontId="16" fillId="0" borderId="3" xfId="1" applyFont="1" applyBorder="1" applyAlignment="1">
      <alignment vertical="center"/>
    </xf>
    <xf numFmtId="0" fontId="18" fillId="0" borderId="3" xfId="1" applyFont="1" applyBorder="1" applyAlignment="1">
      <alignment vertical="center"/>
    </xf>
    <xf numFmtId="0" fontId="18" fillId="0" borderId="3" xfId="1" applyFont="1" applyBorder="1" applyAlignment="1">
      <alignment horizontal="center" vertical="center"/>
    </xf>
    <xf numFmtId="0" fontId="16" fillId="0" borderId="0" xfId="1" applyFont="1" applyAlignment="1">
      <alignment vertical="center"/>
    </xf>
    <xf numFmtId="0" fontId="18" fillId="0" borderId="0" xfId="1" applyFont="1" applyAlignment="1">
      <alignment vertical="center"/>
    </xf>
    <xf numFmtId="0" fontId="18" fillId="0" borderId="0" xfId="1" applyFont="1" applyAlignment="1">
      <alignment horizontal="center" vertical="center"/>
    </xf>
    <xf numFmtId="0" fontId="3" fillId="0" borderId="0" xfId="0" applyFont="1"/>
    <xf numFmtId="0" fontId="22" fillId="0" borderId="0" xfId="0" applyFont="1"/>
    <xf numFmtId="0" fontId="23" fillId="11" borderId="90" xfId="0" applyFont="1" applyFill="1" applyBorder="1" applyAlignment="1">
      <alignment vertical="center"/>
    </xf>
    <xf numFmtId="0" fontId="24" fillId="10" borderId="0" xfId="0" applyFont="1" applyFill="1" applyAlignment="1">
      <alignment vertical="center"/>
    </xf>
    <xf numFmtId="0" fontId="24" fillId="10" borderId="0" xfId="0" applyFont="1" applyFill="1" applyAlignment="1">
      <alignment horizontal="right" vertical="center"/>
    </xf>
    <xf numFmtId="0" fontId="26" fillId="0" borderId="0" xfId="1" applyFont="1" applyAlignment="1">
      <alignment vertical="center"/>
    </xf>
    <xf numFmtId="0" fontId="21" fillId="0" borderId="8" xfId="1" applyFont="1" applyBorder="1" applyAlignment="1">
      <alignment horizontal="center"/>
    </xf>
    <xf numFmtId="0" fontId="21" fillId="0" borderId="8" xfId="0" applyFont="1" applyBorder="1" applyAlignment="1">
      <alignment horizontal="center" vertical="center"/>
    </xf>
    <xf numFmtId="0" fontId="26" fillId="0" borderId="11" xfId="1" applyFont="1" applyBorder="1" applyAlignment="1">
      <alignment horizontal="left" vertical="center"/>
    </xf>
    <xf numFmtId="0" fontId="21" fillId="0" borderId="1" xfId="1" applyFont="1" applyBorder="1" applyAlignment="1">
      <alignment horizontal="center" vertical="center"/>
    </xf>
    <xf numFmtId="9" fontId="26" fillId="0" borderId="0" xfId="1" applyNumberFormat="1" applyFont="1" applyAlignment="1">
      <alignment vertical="center"/>
    </xf>
    <xf numFmtId="0" fontId="21" fillId="0" borderId="11" xfId="0" applyFont="1" applyBorder="1" applyAlignment="1">
      <alignment horizontal="center" vertical="center"/>
    </xf>
    <xf numFmtId="0" fontId="21" fillId="0" borderId="12" xfId="1" applyFont="1" applyBorder="1" applyAlignment="1">
      <alignment vertical="center" wrapText="1"/>
    </xf>
    <xf numFmtId="0" fontId="26" fillId="0" borderId="1" xfId="1" applyFont="1" applyBorder="1" applyAlignment="1">
      <alignment horizontal="center" vertical="center" wrapText="1"/>
    </xf>
    <xf numFmtId="0" fontId="26" fillId="0" borderId="0" xfId="0" applyFont="1"/>
    <xf numFmtId="0" fontId="21" fillId="0" borderId="67" xfId="1" applyFont="1" applyBorder="1" applyAlignment="1">
      <alignment vertical="center"/>
    </xf>
    <xf numFmtId="0" fontId="26" fillId="0" borderId="68" xfId="1" applyFont="1" applyBorder="1" applyAlignment="1">
      <alignment vertical="center"/>
    </xf>
    <xf numFmtId="0" fontId="26" fillId="0" borderId="68" xfId="1" applyFont="1" applyBorder="1" applyAlignment="1">
      <alignment horizontal="center" vertical="center"/>
    </xf>
    <xf numFmtId="0" fontId="26" fillId="0" borderId="69" xfId="1" applyFont="1" applyBorder="1" applyAlignment="1">
      <alignment horizontal="center" vertical="center"/>
    </xf>
    <xf numFmtId="0" fontId="26" fillId="0" borderId="34" xfId="1" applyFont="1" applyBorder="1" applyAlignment="1">
      <alignment horizontal="center" vertical="center"/>
    </xf>
    <xf numFmtId="0" fontId="26" fillId="0" borderId="35" xfId="1" applyFont="1" applyBorder="1" applyAlignment="1">
      <alignment horizontal="center" vertical="center"/>
    </xf>
    <xf numFmtId="0" fontId="26" fillId="0" borderId="36" xfId="1" applyFont="1" applyBorder="1" applyAlignment="1">
      <alignment horizontal="center" vertical="center"/>
    </xf>
    <xf numFmtId="0" fontId="26" fillId="0" borderId="54" xfId="1" applyFont="1" applyBorder="1" applyAlignment="1">
      <alignment horizontal="center" vertical="center" wrapText="1"/>
    </xf>
    <xf numFmtId="0" fontId="26" fillId="0" borderId="62" xfId="1" applyFont="1" applyBorder="1" applyAlignment="1">
      <alignment horizontal="center" vertical="center" wrapText="1"/>
    </xf>
    <xf numFmtId="0" fontId="26" fillId="0" borderId="16" xfId="1" applyFont="1" applyBorder="1" applyAlignment="1">
      <alignment horizontal="center" vertical="center"/>
    </xf>
    <xf numFmtId="0" fontId="26" fillId="0" borderId="17" xfId="1" applyFont="1" applyBorder="1" applyAlignment="1">
      <alignment horizontal="center" vertical="center"/>
    </xf>
    <xf numFmtId="0" fontId="26" fillId="0" borderId="18" xfId="1" applyFont="1" applyBorder="1" applyAlignment="1">
      <alignment horizontal="center" vertical="center"/>
    </xf>
    <xf numFmtId="0" fontId="26" fillId="0" borderId="55" xfId="1" applyFont="1" applyBorder="1" applyAlignment="1">
      <alignment horizontal="center" vertical="center" wrapText="1"/>
    </xf>
    <xf numFmtId="0" fontId="26" fillId="0" borderId="0" xfId="1" applyFont="1" applyAlignment="1">
      <alignment horizontal="center" vertical="center" wrapText="1"/>
    </xf>
    <xf numFmtId="0" fontId="26" fillId="0" borderId="40" xfId="1" applyFont="1" applyBorder="1" applyAlignment="1">
      <alignment horizontal="center" vertical="center"/>
    </xf>
    <xf numFmtId="0" fontId="26" fillId="0" borderId="41" xfId="1" applyFont="1" applyBorder="1" applyAlignment="1">
      <alignment horizontal="center" vertical="center"/>
    </xf>
    <xf numFmtId="0" fontId="26" fillId="0" borderId="42" xfId="1" applyFont="1" applyBorder="1" applyAlignment="1">
      <alignment horizontal="center" vertical="center"/>
    </xf>
    <xf numFmtId="0" fontId="26" fillId="0" borderId="66" xfId="1" applyFont="1" applyBorder="1" applyAlignment="1">
      <alignment horizontal="center" vertical="center" wrapText="1"/>
    </xf>
    <xf numFmtId="0" fontId="26" fillId="0" borderId="58" xfId="1" applyFont="1" applyBorder="1" applyAlignment="1">
      <alignment horizontal="center" vertical="center" wrapText="1"/>
    </xf>
    <xf numFmtId="166" fontId="29" fillId="0" borderId="5" xfId="1" applyNumberFormat="1" applyFont="1" applyBorder="1" applyAlignment="1">
      <alignment horizontal="center" vertical="center"/>
    </xf>
    <xf numFmtId="166" fontId="29" fillId="0" borderId="6" xfId="1" applyNumberFormat="1" applyFont="1" applyBorder="1" applyAlignment="1">
      <alignment horizontal="center" vertical="center"/>
    </xf>
    <xf numFmtId="0" fontId="21" fillId="5" borderId="1" xfId="1" applyFont="1" applyFill="1" applyBorder="1" applyAlignment="1">
      <alignment horizontal="center" vertical="center"/>
    </xf>
    <xf numFmtId="9" fontId="26" fillId="0" borderId="29" xfId="6" applyFont="1" applyBorder="1" applyAlignment="1">
      <alignment horizontal="center" vertical="center"/>
    </xf>
    <xf numFmtId="9" fontId="26" fillId="0" borderId="31" xfId="6" applyFont="1" applyBorder="1" applyAlignment="1">
      <alignment horizontal="center" vertical="center"/>
    </xf>
    <xf numFmtId="1" fontId="26" fillId="0" borderId="27" xfId="2" applyNumberFormat="1" applyFont="1" applyBorder="1" applyAlignment="1">
      <alignment vertical="center" wrapText="1"/>
    </xf>
    <xf numFmtId="9" fontId="26" fillId="0" borderId="88" xfId="2" applyFont="1" applyBorder="1" applyAlignment="1">
      <alignment horizontal="center" vertical="center" wrapText="1"/>
    </xf>
    <xf numFmtId="17" fontId="26" fillId="0" borderId="89" xfId="1" applyNumberFormat="1" applyFont="1" applyBorder="1" applyAlignment="1">
      <alignment horizontal="center" vertical="center" wrapText="1"/>
    </xf>
    <xf numFmtId="1" fontId="26" fillId="0" borderId="28" xfId="2" applyNumberFormat="1" applyFont="1" applyBorder="1" applyAlignment="1">
      <alignment vertical="center" wrapText="1"/>
    </xf>
    <xf numFmtId="9" fontId="26" fillId="0" borderId="23" xfId="2" applyFont="1" applyBorder="1" applyAlignment="1">
      <alignment horizontal="center" vertical="center" wrapText="1"/>
    </xf>
    <xf numFmtId="17" fontId="26" fillId="0" borderId="87" xfId="1" applyNumberFormat="1" applyFont="1" applyBorder="1" applyAlignment="1">
      <alignment horizontal="center" vertical="center" wrapText="1"/>
    </xf>
    <xf numFmtId="9" fontId="26" fillId="0" borderId="20" xfId="2" applyFont="1" applyBorder="1" applyAlignment="1">
      <alignment horizontal="center" vertical="center" wrapText="1"/>
    </xf>
    <xf numFmtId="17" fontId="26" fillId="0" borderId="21" xfId="1" applyNumberFormat="1" applyFont="1" applyBorder="1" applyAlignment="1">
      <alignment horizontal="center" vertical="center" wrapText="1"/>
    </xf>
    <xf numFmtId="17" fontId="26" fillId="0" borderId="26" xfId="1" applyNumberFormat="1" applyFont="1" applyBorder="1" applyAlignment="1">
      <alignment horizontal="center" vertical="center" wrapText="1"/>
    </xf>
    <xf numFmtId="0" fontId="26" fillId="0" borderId="0" xfId="1" applyFont="1" applyAlignment="1">
      <alignment horizontal="center" vertical="center"/>
    </xf>
    <xf numFmtId="0" fontId="21" fillId="2" borderId="1" xfId="1" applyFont="1" applyFill="1" applyBorder="1" applyAlignment="1">
      <alignment horizontal="center" vertical="center"/>
    </xf>
    <xf numFmtId="0" fontId="21" fillId="2" borderId="1" xfId="1" applyFont="1" applyFill="1" applyBorder="1" applyAlignment="1">
      <alignment horizontal="center" vertical="center" wrapText="1"/>
    </xf>
    <xf numFmtId="0" fontId="21" fillId="2" borderId="3" xfId="0" applyFont="1" applyFill="1" applyBorder="1" applyAlignment="1">
      <alignment vertical="center"/>
    </xf>
    <xf numFmtId="0" fontId="21" fillId="2" borderId="3" xfId="0" applyFont="1" applyFill="1" applyBorder="1" applyAlignment="1">
      <alignment vertical="center" wrapText="1"/>
    </xf>
    <xf numFmtId="0" fontId="21" fillId="4" borderId="16" xfId="1" applyFont="1" applyFill="1" applyBorder="1" applyAlignment="1">
      <alignment horizontal="center" vertical="center"/>
    </xf>
    <xf numFmtId="0" fontId="21" fillId="4" borderId="17" xfId="1" applyFont="1" applyFill="1" applyBorder="1" applyAlignment="1">
      <alignment horizontal="center" vertical="center"/>
    </xf>
    <xf numFmtId="0" fontId="21" fillId="4" borderId="18" xfId="1" applyFont="1" applyFill="1" applyBorder="1" applyAlignment="1">
      <alignment horizontal="center" vertical="center"/>
    </xf>
    <xf numFmtId="9" fontId="21" fillId="4" borderId="17" xfId="2" applyFont="1" applyFill="1" applyBorder="1" applyAlignment="1">
      <alignment horizontal="center" vertical="center"/>
    </xf>
    <xf numFmtId="0" fontId="26" fillId="0" borderId="35" xfId="1" applyFont="1" applyFill="1" applyBorder="1" applyAlignment="1">
      <alignment horizontal="center" vertical="center"/>
    </xf>
    <xf numFmtId="0" fontId="26" fillId="0" borderId="17" xfId="1" applyFont="1" applyFill="1" applyBorder="1" applyAlignment="1">
      <alignment horizontal="center" vertical="center"/>
    </xf>
    <xf numFmtId="0" fontId="3" fillId="4" borderId="1" xfId="6" applyNumberFormat="1" applyFont="1" applyFill="1" applyBorder="1" applyAlignment="1">
      <alignment horizontal="center" vertical="center"/>
    </xf>
    <xf numFmtId="0" fontId="4" fillId="4" borderId="1" xfId="1" applyFont="1" applyFill="1" applyBorder="1" applyAlignment="1">
      <alignment horizontal="center" vertical="center"/>
    </xf>
    <xf numFmtId="1" fontId="13" fillId="0" borderId="10" xfId="2" applyNumberFormat="1" applyFont="1" applyBorder="1" applyAlignment="1">
      <alignment horizontal="center" vertical="center" wrapText="1"/>
    </xf>
    <xf numFmtId="1" fontId="13" fillId="0" borderId="11" xfId="2" applyNumberFormat="1" applyFont="1" applyBorder="1" applyAlignment="1">
      <alignment horizontal="center" vertical="center" wrapText="1"/>
    </xf>
    <xf numFmtId="1" fontId="13" fillId="0" borderId="12" xfId="2" applyNumberFormat="1" applyFont="1" applyBorder="1" applyAlignment="1">
      <alignment horizontal="center" vertical="center" wrapText="1"/>
    </xf>
    <xf numFmtId="0" fontId="4" fillId="0" borderId="1" xfId="1" applyFont="1" applyBorder="1" applyAlignment="1">
      <alignment horizontal="center" vertical="center"/>
    </xf>
    <xf numFmtId="9" fontId="3" fillId="4" borderId="13" xfId="2" applyFill="1" applyBorder="1" applyAlignment="1">
      <alignment horizontal="center" vertical="center"/>
    </xf>
    <xf numFmtId="0" fontId="3" fillId="0" borderId="1" xfId="1" applyBorder="1" applyAlignment="1">
      <alignment horizontal="center" vertical="center"/>
    </xf>
    <xf numFmtId="9" fontId="3" fillId="0" borderId="10" xfId="2" applyBorder="1" applyAlignment="1">
      <alignment horizontal="center" vertical="center"/>
    </xf>
    <xf numFmtId="9" fontId="3" fillId="0" borderId="12" xfId="2" applyBorder="1" applyAlignment="1">
      <alignment horizontal="center" vertical="center"/>
    </xf>
    <xf numFmtId="0" fontId="3" fillId="0" borderId="10" xfId="1" applyBorder="1" applyAlignment="1" applyProtection="1">
      <alignment horizontal="center" vertical="center" wrapText="1"/>
      <protection locked="0"/>
    </xf>
    <xf numFmtId="0" fontId="3" fillId="0" borderId="11" xfId="1" applyBorder="1" applyAlignment="1" applyProtection="1">
      <alignment horizontal="center" vertical="center" wrapText="1"/>
      <protection locked="0"/>
    </xf>
    <xf numFmtId="9" fontId="3" fillId="0" borderId="1" xfId="2" applyBorder="1" applyAlignment="1">
      <alignment horizontal="center" vertical="center" wrapText="1"/>
    </xf>
    <xf numFmtId="0" fontId="3" fillId="0" borderId="11" xfId="1" applyBorder="1" applyAlignment="1">
      <alignment horizontal="left" vertical="center" wrapText="1"/>
    </xf>
    <xf numFmtId="0" fontId="3" fillId="0" borderId="1" xfId="1" applyBorder="1" applyAlignment="1">
      <alignment horizontal="center" vertical="center" wrapText="1"/>
    </xf>
    <xf numFmtId="0" fontId="4" fillId="0" borderId="1" xfId="1"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 xfId="1" applyFont="1" applyFill="1" applyBorder="1" applyAlignment="1">
      <alignment horizontal="center" vertical="center"/>
    </xf>
    <xf numFmtId="0" fontId="14" fillId="7" borderId="10" xfId="1" applyFont="1" applyFill="1" applyBorder="1" applyAlignment="1" applyProtection="1">
      <alignment horizontal="center" vertical="center" wrapText="1"/>
      <protection locked="0"/>
    </xf>
    <xf numFmtId="0" fontId="14" fillId="7" borderId="11" xfId="1" applyFont="1" applyFill="1" applyBorder="1" applyAlignment="1" applyProtection="1">
      <alignment horizontal="center" vertical="center" wrapText="1"/>
      <protection locked="0"/>
    </xf>
    <xf numFmtId="9" fontId="14" fillId="7" borderId="1" xfId="2" applyFont="1" applyFill="1" applyBorder="1" applyAlignment="1">
      <alignment horizontal="center" vertical="center" wrapText="1"/>
    </xf>
    <xf numFmtId="0" fontId="14" fillId="0" borderId="0" xfId="1" applyFont="1" applyAlignment="1">
      <alignment horizontal="left" vertical="center" wrapText="1"/>
    </xf>
    <xf numFmtId="0" fontId="14" fillId="7" borderId="1" xfId="1" applyFont="1" applyFill="1" applyBorder="1" applyAlignment="1">
      <alignment horizontal="center" vertical="center" wrapText="1"/>
    </xf>
    <xf numFmtId="0" fontId="7" fillId="5" borderId="1" xfId="1" applyFont="1" applyFill="1" applyBorder="1" applyAlignment="1">
      <alignment horizontal="center" vertical="center"/>
    </xf>
    <xf numFmtId="0" fontId="3" fillId="0" borderId="1" xfId="0" applyFont="1" applyBorder="1" applyAlignment="1">
      <alignment vertical="center" wrapText="1"/>
    </xf>
    <xf numFmtId="0" fontId="11" fillId="0" borderId="1" xfId="1"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3" fillId="0" borderId="1" xfId="1" applyBorder="1" applyAlignment="1">
      <alignment horizontal="left"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0" xfId="1" applyFont="1" applyFill="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center"/>
    </xf>
    <xf numFmtId="0" fontId="15" fillId="0" borderId="1" xfId="1" applyFont="1" applyBorder="1" applyAlignment="1">
      <alignment vertical="center" wrapText="1"/>
    </xf>
    <xf numFmtId="9" fontId="4" fillId="4" borderId="13" xfId="2" applyFont="1" applyFill="1" applyBorder="1" applyAlignment="1">
      <alignment horizontal="center" vertical="center"/>
    </xf>
    <xf numFmtId="9" fontId="4" fillId="4" borderId="14" xfId="2" applyFont="1" applyFill="1" applyBorder="1" applyAlignment="1">
      <alignment horizontal="center" vertical="center"/>
    </xf>
    <xf numFmtId="0" fontId="7" fillId="5" borderId="10" xfId="1" applyFont="1" applyFill="1" applyBorder="1" applyAlignment="1">
      <alignment horizontal="center" vertical="center"/>
    </xf>
    <xf numFmtId="0" fontId="7" fillId="5" borderId="11" xfId="1" applyFont="1" applyFill="1" applyBorder="1" applyAlignment="1">
      <alignment horizontal="center" vertical="center"/>
    </xf>
    <xf numFmtId="0" fontId="7" fillId="5" borderId="12" xfId="1" applyFont="1" applyFill="1" applyBorder="1" applyAlignment="1">
      <alignment horizontal="center" vertical="center"/>
    </xf>
    <xf numFmtId="0" fontId="3" fillId="4" borderId="2" xfId="1" applyFill="1" applyBorder="1" applyAlignment="1">
      <alignment horizontal="center" vertical="center" wrapText="1"/>
    </xf>
    <xf numFmtId="0" fontId="3" fillId="4" borderId="4" xfId="1" applyFill="1" applyBorder="1" applyAlignment="1">
      <alignment horizontal="center" vertical="center" wrapText="1"/>
    </xf>
    <xf numFmtId="0" fontId="3" fillId="4" borderId="5" xfId="1" applyFill="1" applyBorder="1" applyAlignment="1">
      <alignment horizontal="center" vertical="center" wrapText="1"/>
    </xf>
    <xf numFmtId="0" fontId="3" fillId="4" borderId="6" xfId="1" applyFill="1" applyBorder="1" applyAlignment="1">
      <alignment horizontal="center" vertical="center" wrapText="1"/>
    </xf>
    <xf numFmtId="0" fontId="3" fillId="4" borderId="7" xfId="1" applyFill="1" applyBorder="1" applyAlignment="1">
      <alignment horizontal="center" vertical="center" wrapText="1"/>
    </xf>
    <xf numFmtId="0" fontId="3" fillId="4" borderId="9" xfId="1" applyFill="1" applyBorder="1" applyAlignment="1">
      <alignment horizontal="center" vertical="center" wrapText="1"/>
    </xf>
    <xf numFmtId="9" fontId="13" fillId="0" borderId="10" xfId="2" applyFont="1" applyBorder="1" applyAlignment="1">
      <alignment horizontal="center" vertical="center" wrapText="1"/>
    </xf>
    <xf numFmtId="9" fontId="13" fillId="0" borderId="12" xfId="2" applyFont="1" applyBorder="1" applyAlignment="1">
      <alignment horizontal="center" vertical="center" wrapText="1"/>
    </xf>
    <xf numFmtId="0" fontId="3" fillId="0" borderId="5" xfId="1" applyBorder="1" applyAlignment="1">
      <alignment horizontal="center" vertical="center" wrapText="1"/>
    </xf>
    <xf numFmtId="0" fontId="3" fillId="0" borderId="0" xfId="1" applyAlignment="1">
      <alignment horizontal="center" vertical="center" wrapText="1"/>
    </xf>
    <xf numFmtId="9" fontId="3" fillId="4" borderId="10" xfId="2" applyFill="1" applyBorder="1" applyAlignment="1">
      <alignment horizontal="center" vertical="center"/>
    </xf>
    <xf numFmtId="9" fontId="3" fillId="4" borderId="12" xfId="2" applyFill="1" applyBorder="1" applyAlignment="1">
      <alignment horizontal="center" vertical="center"/>
    </xf>
    <xf numFmtId="9" fontId="3" fillId="4" borderId="1" xfId="2" applyFill="1" applyBorder="1" applyAlignment="1">
      <alignment horizontal="center" vertical="center"/>
    </xf>
    <xf numFmtId="1" fontId="3" fillId="4" borderId="10" xfId="2" applyNumberFormat="1" applyFill="1" applyBorder="1" applyAlignment="1">
      <alignment horizontal="center" vertical="center"/>
    </xf>
    <xf numFmtId="1" fontId="3" fillId="4" borderId="11" xfId="2" applyNumberFormat="1" applyFill="1" applyBorder="1" applyAlignment="1">
      <alignment horizontal="center" vertical="center"/>
    </xf>
    <xf numFmtId="1" fontId="3" fillId="4" borderId="12" xfId="2" applyNumberFormat="1" applyFill="1" applyBorder="1" applyAlignment="1">
      <alignment horizontal="center" vertical="center"/>
    </xf>
    <xf numFmtId="9" fontId="3" fillId="0" borderId="1" xfId="2" applyBorder="1" applyAlignment="1">
      <alignment horizontal="center" vertical="center"/>
    </xf>
    <xf numFmtId="1" fontId="3" fillId="0" borderId="10" xfId="2" applyNumberFormat="1" applyBorder="1" applyAlignment="1">
      <alignment horizontal="center" vertical="center" wrapText="1"/>
    </xf>
    <xf numFmtId="1" fontId="3" fillId="0" borderId="11" xfId="2" applyNumberFormat="1" applyBorder="1" applyAlignment="1">
      <alignment horizontal="center" vertical="center" wrapText="1"/>
    </xf>
    <xf numFmtId="1" fontId="3" fillId="0" borderId="12" xfId="2" applyNumberFormat="1" applyBorder="1" applyAlignment="1">
      <alignment horizontal="center" vertical="center" wrapText="1"/>
    </xf>
    <xf numFmtId="1" fontId="3" fillId="0" borderId="1" xfId="2" applyNumberFormat="1" applyBorder="1" applyAlignment="1">
      <alignment horizontal="center" vertical="center"/>
    </xf>
    <xf numFmtId="0" fontId="3" fillId="0" borderId="1" xfId="1" applyBorder="1"/>
    <xf numFmtId="1" fontId="3" fillId="0" borderId="1" xfId="1" applyNumberFormat="1" applyBorder="1" applyAlignment="1">
      <alignment horizontal="center" vertical="center"/>
    </xf>
    <xf numFmtId="0" fontId="3" fillId="4" borderId="1" xfId="1" applyFill="1" applyBorder="1"/>
    <xf numFmtId="1" fontId="3" fillId="0" borderId="10" xfId="2" applyNumberFormat="1" applyBorder="1" applyAlignment="1">
      <alignment horizontal="center" vertical="center"/>
    </xf>
    <xf numFmtId="1" fontId="3" fillId="0" borderId="12" xfId="2" applyNumberFormat="1" applyBorder="1" applyAlignment="1">
      <alignment horizontal="center" vertical="center"/>
    </xf>
    <xf numFmtId="9" fontId="4" fillId="4" borderId="15" xfId="2" applyFont="1" applyFill="1" applyBorder="1" applyAlignment="1">
      <alignment horizontal="center" vertical="center"/>
    </xf>
    <xf numFmtId="0" fontId="3" fillId="0" borderId="2" xfId="1" applyBorder="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6" xfId="1" applyBorder="1" applyAlignment="1">
      <alignment horizontal="center" vertical="center"/>
    </xf>
    <xf numFmtId="0" fontId="3" fillId="0" borderId="7" xfId="1" applyBorder="1" applyAlignment="1">
      <alignment horizontal="center" vertical="center"/>
    </xf>
    <xf numFmtId="0" fontId="3" fillId="0" borderId="9" xfId="1" applyBorder="1" applyAlignment="1">
      <alignment horizontal="center" vertical="center"/>
    </xf>
    <xf numFmtId="9" fontId="3" fillId="4" borderId="11" xfId="2" applyFill="1" applyBorder="1" applyAlignment="1">
      <alignment horizontal="center" vertical="center"/>
    </xf>
    <xf numFmtId="1" fontId="3" fillId="0" borderId="11" xfId="2" applyNumberFormat="1" applyBorder="1" applyAlignment="1">
      <alignment horizontal="center" vertical="center"/>
    </xf>
    <xf numFmtId="9" fontId="3" fillId="0" borderId="11" xfId="2" applyBorder="1" applyAlignment="1">
      <alignment horizontal="center" vertical="center"/>
    </xf>
    <xf numFmtId="1" fontId="3" fillId="0" borderId="1" xfId="2" applyNumberFormat="1" applyBorder="1" applyAlignment="1">
      <alignment horizontal="center" vertical="center" wrapText="1"/>
    </xf>
    <xf numFmtId="0" fontId="3" fillId="6" borderId="1" xfId="6" applyNumberFormat="1" applyFont="1" applyFill="1" applyBorder="1" applyAlignment="1">
      <alignment horizontal="center" vertical="center"/>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9" fontId="13" fillId="0" borderId="1" xfId="2" applyFont="1" applyBorder="1" applyAlignment="1">
      <alignment horizontal="center" vertical="center" wrapText="1"/>
    </xf>
    <xf numFmtId="1" fontId="3" fillId="4" borderId="1" xfId="2" applyNumberFormat="1" applyFill="1" applyBorder="1" applyAlignment="1">
      <alignment horizontal="center" vertical="center"/>
    </xf>
    <xf numFmtId="9" fontId="4" fillId="4" borderId="13" xfId="2" applyFont="1" applyFill="1" applyBorder="1" applyAlignment="1">
      <alignment horizontal="center" vertical="center" wrapText="1"/>
    </xf>
    <xf numFmtId="9" fontId="4" fillId="4" borderId="15" xfId="2" applyFont="1" applyFill="1" applyBorder="1" applyAlignment="1">
      <alignment horizontal="center" vertical="center" wrapText="1"/>
    </xf>
    <xf numFmtId="0" fontId="3" fillId="0" borderId="10" xfId="1" applyBorder="1" applyAlignment="1">
      <alignment horizontal="center" vertical="center"/>
    </xf>
    <xf numFmtId="0" fontId="3" fillId="0" borderId="12" xfId="1" applyBorder="1" applyAlignment="1">
      <alignment horizontal="center" vertical="center"/>
    </xf>
    <xf numFmtId="0" fontId="3" fillId="0" borderId="1" xfId="1" applyBorder="1" applyAlignment="1">
      <alignment vertical="center" wrapText="1"/>
    </xf>
    <xf numFmtId="0" fontId="3" fillId="0" borderId="0" xfId="1" applyAlignment="1">
      <alignment horizontal="left" vertical="center" wrapText="1"/>
    </xf>
    <xf numFmtId="1" fontId="29" fillId="0" borderId="32" xfId="1" applyNumberFormat="1" applyFont="1" applyBorder="1" applyAlignment="1">
      <alignment horizontal="center" vertical="center"/>
    </xf>
    <xf numFmtId="0" fontId="29" fillId="0" borderId="32" xfId="1" applyFont="1" applyBorder="1" applyAlignment="1">
      <alignment horizontal="center" vertical="center"/>
    </xf>
    <xf numFmtId="3" fontId="27" fillId="0" borderId="29" xfId="2" applyNumberFormat="1" applyFont="1" applyBorder="1" applyAlignment="1">
      <alignment horizontal="center" vertical="center"/>
    </xf>
    <xf numFmtId="3" fontId="27" fillId="0" borderId="29" xfId="1" applyNumberFormat="1" applyFont="1" applyBorder="1"/>
    <xf numFmtId="1" fontId="29" fillId="0" borderId="29" xfId="1" applyNumberFormat="1" applyFont="1" applyBorder="1" applyAlignment="1">
      <alignment horizontal="center" vertical="center"/>
    </xf>
    <xf numFmtId="0" fontId="29" fillId="0" borderId="29" xfId="1" applyFont="1" applyBorder="1" applyAlignment="1">
      <alignment horizontal="center" vertical="center"/>
    </xf>
    <xf numFmtId="0" fontId="21" fillId="2" borderId="10" xfId="1" applyFont="1" applyFill="1" applyBorder="1" applyAlignment="1">
      <alignment horizontal="center" vertical="center"/>
    </xf>
    <xf numFmtId="0" fontId="21" fillId="2" borderId="12" xfId="1" applyFont="1" applyFill="1" applyBorder="1" applyAlignment="1">
      <alignment horizontal="center" vertical="center"/>
    </xf>
    <xf numFmtId="9" fontId="25" fillId="4" borderId="1" xfId="2" applyFont="1" applyFill="1" applyBorder="1" applyAlignment="1">
      <alignment horizontal="center" vertical="center"/>
    </xf>
    <xf numFmtId="3" fontId="27" fillId="0" borderId="32" xfId="2" applyNumberFormat="1" applyFont="1" applyBorder="1" applyAlignment="1">
      <alignment horizontal="center" vertical="center"/>
    </xf>
    <xf numFmtId="3" fontId="27" fillId="0" borderId="32" xfId="1" applyNumberFormat="1" applyFont="1" applyBorder="1"/>
    <xf numFmtId="0" fontId="21" fillId="2" borderId="1" xfId="1" applyFont="1" applyFill="1" applyBorder="1" applyAlignment="1">
      <alignment horizontal="center" vertical="center"/>
    </xf>
    <xf numFmtId="9" fontId="25" fillId="0" borderId="10" xfId="6" applyFont="1" applyBorder="1" applyAlignment="1">
      <alignment horizontal="center" vertical="center"/>
    </xf>
    <xf numFmtId="9" fontId="25" fillId="0" borderId="12" xfId="6" applyFont="1" applyBorder="1" applyAlignment="1">
      <alignment horizontal="center" vertical="center"/>
    </xf>
    <xf numFmtId="9" fontId="29" fillId="4" borderId="1" xfId="2" applyFont="1" applyFill="1" applyBorder="1" applyAlignment="1">
      <alignment horizontal="center" vertical="center"/>
    </xf>
    <xf numFmtId="0" fontId="29" fillId="4" borderId="1" xfId="1" applyFont="1" applyFill="1" applyBorder="1"/>
    <xf numFmtId="0" fontId="27" fillId="8" borderId="13" xfId="1" applyFont="1" applyFill="1" applyBorder="1" applyAlignment="1">
      <alignment horizontal="center" vertical="center" textRotation="90" wrapText="1"/>
    </xf>
    <xf numFmtId="0" fontId="27" fillId="8" borderId="14" xfId="1" applyFont="1" applyFill="1" applyBorder="1" applyAlignment="1">
      <alignment horizontal="center" vertical="center" textRotation="90" wrapText="1"/>
    </xf>
    <xf numFmtId="0" fontId="26" fillId="4" borderId="47" xfId="1" applyFont="1" applyFill="1" applyBorder="1" applyAlignment="1">
      <alignment horizontal="center" vertical="center" wrapText="1"/>
    </xf>
    <xf numFmtId="0" fontId="26" fillId="4" borderId="48" xfId="1" applyFont="1" applyFill="1" applyBorder="1" applyAlignment="1">
      <alignment horizontal="center" vertical="center" wrapText="1"/>
    </xf>
    <xf numFmtId="0" fontId="21" fillId="5" borderId="10" xfId="1" applyFont="1" applyFill="1" applyBorder="1" applyAlignment="1">
      <alignment horizontal="center" vertical="center"/>
    </xf>
    <xf numFmtId="0" fontId="21" fillId="5" borderId="11" xfId="1" applyFont="1" applyFill="1" applyBorder="1" applyAlignment="1">
      <alignment horizontal="center" vertical="center"/>
    </xf>
    <xf numFmtId="0" fontId="21" fillId="5" borderId="12" xfId="1" applyFont="1" applyFill="1" applyBorder="1" applyAlignment="1">
      <alignment horizontal="center" vertical="center"/>
    </xf>
    <xf numFmtId="9" fontId="25" fillId="0" borderId="1" xfId="6" applyFont="1" applyBorder="1" applyAlignment="1">
      <alignment horizontal="center" vertical="center"/>
    </xf>
    <xf numFmtId="9" fontId="25" fillId="0" borderId="1" xfId="6" applyFont="1" applyBorder="1"/>
    <xf numFmtId="0" fontId="26" fillId="4" borderId="43" xfId="1" applyFont="1" applyFill="1" applyBorder="1" applyAlignment="1">
      <alignment horizontal="center" vertical="center" wrapText="1"/>
    </xf>
    <xf numFmtId="0" fontId="26" fillId="4" borderId="44" xfId="1" applyFont="1" applyFill="1" applyBorder="1" applyAlignment="1">
      <alignment horizontal="center" vertical="center" wrapText="1"/>
    </xf>
    <xf numFmtId="0" fontId="26" fillId="4" borderId="10" xfId="1" applyFont="1" applyFill="1" applyBorder="1" applyAlignment="1">
      <alignment horizontal="center" vertical="center" wrapText="1"/>
    </xf>
    <xf numFmtId="0" fontId="26" fillId="4" borderId="12"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21" fillId="4" borderId="12" xfId="1" applyFont="1" applyFill="1" applyBorder="1" applyAlignment="1">
      <alignment horizontal="center" vertical="center" wrapText="1"/>
    </xf>
    <xf numFmtId="166" fontId="25" fillId="0" borderId="31" xfId="2" applyNumberFormat="1" applyFont="1" applyBorder="1" applyAlignment="1">
      <alignment horizontal="center" vertical="center"/>
    </xf>
    <xf numFmtId="166" fontId="25" fillId="0" borderId="31" xfId="1" applyNumberFormat="1" applyFont="1" applyBorder="1"/>
    <xf numFmtId="9" fontId="25" fillId="0" borderId="31" xfId="6" applyFont="1" applyBorder="1" applyAlignment="1">
      <alignment horizontal="center" vertical="center"/>
    </xf>
    <xf numFmtId="9" fontId="25" fillId="0" borderId="31" xfId="6" applyFont="1" applyBorder="1"/>
    <xf numFmtId="167" fontId="25" fillId="0" borderId="47" xfId="6" applyNumberFormat="1" applyFont="1" applyBorder="1" applyAlignment="1">
      <alignment horizontal="center" vertical="center"/>
    </xf>
    <xf numFmtId="167" fontId="25" fillId="0" borderId="48" xfId="6" applyNumberFormat="1" applyFont="1" applyBorder="1" applyAlignment="1">
      <alignment horizontal="center" vertical="center"/>
    </xf>
    <xf numFmtId="166" fontId="25" fillId="0" borderId="29" xfId="2" applyNumberFormat="1" applyFont="1" applyBorder="1" applyAlignment="1">
      <alignment horizontal="center" vertical="center"/>
    </xf>
    <xf numFmtId="166" fontId="25" fillId="0" borderId="29" xfId="1" applyNumberFormat="1" applyFont="1" applyBorder="1"/>
    <xf numFmtId="165" fontId="27" fillId="8" borderId="10" xfId="2" applyNumberFormat="1" applyFont="1" applyFill="1" applyBorder="1" applyAlignment="1">
      <alignment horizontal="center" vertical="center"/>
    </xf>
    <xf numFmtId="165" fontId="27" fillId="8" borderId="12" xfId="2" applyNumberFormat="1" applyFont="1" applyFill="1" applyBorder="1" applyAlignment="1">
      <alignment horizontal="center" vertical="center"/>
    </xf>
    <xf numFmtId="9" fontId="29" fillId="0" borderId="45" xfId="6" applyFont="1" applyBorder="1" applyAlignment="1">
      <alignment horizontal="center" vertical="center"/>
    </xf>
    <xf numFmtId="9" fontId="29" fillId="0" borderId="46" xfId="6" applyFont="1" applyBorder="1" applyAlignment="1">
      <alignment horizontal="center" vertical="center"/>
    </xf>
    <xf numFmtId="1" fontId="26" fillId="0" borderId="22" xfId="2" applyNumberFormat="1" applyFont="1" applyBorder="1" applyAlignment="1">
      <alignment horizontal="center" vertical="center" wrapText="1"/>
    </xf>
    <xf numFmtId="1" fontId="26" fillId="0" borderId="23" xfId="2" applyNumberFormat="1" applyFont="1" applyBorder="1" applyAlignment="1">
      <alignment horizontal="center" vertical="center" wrapText="1"/>
    </xf>
    <xf numFmtId="1" fontId="26" fillId="0" borderId="25" xfId="2" applyNumberFormat="1" applyFont="1" applyBorder="1" applyAlignment="1">
      <alignment horizontal="justify" vertical="center" wrapText="1"/>
    </xf>
    <xf numFmtId="1" fontId="26" fillId="0" borderId="49" xfId="2" applyNumberFormat="1" applyFont="1" applyBorder="1" applyAlignment="1">
      <alignment horizontal="justify" vertical="center" wrapText="1"/>
    </xf>
    <xf numFmtId="1" fontId="26" fillId="0" borderId="46" xfId="2" applyNumberFormat="1" applyFont="1" applyBorder="1" applyAlignment="1">
      <alignment horizontal="justify" vertical="center" wrapText="1"/>
    </xf>
    <xf numFmtId="1" fontId="21" fillId="4" borderId="10" xfId="2" applyNumberFormat="1" applyFont="1" applyFill="1" applyBorder="1" applyAlignment="1">
      <alignment horizontal="center" vertical="center"/>
    </xf>
    <xf numFmtId="1" fontId="21" fillId="4" borderId="11" xfId="2" applyNumberFormat="1" applyFont="1" applyFill="1" applyBorder="1" applyAlignment="1">
      <alignment horizontal="center" vertical="center"/>
    </xf>
    <xf numFmtId="1" fontId="21" fillId="4" borderId="12" xfId="2" applyNumberFormat="1" applyFont="1" applyFill="1" applyBorder="1" applyAlignment="1">
      <alignment horizontal="center" vertical="center"/>
    </xf>
    <xf numFmtId="1" fontId="21" fillId="4" borderId="16" xfId="2" applyNumberFormat="1" applyFont="1" applyFill="1" applyBorder="1" applyAlignment="1">
      <alignment horizontal="center" vertical="center"/>
    </xf>
    <xf numFmtId="1" fontId="21" fillId="4" borderId="17" xfId="2" applyNumberFormat="1" applyFont="1" applyFill="1" applyBorder="1" applyAlignment="1">
      <alignment horizontal="center" vertical="center"/>
    </xf>
    <xf numFmtId="0" fontId="21" fillId="4" borderId="29" xfId="1" applyFont="1" applyFill="1" applyBorder="1" applyAlignment="1">
      <alignment horizontal="center" vertical="center" textRotation="90"/>
    </xf>
    <xf numFmtId="0" fontId="21" fillId="4" borderId="30" xfId="1" applyFont="1" applyFill="1" applyBorder="1" applyAlignment="1">
      <alignment horizontal="center" vertical="center" textRotation="90"/>
    </xf>
    <xf numFmtId="1" fontId="26" fillId="0" borderId="20" xfId="2" applyNumberFormat="1" applyFont="1" applyBorder="1" applyAlignment="1">
      <alignment horizontal="justify" vertical="center" wrapText="1"/>
    </xf>
    <xf numFmtId="1" fontId="26" fillId="0" borderId="24" xfId="2" applyNumberFormat="1" applyFont="1" applyBorder="1" applyAlignment="1">
      <alignment horizontal="justify" vertical="center" wrapText="1"/>
    </xf>
    <xf numFmtId="1" fontId="26" fillId="0" borderId="19" xfId="2" applyNumberFormat="1" applyFont="1" applyBorder="1" applyAlignment="1">
      <alignment horizontal="center" vertical="center" wrapText="1"/>
    </xf>
    <xf numFmtId="1" fontId="26" fillId="0" borderId="20" xfId="2" applyNumberFormat="1" applyFont="1" applyBorder="1" applyAlignment="1">
      <alignment horizontal="center" vertical="center" wrapText="1"/>
    </xf>
    <xf numFmtId="1" fontId="26" fillId="0" borderId="23" xfId="2" applyNumberFormat="1" applyFont="1" applyBorder="1" applyAlignment="1">
      <alignment horizontal="justify" vertical="center" wrapText="1"/>
    </xf>
    <xf numFmtId="9" fontId="29" fillId="4" borderId="1" xfId="6" applyFont="1" applyFill="1" applyBorder="1" applyAlignment="1">
      <alignment horizontal="center" vertical="center"/>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5" xfId="1" applyFont="1" applyBorder="1" applyAlignment="1">
      <alignment horizontal="center" vertical="center"/>
    </xf>
    <xf numFmtId="0" fontId="21" fillId="0" borderId="0" xfId="1" applyFont="1" applyAlignment="1">
      <alignment horizontal="center" vertical="center"/>
    </xf>
    <xf numFmtId="0" fontId="21" fillId="0" borderId="6" xfId="1" applyFont="1" applyBorder="1" applyAlignment="1">
      <alignment horizontal="center" vertical="center"/>
    </xf>
    <xf numFmtId="0" fontId="21" fillId="0" borderId="7" xfId="1" applyFont="1" applyBorder="1" applyAlignment="1">
      <alignment horizontal="center" vertical="center"/>
    </xf>
    <xf numFmtId="0" fontId="21" fillId="0" borderId="8" xfId="1" applyFont="1" applyBorder="1" applyAlignment="1">
      <alignment horizontal="center" vertical="center"/>
    </xf>
    <xf numFmtId="0" fontId="21" fillId="0" borderId="9" xfId="1" applyFont="1" applyBorder="1" applyAlignment="1">
      <alignment horizontal="center" vertical="center"/>
    </xf>
    <xf numFmtId="0" fontId="26" fillId="4" borderId="45" xfId="1" applyFont="1" applyFill="1" applyBorder="1" applyAlignment="1">
      <alignment horizontal="center" vertical="center" wrapText="1"/>
    </xf>
    <xf numFmtId="0" fontId="26" fillId="4" borderId="46" xfId="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26" fillId="4" borderId="11" xfId="1" applyFont="1" applyFill="1" applyBorder="1" applyAlignment="1">
      <alignment horizontal="center" vertical="center" wrapText="1"/>
    </xf>
    <xf numFmtId="9" fontId="25" fillId="0" borderId="29" xfId="6" applyFont="1" applyBorder="1" applyAlignment="1">
      <alignment horizontal="center" vertical="center"/>
    </xf>
    <xf numFmtId="9" fontId="25" fillId="0" borderId="29" xfId="6" applyFont="1" applyBorder="1"/>
    <xf numFmtId="9" fontId="25" fillId="0" borderId="45" xfId="6" applyFont="1" applyBorder="1" applyAlignment="1">
      <alignment horizontal="center" vertical="center"/>
    </xf>
    <xf numFmtId="9" fontId="25" fillId="0" borderId="46" xfId="6" applyFont="1" applyBorder="1" applyAlignment="1">
      <alignment horizontal="center" vertical="center"/>
    </xf>
    <xf numFmtId="9" fontId="29" fillId="0" borderId="43" xfId="6" applyFont="1" applyBorder="1" applyAlignment="1">
      <alignment horizontal="center" vertical="center"/>
    </xf>
    <xf numFmtId="9" fontId="29" fillId="0" borderId="44" xfId="6" applyFont="1" applyBorder="1" applyAlignment="1">
      <alignment horizontal="center" vertical="center"/>
    </xf>
    <xf numFmtId="1" fontId="29" fillId="0" borderId="31" xfId="1" applyNumberFormat="1" applyFont="1" applyBorder="1" applyAlignment="1">
      <alignment horizontal="center" vertical="center"/>
    </xf>
    <xf numFmtId="0" fontId="29" fillId="0" borderId="31" xfId="1" applyFont="1" applyBorder="1" applyAlignment="1">
      <alignment horizontal="center" vertical="center"/>
    </xf>
    <xf numFmtId="9" fontId="21" fillId="8" borderId="5" xfId="2" applyFont="1" applyFill="1" applyBorder="1" applyAlignment="1">
      <alignment horizontal="center" vertical="center"/>
    </xf>
    <xf numFmtId="9" fontId="21" fillId="8" borderId="6" xfId="2" applyFont="1" applyFill="1" applyBorder="1" applyAlignment="1">
      <alignment horizontal="center" vertical="center"/>
    </xf>
    <xf numFmtId="9" fontId="21" fillId="8" borderId="7" xfId="2" applyFont="1" applyFill="1" applyBorder="1" applyAlignment="1">
      <alignment horizontal="center" vertical="center"/>
    </xf>
    <xf numFmtId="9" fontId="21" fillId="8" borderId="9" xfId="2" applyFont="1" applyFill="1" applyBorder="1" applyAlignment="1">
      <alignment horizontal="center" vertical="center"/>
    </xf>
    <xf numFmtId="9" fontId="25" fillId="4" borderId="1" xfId="6" applyFont="1" applyFill="1" applyBorder="1" applyAlignment="1">
      <alignment horizontal="center" vertical="center"/>
    </xf>
    <xf numFmtId="0" fontId="21" fillId="4" borderId="45" xfId="1" applyFont="1" applyFill="1" applyBorder="1" applyAlignment="1">
      <alignment horizontal="center" vertical="center" wrapText="1"/>
    </xf>
    <xf numFmtId="0" fontId="21" fillId="4" borderId="46" xfId="1" applyFont="1" applyFill="1" applyBorder="1" applyAlignment="1">
      <alignment horizontal="center" vertical="center" wrapText="1"/>
    </xf>
    <xf numFmtId="9" fontId="29" fillId="0" borderId="31" xfId="6" applyFont="1" applyBorder="1" applyAlignment="1">
      <alignment horizontal="center" vertical="center"/>
    </xf>
    <xf numFmtId="0" fontId="27" fillId="8" borderId="15" xfId="1" applyFont="1" applyFill="1" applyBorder="1" applyAlignment="1">
      <alignment horizontal="center" vertical="center" textRotation="90" wrapText="1"/>
    </xf>
    <xf numFmtId="9" fontId="28" fillId="8" borderId="2" xfId="2" applyFont="1" applyFill="1" applyBorder="1" applyAlignment="1">
      <alignment horizontal="center" vertical="center"/>
    </xf>
    <xf numFmtId="9" fontId="28" fillId="8" borderId="4" xfId="2" applyFont="1" applyFill="1" applyBorder="1" applyAlignment="1">
      <alignment horizontal="center" vertical="center"/>
    </xf>
    <xf numFmtId="9" fontId="28" fillId="8" borderId="5" xfId="2" applyFont="1" applyFill="1" applyBorder="1" applyAlignment="1">
      <alignment horizontal="center" vertical="center"/>
    </xf>
    <xf numFmtId="9" fontId="28" fillId="8" borderId="6" xfId="2" applyFont="1" applyFill="1" applyBorder="1" applyAlignment="1">
      <alignment horizontal="center" vertical="center"/>
    </xf>
    <xf numFmtId="9" fontId="28" fillId="8" borderId="7" xfId="2" applyFont="1" applyFill="1" applyBorder="1" applyAlignment="1">
      <alignment horizontal="center" vertical="center"/>
    </xf>
    <xf numFmtId="9" fontId="28" fillId="8" borderId="9" xfId="2" applyFont="1" applyFill="1" applyBorder="1" applyAlignment="1">
      <alignment horizontal="center" vertical="center"/>
    </xf>
    <xf numFmtId="9" fontId="29" fillId="4" borderId="10" xfId="2" applyFont="1" applyFill="1" applyBorder="1" applyAlignment="1">
      <alignment horizontal="center" vertical="center"/>
    </xf>
    <xf numFmtId="9" fontId="29" fillId="4" borderId="11" xfId="2" applyFont="1" applyFill="1" applyBorder="1" applyAlignment="1">
      <alignment horizontal="center" vertical="center"/>
    </xf>
    <xf numFmtId="9" fontId="29" fillId="4" borderId="12" xfId="2" applyFont="1" applyFill="1" applyBorder="1" applyAlignment="1">
      <alignment horizontal="center" vertical="center"/>
    </xf>
    <xf numFmtId="9" fontId="25" fillId="6" borderId="10" xfId="6" applyFont="1" applyFill="1" applyBorder="1" applyAlignment="1">
      <alignment horizontal="center" vertical="center"/>
    </xf>
    <xf numFmtId="9" fontId="25" fillId="6" borderId="12" xfId="6" applyFont="1" applyFill="1" applyBorder="1" applyAlignment="1">
      <alignment horizontal="center" vertical="center"/>
    </xf>
    <xf numFmtId="9" fontId="26" fillId="0" borderId="2" xfId="2" applyFont="1" applyBorder="1" applyAlignment="1">
      <alignment horizontal="center" vertical="center"/>
    </xf>
    <xf numFmtId="9" fontId="26" fillId="0" borderId="3" xfId="2" applyFont="1" applyBorder="1" applyAlignment="1">
      <alignment horizontal="center" vertical="center"/>
    </xf>
    <xf numFmtId="9" fontId="26" fillId="0" borderId="4" xfId="2" applyFont="1" applyBorder="1" applyAlignment="1">
      <alignment horizontal="center" vertical="center"/>
    </xf>
    <xf numFmtId="9" fontId="26" fillId="0" borderId="5" xfId="2" applyFont="1" applyBorder="1" applyAlignment="1">
      <alignment horizontal="center" vertical="center"/>
    </xf>
    <xf numFmtId="9" fontId="26" fillId="0" borderId="0" xfId="2" applyFont="1" applyAlignment="1">
      <alignment horizontal="center" vertical="center"/>
    </xf>
    <xf numFmtId="9" fontId="26" fillId="0" borderId="6" xfId="2" applyFont="1" applyBorder="1" applyAlignment="1">
      <alignment horizontal="center" vertical="center"/>
    </xf>
    <xf numFmtId="9" fontId="26" fillId="0" borderId="7" xfId="2" applyFont="1" applyBorder="1" applyAlignment="1">
      <alignment horizontal="center" vertical="center"/>
    </xf>
    <xf numFmtId="9" fontId="26" fillId="0" borderId="8" xfId="2" applyFont="1" applyBorder="1" applyAlignment="1">
      <alignment horizontal="center" vertical="center"/>
    </xf>
    <xf numFmtId="9" fontId="26" fillId="0" borderId="9" xfId="2" applyFont="1" applyBorder="1" applyAlignment="1">
      <alignment horizontal="center" vertical="center"/>
    </xf>
    <xf numFmtId="166" fontId="29" fillId="0" borderId="32" xfId="1" applyNumberFormat="1" applyFont="1" applyBorder="1" applyAlignment="1">
      <alignment horizontal="center" vertical="center"/>
    </xf>
    <xf numFmtId="0" fontId="21" fillId="4" borderId="47" xfId="1" applyFont="1" applyFill="1" applyBorder="1" applyAlignment="1">
      <alignment horizontal="center" vertical="center" wrapText="1"/>
    </xf>
    <xf numFmtId="0" fontId="21" fillId="4" borderId="48" xfId="1" applyFont="1" applyFill="1" applyBorder="1" applyAlignment="1">
      <alignment horizontal="center" vertical="center" wrapText="1"/>
    </xf>
    <xf numFmtId="1" fontId="25" fillId="0" borderId="45" xfId="2" applyNumberFormat="1" applyFont="1" applyBorder="1" applyAlignment="1">
      <alignment horizontal="center" vertical="center"/>
    </xf>
    <xf numFmtId="1" fontId="25" fillId="0" borderId="46" xfId="2" applyNumberFormat="1" applyFont="1" applyBorder="1" applyAlignment="1">
      <alignment horizontal="center" vertical="center"/>
    </xf>
    <xf numFmtId="1" fontId="25" fillId="0" borderId="29" xfId="2" applyNumberFormat="1" applyFont="1" applyBorder="1" applyAlignment="1">
      <alignment horizontal="center" vertical="center"/>
    </xf>
    <xf numFmtId="0" fontId="25" fillId="0" borderId="29" xfId="1" applyFont="1" applyBorder="1"/>
    <xf numFmtId="1" fontId="25" fillId="0" borderId="31" xfId="2" applyNumberFormat="1" applyFont="1" applyBorder="1" applyAlignment="1">
      <alignment horizontal="center" vertical="center"/>
    </xf>
    <xf numFmtId="0" fontId="25" fillId="0" borderId="31" xfId="1" applyFont="1" applyBorder="1"/>
    <xf numFmtId="0" fontId="26" fillId="4" borderId="71" xfId="1" applyFont="1" applyFill="1" applyBorder="1" applyAlignment="1">
      <alignment horizontal="center" vertical="center" wrapText="1"/>
    </xf>
    <xf numFmtId="0" fontId="26" fillId="4" borderId="72" xfId="1" applyFont="1" applyFill="1" applyBorder="1" applyAlignment="1">
      <alignment horizontal="center" vertical="center" wrapText="1"/>
    </xf>
    <xf numFmtId="9" fontId="21" fillId="0" borderId="2" xfId="2" applyFont="1" applyBorder="1" applyAlignment="1">
      <alignment horizontal="center" vertical="center" wrapText="1"/>
    </xf>
    <xf numFmtId="9" fontId="21" fillId="0" borderId="3" xfId="2" applyFont="1" applyBorder="1" applyAlignment="1">
      <alignment horizontal="center" vertical="center" wrapText="1"/>
    </xf>
    <xf numFmtId="9" fontId="21" fillId="0" borderId="4" xfId="2" applyFont="1" applyBorder="1" applyAlignment="1">
      <alignment horizontal="center" vertical="center" wrapText="1"/>
    </xf>
    <xf numFmtId="9" fontId="21" fillId="0" borderId="5" xfId="2" applyFont="1" applyBorder="1" applyAlignment="1">
      <alignment horizontal="center" vertical="center" wrapText="1"/>
    </xf>
    <xf numFmtId="9" fontId="21" fillId="0" borderId="0" xfId="2" applyFont="1" applyAlignment="1">
      <alignment horizontal="center" vertical="center" wrapText="1"/>
    </xf>
    <xf numFmtId="9" fontId="21" fillId="0" borderId="6" xfId="2" applyFont="1" applyBorder="1" applyAlignment="1">
      <alignment horizontal="center" vertical="center" wrapText="1"/>
    </xf>
    <xf numFmtId="9" fontId="21" fillId="0" borderId="7" xfId="2" applyFont="1" applyBorder="1" applyAlignment="1">
      <alignment horizontal="center" vertical="center" wrapText="1"/>
    </xf>
    <xf numFmtId="9" fontId="21" fillId="0" borderId="8" xfId="2" applyFont="1" applyBorder="1" applyAlignment="1">
      <alignment horizontal="center" vertical="center" wrapText="1"/>
    </xf>
    <xf numFmtId="9" fontId="21" fillId="0" borderId="9" xfId="2" applyFont="1" applyBorder="1" applyAlignment="1">
      <alignment horizontal="center" vertical="center" wrapText="1"/>
    </xf>
    <xf numFmtId="1" fontId="26" fillId="0" borderId="1" xfId="2" applyNumberFormat="1" applyFont="1" applyBorder="1" applyAlignment="1">
      <alignment horizontal="center" vertical="center"/>
    </xf>
    <xf numFmtId="0" fontId="26" fillId="0" borderId="1" xfId="1" applyFont="1" applyBorder="1" applyAlignment="1">
      <alignment horizontal="center"/>
    </xf>
    <xf numFmtId="0" fontId="26" fillId="0" borderId="1" xfId="1" applyFont="1" applyBorder="1"/>
    <xf numFmtId="9" fontId="26" fillId="4" borderId="1" xfId="2" applyFont="1" applyFill="1" applyBorder="1" applyAlignment="1">
      <alignment horizontal="center" vertical="center"/>
    </xf>
    <xf numFmtId="9" fontId="28" fillId="4" borderId="10" xfId="2" applyFont="1" applyFill="1" applyBorder="1" applyAlignment="1">
      <alignment horizontal="center" vertical="center"/>
    </xf>
    <xf numFmtId="9" fontId="28" fillId="4" borderId="12" xfId="2" applyFont="1" applyFill="1" applyBorder="1" applyAlignment="1">
      <alignment horizontal="center" vertical="center"/>
    </xf>
    <xf numFmtId="9" fontId="26" fillId="0" borderId="1" xfId="2" applyFont="1" applyBorder="1" applyAlignment="1">
      <alignment horizontal="center" vertical="center"/>
    </xf>
    <xf numFmtId="0" fontId="26" fillId="4" borderId="50" xfId="1" applyFont="1" applyFill="1" applyBorder="1" applyAlignment="1">
      <alignment horizontal="center" vertical="center" wrapText="1"/>
    </xf>
    <xf numFmtId="0" fontId="26" fillId="4" borderId="51" xfId="1" applyFont="1" applyFill="1" applyBorder="1" applyAlignment="1">
      <alignment horizontal="center" vertical="center" wrapText="1"/>
    </xf>
    <xf numFmtId="0" fontId="26" fillId="0" borderId="64" xfId="1" applyFont="1" applyBorder="1" applyAlignment="1">
      <alignment horizontal="left" vertical="center" wrapText="1"/>
    </xf>
    <xf numFmtId="0" fontId="26" fillId="0" borderId="54" xfId="1" applyFont="1" applyBorder="1" applyAlignment="1">
      <alignment horizontal="left" vertical="center" wrapText="1"/>
    </xf>
    <xf numFmtId="0" fontId="26" fillId="0" borderId="10" xfId="1" applyFont="1" applyBorder="1" applyAlignment="1">
      <alignment horizontal="center" vertical="center"/>
    </xf>
    <xf numFmtId="0" fontId="26" fillId="0" borderId="11" xfId="1" applyFont="1" applyBorder="1" applyAlignment="1">
      <alignment horizontal="center" vertical="center"/>
    </xf>
    <xf numFmtId="0" fontId="26" fillId="0" borderId="12" xfId="1" applyFont="1" applyBorder="1" applyAlignment="1">
      <alignment horizontal="center" vertical="center"/>
    </xf>
    <xf numFmtId="0" fontId="26" fillId="0" borderId="61" xfId="1" applyFont="1" applyBorder="1" applyAlignment="1">
      <alignment horizontal="left" vertical="center" wrapText="1"/>
    </xf>
    <xf numFmtId="0" fontId="26" fillId="0" borderId="1" xfId="1" applyFont="1" applyBorder="1" applyAlignment="1">
      <alignment horizontal="left" vertical="center" wrapText="1"/>
    </xf>
    <xf numFmtId="0" fontId="26" fillId="0" borderId="37" xfId="1" applyFont="1" applyBorder="1" applyAlignment="1">
      <alignment horizontal="left" vertical="center" wrapText="1"/>
    </xf>
    <xf numFmtId="0" fontId="26" fillId="0" borderId="12" xfId="1" applyFont="1" applyBorder="1" applyAlignment="1">
      <alignment horizontal="left" vertical="center" wrapText="1"/>
    </xf>
    <xf numFmtId="0" fontId="26" fillId="0" borderId="38" xfId="1" applyFont="1" applyBorder="1" applyAlignment="1">
      <alignment horizontal="left" vertical="center" wrapText="1"/>
    </xf>
    <xf numFmtId="0" fontId="26" fillId="0" borderId="39" xfId="1" applyFont="1" applyBorder="1" applyAlignment="1">
      <alignment horizontal="left" vertical="center" wrapText="1"/>
    </xf>
    <xf numFmtId="0" fontId="26" fillId="0" borderId="56" xfId="1" applyFont="1" applyBorder="1" applyAlignment="1">
      <alignment horizontal="center" vertical="center"/>
    </xf>
    <xf numFmtId="0" fontId="26" fillId="0" borderId="57" xfId="1" applyFont="1" applyBorder="1" applyAlignment="1">
      <alignment horizontal="center" vertical="center"/>
    </xf>
    <xf numFmtId="0" fontId="26" fillId="0" borderId="39" xfId="1" applyFont="1" applyBorder="1" applyAlignment="1">
      <alignment horizontal="center" vertical="center"/>
    </xf>
    <xf numFmtId="0" fontId="21" fillId="2" borderId="15" xfId="1" applyFont="1" applyFill="1" applyBorder="1" applyAlignment="1">
      <alignment horizontal="center" vertical="center"/>
    </xf>
    <xf numFmtId="1" fontId="21" fillId="0" borderId="1" xfId="1" applyNumberFormat="1" applyFont="1" applyBorder="1" applyAlignment="1">
      <alignment horizontal="center" vertical="center"/>
    </xf>
    <xf numFmtId="0" fontId="21" fillId="0" borderId="1" xfId="1" applyFont="1" applyBorder="1" applyAlignment="1">
      <alignment horizontal="center" vertical="center"/>
    </xf>
    <xf numFmtId="0" fontId="26" fillId="0" borderId="52" xfId="1" applyFont="1" applyBorder="1" applyAlignment="1">
      <alignment horizontal="center" vertical="center"/>
    </xf>
    <xf numFmtId="0" fontId="26" fillId="0" borderId="53" xfId="1" applyFont="1" applyBorder="1" applyAlignment="1">
      <alignment horizontal="center" vertical="center"/>
    </xf>
    <xf numFmtId="0" fontId="26" fillId="0" borderId="33" xfId="1" applyFont="1" applyBorder="1" applyAlignment="1">
      <alignment horizontal="center" vertical="center"/>
    </xf>
    <xf numFmtId="0" fontId="26" fillId="0" borderId="1" xfId="1" applyFont="1" applyBorder="1" applyAlignment="1">
      <alignment horizontal="center" vertical="center" wrapText="1"/>
    </xf>
    <xf numFmtId="0" fontId="26" fillId="0" borderId="1" xfId="1" applyFont="1" applyBorder="1" applyAlignment="1">
      <alignment horizontal="center" vertical="center"/>
    </xf>
    <xf numFmtId="0" fontId="21" fillId="4" borderId="2" xfId="1" applyFont="1" applyFill="1" applyBorder="1" applyAlignment="1">
      <alignment horizontal="center" vertical="center"/>
    </xf>
    <xf numFmtId="0" fontId="21" fillId="4" borderId="3" xfId="1" applyFont="1" applyFill="1" applyBorder="1" applyAlignment="1">
      <alignment horizontal="center" vertical="center"/>
    </xf>
    <xf numFmtId="0" fontId="21" fillId="4" borderId="4" xfId="1" applyFont="1" applyFill="1" applyBorder="1" applyAlignment="1">
      <alignment horizontal="center" vertical="center"/>
    </xf>
    <xf numFmtId="0" fontId="21" fillId="4" borderId="5" xfId="1" applyFont="1" applyFill="1" applyBorder="1" applyAlignment="1">
      <alignment horizontal="center" vertical="center"/>
    </xf>
    <xf numFmtId="0" fontId="21" fillId="4" borderId="0" xfId="1" applyFont="1" applyFill="1" applyAlignment="1">
      <alignment horizontal="center" vertical="center"/>
    </xf>
    <xf numFmtId="0" fontId="21" fillId="4" borderId="6" xfId="1" applyFont="1" applyFill="1" applyBorder="1" applyAlignment="1">
      <alignment horizontal="center" vertical="center"/>
    </xf>
    <xf numFmtId="0" fontId="21" fillId="4" borderId="7" xfId="1" applyFont="1" applyFill="1" applyBorder="1" applyAlignment="1">
      <alignment horizontal="center" vertical="center"/>
    </xf>
    <xf numFmtId="0" fontId="21" fillId="4" borderId="8" xfId="1" applyFont="1" applyFill="1" applyBorder="1" applyAlignment="1">
      <alignment horizontal="center" vertical="center"/>
    </xf>
    <xf numFmtId="0" fontId="21" fillId="4" borderId="9" xfId="1" applyFont="1" applyFill="1" applyBorder="1" applyAlignment="1">
      <alignment horizontal="center" vertical="center"/>
    </xf>
    <xf numFmtId="0" fontId="21" fillId="4" borderId="16" xfId="1" applyFont="1" applyFill="1" applyBorder="1" applyAlignment="1">
      <alignment horizontal="center" vertical="center"/>
    </xf>
    <xf numFmtId="0" fontId="21" fillId="4" borderId="17" xfId="1" applyFont="1" applyFill="1" applyBorder="1" applyAlignment="1">
      <alignment horizontal="center" vertical="center"/>
    </xf>
    <xf numFmtId="0" fontId="21" fillId="4" borderId="18" xfId="1" applyFont="1" applyFill="1" applyBorder="1" applyAlignment="1">
      <alignment horizontal="center" vertical="center"/>
    </xf>
    <xf numFmtId="0" fontId="21" fillId="4" borderId="1" xfId="1" applyFont="1" applyFill="1" applyBorder="1" applyAlignment="1">
      <alignment horizontal="center" vertical="center"/>
    </xf>
    <xf numFmtId="0" fontId="21" fillId="4" borderId="1" xfId="1" applyFont="1" applyFill="1" applyBorder="1" applyAlignment="1">
      <alignment horizontal="center" vertical="center" wrapText="1"/>
    </xf>
    <xf numFmtId="0" fontId="21" fillId="4" borderId="1" xfId="0" applyFont="1" applyFill="1" applyBorder="1" applyAlignment="1">
      <alignment horizontal="center" vertical="center" textRotation="90"/>
    </xf>
    <xf numFmtId="0" fontId="21" fillId="4" borderId="10" xfId="0" applyFont="1" applyFill="1" applyBorder="1" applyAlignment="1">
      <alignment horizontal="center" vertical="center" textRotation="90"/>
    </xf>
    <xf numFmtId="0" fontId="26" fillId="0" borderId="10"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2" xfId="1" applyFont="1" applyBorder="1" applyAlignment="1">
      <alignment horizontal="center" vertical="center" wrapText="1"/>
    </xf>
    <xf numFmtId="9" fontId="21" fillId="0" borderId="1" xfId="1" applyNumberFormat="1" applyFont="1" applyBorder="1" applyAlignment="1">
      <alignment horizontal="center" vertical="center" wrapText="1"/>
    </xf>
    <xf numFmtId="0" fontId="21" fillId="0" borderId="1" xfId="1" applyFont="1" applyBorder="1" applyAlignment="1">
      <alignment horizontal="center" vertical="center" wrapText="1"/>
    </xf>
    <xf numFmtId="0" fontId="21" fillId="0" borderId="13" xfId="1" applyFont="1" applyBorder="1" applyAlignment="1">
      <alignment horizontal="center" vertical="center" textRotation="90" wrapText="1"/>
    </xf>
    <xf numFmtId="0" fontId="21" fillId="0" borderId="15" xfId="1" applyFont="1" applyBorder="1" applyAlignment="1">
      <alignment horizontal="center" vertical="center" textRotation="90" wrapText="1"/>
    </xf>
    <xf numFmtId="0" fontId="21" fillId="2" borderId="10"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0" borderId="1" xfId="1" applyFont="1" applyBorder="1" applyAlignment="1">
      <alignment horizontal="center" vertical="center" textRotation="90" wrapText="1"/>
    </xf>
    <xf numFmtId="0" fontId="25" fillId="12" borderId="64" xfId="0" applyFont="1" applyFill="1" applyBorder="1" applyAlignment="1">
      <alignment horizontal="center"/>
    </xf>
    <xf numFmtId="0" fontId="25" fillId="12" borderId="52" xfId="0" applyFont="1" applyFill="1" applyBorder="1" applyAlignment="1">
      <alignment horizontal="center"/>
    </xf>
    <xf numFmtId="0" fontId="25" fillId="12" borderId="61" xfId="0" applyFont="1" applyFill="1" applyBorder="1" applyAlignment="1">
      <alignment horizontal="center"/>
    </xf>
    <xf numFmtId="0" fontId="25" fillId="12" borderId="10" xfId="0" applyFont="1" applyFill="1" applyBorder="1" applyAlignment="1">
      <alignment horizontal="center"/>
    </xf>
    <xf numFmtId="0" fontId="25" fillId="12" borderId="65" xfId="0" applyFont="1" applyFill="1" applyBorder="1" applyAlignment="1">
      <alignment horizontal="center"/>
    </xf>
    <xf numFmtId="0" fontId="25" fillId="12" borderId="56" xfId="0" applyFont="1" applyFill="1" applyBorder="1" applyAlignment="1">
      <alignment horizontal="center"/>
    </xf>
    <xf numFmtId="0" fontId="21" fillId="12" borderId="59" xfId="0" applyFont="1" applyFill="1" applyBorder="1" applyAlignment="1">
      <alignment horizontal="center" vertical="center"/>
    </xf>
    <xf numFmtId="0" fontId="26" fillId="0" borderId="93" xfId="0" applyFont="1" applyBorder="1" applyAlignment="1">
      <alignment horizontal="center" vertical="center"/>
    </xf>
    <xf numFmtId="0" fontId="26" fillId="0" borderId="3" xfId="0" applyFont="1" applyBorder="1" applyAlignment="1">
      <alignment horizontal="center" vertical="center"/>
    </xf>
    <xf numFmtId="0" fontId="26" fillId="12" borderId="94" xfId="0" applyFont="1" applyFill="1" applyBorder="1" applyAlignment="1">
      <alignment horizontal="center" vertical="center"/>
    </xf>
    <xf numFmtId="0" fontId="26" fillId="12" borderId="57" xfId="0" applyFont="1" applyFill="1" applyBorder="1" applyAlignment="1">
      <alignment horizontal="center" vertical="center"/>
    </xf>
    <xf numFmtId="0" fontId="18" fillId="0" borderId="76" xfId="1" applyFont="1" applyBorder="1" applyAlignment="1">
      <alignment horizontal="center" vertical="center" wrapText="1"/>
    </xf>
    <xf numFmtId="0" fontId="18" fillId="0" borderId="77" xfId="1" applyFont="1" applyBorder="1" applyAlignment="1">
      <alignment horizontal="center" vertical="center" wrapText="1"/>
    </xf>
    <xf numFmtId="0" fontId="18" fillId="0" borderId="45" xfId="1" applyFont="1" applyBorder="1" applyAlignment="1">
      <alignment horizontal="center" vertical="center" wrapText="1"/>
    </xf>
    <xf numFmtId="0" fontId="18" fillId="0" borderId="85" xfId="1" applyFont="1" applyBorder="1" applyAlignment="1">
      <alignment horizontal="center" vertical="center" wrapText="1"/>
    </xf>
    <xf numFmtId="0" fontId="18" fillId="0" borderId="83" xfId="1" applyFont="1" applyBorder="1" applyAlignment="1">
      <alignment horizontal="center" vertical="center" wrapText="1"/>
    </xf>
    <xf numFmtId="0" fontId="18" fillId="0" borderId="84"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79" xfId="1" applyFont="1" applyBorder="1" applyAlignment="1">
      <alignment horizontal="center" vertical="center" wrapText="1"/>
    </xf>
    <xf numFmtId="0" fontId="18" fillId="0" borderId="75" xfId="0" applyFont="1" applyBorder="1" applyAlignment="1">
      <alignment horizontal="center" vertical="center" wrapText="1"/>
    </xf>
    <xf numFmtId="0" fontId="18" fillId="0" borderId="78" xfId="0" applyFont="1" applyBorder="1" applyAlignment="1">
      <alignment horizontal="center" vertical="center" wrapText="1"/>
    </xf>
    <xf numFmtId="0" fontId="18" fillId="0" borderId="80" xfId="0" applyFont="1" applyBorder="1" applyAlignment="1">
      <alignment horizontal="center" vertical="center" wrapText="1"/>
    </xf>
    <xf numFmtId="0" fontId="18" fillId="0" borderId="75" xfId="0" applyFont="1" applyBorder="1" applyAlignment="1">
      <alignment horizontal="center" wrapText="1"/>
    </xf>
    <xf numFmtId="0" fontId="18" fillId="0" borderId="78" xfId="0" applyFont="1" applyBorder="1" applyAlignment="1">
      <alignment horizontal="center" wrapText="1"/>
    </xf>
    <xf numFmtId="0" fontId="18" fillId="0" borderId="80" xfId="0" applyFont="1" applyBorder="1" applyAlignment="1">
      <alignment horizontal="center" wrapText="1"/>
    </xf>
    <xf numFmtId="0" fontId="18" fillId="0" borderId="81" xfId="1" applyFont="1" applyBorder="1" applyAlignment="1">
      <alignment horizontal="center" vertical="center" wrapText="1"/>
    </xf>
    <xf numFmtId="0" fontId="18" fillId="0" borderId="82" xfId="1" applyFont="1" applyBorder="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0" borderId="1" xfId="1" applyFont="1" applyBorder="1" applyAlignment="1">
      <alignment horizontal="left" vertical="center" wrapText="1"/>
    </xf>
    <xf numFmtId="0" fontId="18" fillId="0" borderId="10" xfId="1" applyFont="1" applyBorder="1" applyAlignment="1">
      <alignment horizontal="center" vertical="center" wrapText="1"/>
    </xf>
    <xf numFmtId="0" fontId="18" fillId="0" borderId="12" xfId="1" applyFont="1" applyBorder="1" applyAlignment="1">
      <alignment horizontal="center" vertical="center" wrapText="1"/>
    </xf>
    <xf numFmtId="0" fontId="18" fillId="2" borderId="74"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9" xfId="1" applyFont="1" applyBorder="1" applyAlignment="1">
      <alignment horizontal="center" vertical="center" wrapText="1"/>
    </xf>
    <xf numFmtId="0" fontId="19" fillId="0" borderId="31" xfId="1" applyFont="1" applyBorder="1" applyAlignment="1">
      <alignment horizontal="left" vertical="center" wrapText="1"/>
    </xf>
    <xf numFmtId="0" fontId="18" fillId="0" borderId="31" xfId="1" applyFont="1" applyBorder="1" applyAlignment="1">
      <alignment horizontal="left" vertical="center" wrapText="1"/>
    </xf>
    <xf numFmtId="0" fontId="17" fillId="9" borderId="73" xfId="1" applyFont="1" applyFill="1" applyBorder="1" applyAlignment="1">
      <alignment horizontal="center" vertical="center" wrapText="1"/>
    </xf>
    <xf numFmtId="0" fontId="18" fillId="0" borderId="15" xfId="1" applyFont="1" applyBorder="1" applyAlignment="1">
      <alignment horizontal="left" vertical="center" wrapText="1"/>
    </xf>
    <xf numFmtId="0" fontId="18" fillId="0" borderId="76" xfId="1" applyFont="1" applyBorder="1" applyAlignment="1">
      <alignment horizontal="left" vertical="center" wrapText="1"/>
    </xf>
    <xf numFmtId="0" fontId="20" fillId="0" borderId="31" xfId="1" applyFont="1" applyBorder="1" applyAlignment="1">
      <alignment horizontal="left" vertical="center" wrapText="1"/>
    </xf>
    <xf numFmtId="0" fontId="18" fillId="0" borderId="81" xfId="1" applyFont="1" applyBorder="1" applyAlignment="1">
      <alignment horizontal="left" vertical="center" wrapText="1"/>
    </xf>
    <xf numFmtId="0" fontId="19" fillId="0" borderId="76" xfId="1" applyFont="1" applyBorder="1" applyAlignment="1">
      <alignment horizontal="left" vertical="center" wrapText="1"/>
    </xf>
    <xf numFmtId="0" fontId="21" fillId="12" borderId="95" xfId="0" applyFont="1" applyFill="1" applyBorder="1" applyAlignment="1">
      <alignment horizontal="center" vertical="center"/>
    </xf>
    <xf numFmtId="0" fontId="26" fillId="0" borderId="4" xfId="0" applyFont="1" applyBorder="1" applyAlignment="1">
      <alignment horizontal="center" vertical="center"/>
    </xf>
    <xf numFmtId="0" fontId="26" fillId="12" borderId="39" xfId="0" applyFont="1" applyFill="1" applyBorder="1" applyAlignment="1">
      <alignment horizontal="center" vertical="center"/>
    </xf>
    <xf numFmtId="0" fontId="21" fillId="12" borderId="96" xfId="0" applyFont="1" applyFill="1" applyBorder="1" applyAlignment="1">
      <alignment horizontal="center" vertical="center"/>
    </xf>
    <xf numFmtId="0" fontId="21" fillId="6" borderId="91" xfId="0" applyFont="1" applyFill="1" applyBorder="1" applyAlignment="1">
      <alignment horizontal="center" vertical="center"/>
    </xf>
    <xf numFmtId="0" fontId="26" fillId="12" borderId="60" xfId="0" applyFont="1" applyFill="1" applyBorder="1" applyAlignment="1">
      <alignment horizontal="center" vertical="center"/>
    </xf>
    <xf numFmtId="0" fontId="21" fillId="12" borderId="16" xfId="0" applyFont="1" applyFill="1" applyBorder="1" applyAlignment="1">
      <alignment horizontal="center" vertical="center"/>
    </xf>
    <xf numFmtId="0" fontId="21" fillId="6" borderId="86" xfId="0" applyFont="1" applyFill="1" applyBorder="1" applyAlignment="1">
      <alignment horizontal="center" vertical="center"/>
    </xf>
    <xf numFmtId="168" fontId="26" fillId="12" borderId="70" xfId="0" applyNumberFormat="1" applyFont="1" applyFill="1" applyBorder="1" applyAlignment="1">
      <alignment horizontal="center" vertical="center"/>
    </xf>
    <xf numFmtId="0" fontId="21" fillId="12" borderId="40" xfId="0" applyFont="1" applyFill="1" applyBorder="1" applyAlignment="1">
      <alignment horizontal="center" vertical="center"/>
    </xf>
    <xf numFmtId="0" fontId="21" fillId="6" borderId="92" xfId="0" applyFont="1" applyFill="1" applyBorder="1" applyAlignment="1">
      <alignment horizontal="center" vertical="center"/>
    </xf>
    <xf numFmtId="14" fontId="26" fillId="12" borderId="63" xfId="0" applyNumberFormat="1" applyFont="1" applyFill="1" applyBorder="1" applyAlignment="1">
      <alignment horizontal="center" vertical="center" wrapText="1"/>
    </xf>
  </cellXfs>
  <cellStyles count="11">
    <cellStyle name="Euro" xfId="3" xr:uid="{00000000-0005-0000-0000-000000000000}"/>
    <cellStyle name="Millares 2" xfId="4" xr:uid="{00000000-0005-0000-0000-000003000000}"/>
    <cellStyle name="Normal" xfId="0" builtinId="0"/>
    <cellStyle name="Normal 2" xfId="1" xr:uid="{00000000-0005-0000-0000-000005000000}"/>
    <cellStyle name="Normal 2 2" xfId="5" xr:uid="{00000000-0005-0000-0000-000006000000}"/>
    <cellStyle name="Normal 3" xfId="7" xr:uid="{00000000-0005-0000-0000-000007000000}"/>
    <cellStyle name="Normal 4" xfId="8" xr:uid="{00000000-0005-0000-0000-000008000000}"/>
    <cellStyle name="Normal 5" xfId="10" xr:uid="{00000000-0005-0000-0000-000009000000}"/>
    <cellStyle name="Percent 2" xfId="2" xr:uid="{00000000-0005-0000-0000-00000A000000}"/>
    <cellStyle name="Porcentaje" xfId="6" builtinId="5"/>
    <cellStyle name="Porcentaje 2" xfId="9" xr:uid="{00000000-0005-0000-0000-00000C000000}"/>
  </cellStyles>
  <dxfs count="22">
    <dxf>
      <fill>
        <patternFill>
          <bgColor theme="4"/>
        </patternFill>
      </fill>
    </dxf>
    <dxf>
      <fill>
        <patternFill>
          <bgColor theme="4" tint="0.59996337778862885"/>
        </patternFill>
      </fill>
    </dxf>
    <dxf>
      <font>
        <b/>
        <i val="0"/>
        <condense val="0"/>
        <extend val="0"/>
        <color auto="1"/>
      </font>
      <fill>
        <patternFill>
          <bgColor indexed="11"/>
        </patternFill>
      </fill>
    </dxf>
    <dxf>
      <fill>
        <patternFill>
          <bgColor indexed="11"/>
        </patternFill>
      </fill>
    </dxf>
    <dxf>
      <fill>
        <patternFill>
          <bgColor indexed="41"/>
        </patternFill>
      </fill>
    </dxf>
    <dxf>
      <fill>
        <patternFill>
          <bgColor indexed="11"/>
        </patternFill>
      </fill>
    </dxf>
    <dxf>
      <fill>
        <patternFill>
          <bgColor indexed="41"/>
        </patternFill>
      </fill>
    </dxf>
    <dxf>
      <fill>
        <patternFill>
          <bgColor indexed="11"/>
        </patternFill>
      </fill>
    </dxf>
    <dxf>
      <fill>
        <patternFill>
          <bgColor indexed="41"/>
        </patternFill>
      </fill>
    </dxf>
    <dxf>
      <fill>
        <patternFill>
          <bgColor indexed="11"/>
        </patternFill>
      </fill>
    </dxf>
    <dxf>
      <fill>
        <patternFill>
          <bgColor indexed="41"/>
        </patternFill>
      </fill>
    </dxf>
    <dxf>
      <fill>
        <patternFill>
          <bgColor indexed="11"/>
        </patternFill>
      </fill>
    </dxf>
    <dxf>
      <fill>
        <patternFill>
          <bgColor indexed="41"/>
        </patternFill>
      </fill>
    </dxf>
    <dxf>
      <fill>
        <patternFill>
          <bgColor indexed="11"/>
        </patternFill>
      </fill>
    </dxf>
    <dxf>
      <fill>
        <patternFill>
          <bgColor indexed="41"/>
        </patternFill>
      </fill>
    </dxf>
    <dxf>
      <fill>
        <patternFill>
          <bgColor indexed="11"/>
        </patternFill>
      </fill>
    </dxf>
    <dxf>
      <fill>
        <patternFill>
          <bgColor indexed="41"/>
        </patternFill>
      </fill>
    </dxf>
    <dxf>
      <fill>
        <patternFill>
          <bgColor indexed="11"/>
        </patternFill>
      </fill>
    </dxf>
    <dxf>
      <fill>
        <patternFill>
          <bgColor indexed="41"/>
        </patternFill>
      </fill>
    </dxf>
    <dxf>
      <fill>
        <patternFill>
          <bgColor indexed="11"/>
        </patternFill>
      </fill>
    </dxf>
    <dxf>
      <fill>
        <patternFill>
          <bgColor indexed="41"/>
        </patternFill>
      </fill>
    </dxf>
    <dxf>
      <font>
        <b/>
        <i val="0"/>
        <condense val="0"/>
        <extend val="0"/>
        <color auto="1"/>
      </font>
      <fill>
        <patternFill>
          <bgColor indexed="11"/>
        </patternFill>
      </fill>
    </dxf>
  </dxfs>
  <tableStyles count="0" defaultTableStyle="TableStyleMedium2" defaultPivotStyle="PivotStyleLight16"/>
  <colors>
    <mruColors>
      <color rgb="FF00478E"/>
      <color rgb="FF0070C0"/>
      <color rgb="FF004182"/>
      <color rgb="FF003D7A"/>
      <color rgb="FF003366"/>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Cumplimiento</a:t>
            </a:r>
          </a:p>
        </c:rich>
      </c:tx>
      <c:overlay val="0"/>
    </c:title>
    <c:autoTitleDeleted val="0"/>
    <c:plotArea>
      <c:layout/>
      <c:barChart>
        <c:barDir val="col"/>
        <c:grouping val="clustered"/>
        <c:varyColors val="0"/>
        <c:ser>
          <c:idx val="0"/>
          <c:order val="0"/>
          <c:tx>
            <c:strRef>
              <c:f>'PROGRAMA RIESGO QUIMICO'!$C$53</c:f>
              <c:strCache>
                <c:ptCount val="1"/>
                <c:pt idx="0">
                  <c:v>Programado</c:v>
                </c:pt>
              </c:strCache>
            </c:strRef>
          </c:tx>
          <c:invertIfNegative val="0"/>
          <c:cat>
            <c:strRef>
              <c:f>'PROGRAMA RIESGO QUIMICO'!$D$52:$AA$52</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'PROGRAMA RIESGO QUIMICO'!$D$53:$AA$53</c:f>
              <c:numCache>
                <c:formatCode>General</c:formatCode>
                <c:ptCount val="24"/>
                <c:pt idx="0">
                  <c:v>7</c:v>
                </c:pt>
                <c:pt idx="2">
                  <c:v>2</c:v>
                </c:pt>
                <c:pt idx="4">
                  <c:v>6</c:v>
                </c:pt>
                <c:pt idx="6">
                  <c:v>3</c:v>
                </c:pt>
                <c:pt idx="8">
                  <c:v>2</c:v>
                </c:pt>
                <c:pt idx="10">
                  <c:v>7</c:v>
                </c:pt>
                <c:pt idx="12">
                  <c:v>4</c:v>
                </c:pt>
                <c:pt idx="14">
                  <c:v>7</c:v>
                </c:pt>
                <c:pt idx="16">
                  <c:v>9</c:v>
                </c:pt>
                <c:pt idx="18">
                  <c:v>5</c:v>
                </c:pt>
                <c:pt idx="20">
                  <c:v>3</c:v>
                </c:pt>
                <c:pt idx="22">
                  <c:v>5</c:v>
                </c:pt>
              </c:numCache>
            </c:numRef>
          </c:val>
          <c:extLst>
            <c:ext xmlns:c16="http://schemas.microsoft.com/office/drawing/2014/chart" uri="{C3380CC4-5D6E-409C-BE32-E72D297353CC}">
              <c16:uniqueId val="{00000000-D119-4160-966F-DB051140D41E}"/>
            </c:ext>
          </c:extLst>
        </c:ser>
        <c:ser>
          <c:idx val="1"/>
          <c:order val="1"/>
          <c:tx>
            <c:strRef>
              <c:f>'PROGRAMA RIESGO QUIMICO'!$C$54</c:f>
              <c:strCache>
                <c:ptCount val="1"/>
                <c:pt idx="0">
                  <c:v>Ejecutado</c:v>
                </c:pt>
              </c:strCache>
            </c:strRef>
          </c:tx>
          <c:invertIfNegative val="0"/>
          <c:cat>
            <c:strRef>
              <c:f>'PROGRAMA RIESGO QUIMICO'!$D$52:$AA$52</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'PROGRAMA RIESGO QUIMICO'!$D$54:$AA$54</c:f>
              <c:numCache>
                <c:formatCode>General</c:formatCode>
                <c:ptCount val="24"/>
                <c:pt idx="0">
                  <c:v>7</c:v>
                </c:pt>
                <c:pt idx="2">
                  <c:v>2</c:v>
                </c:pt>
                <c:pt idx="4">
                  <c:v>6</c:v>
                </c:pt>
                <c:pt idx="6">
                  <c:v>3</c:v>
                </c:pt>
                <c:pt idx="8">
                  <c:v>2</c:v>
                </c:pt>
                <c:pt idx="10">
                  <c:v>7</c:v>
                </c:pt>
                <c:pt idx="12">
                  <c:v>4</c:v>
                </c:pt>
                <c:pt idx="14">
                  <c:v>7</c:v>
                </c:pt>
                <c:pt idx="16">
                  <c:v>9</c:v>
                </c:pt>
                <c:pt idx="18">
                  <c:v>3</c:v>
                </c:pt>
                <c:pt idx="20">
                  <c:v>0</c:v>
                </c:pt>
                <c:pt idx="22">
                  <c:v>0</c:v>
                </c:pt>
              </c:numCache>
            </c:numRef>
          </c:val>
          <c:extLst>
            <c:ext xmlns:c16="http://schemas.microsoft.com/office/drawing/2014/chart" uri="{C3380CC4-5D6E-409C-BE32-E72D297353CC}">
              <c16:uniqueId val="{00000001-D119-4160-966F-DB051140D41E}"/>
            </c:ext>
          </c:extLst>
        </c:ser>
        <c:dLbls>
          <c:showLegendKey val="0"/>
          <c:showVal val="0"/>
          <c:showCatName val="0"/>
          <c:showSerName val="0"/>
          <c:showPercent val="0"/>
          <c:showBubbleSize val="0"/>
        </c:dLbls>
        <c:gapWidth val="150"/>
        <c:axId val="263326896"/>
        <c:axId val="263328072"/>
      </c:barChart>
      <c:catAx>
        <c:axId val="263326896"/>
        <c:scaling>
          <c:orientation val="minMax"/>
        </c:scaling>
        <c:delete val="0"/>
        <c:axPos val="b"/>
        <c:numFmt formatCode="General" sourceLinked="0"/>
        <c:majorTickMark val="none"/>
        <c:minorTickMark val="none"/>
        <c:tickLblPos val="nextTo"/>
        <c:txPr>
          <a:bodyPr/>
          <a:lstStyle/>
          <a:p>
            <a:pPr>
              <a:defRPr lang="es-ES"/>
            </a:pPr>
            <a:endParaRPr lang="es-CO"/>
          </a:p>
        </c:txPr>
        <c:crossAx val="263328072"/>
        <c:crosses val="autoZero"/>
        <c:auto val="1"/>
        <c:lblAlgn val="ctr"/>
        <c:lblOffset val="100"/>
        <c:noMultiLvlLbl val="0"/>
      </c:catAx>
      <c:valAx>
        <c:axId val="263328072"/>
        <c:scaling>
          <c:orientation val="minMax"/>
        </c:scaling>
        <c:delete val="0"/>
        <c:axPos val="l"/>
        <c:majorGridlines/>
        <c:numFmt formatCode="General" sourceLinked="1"/>
        <c:majorTickMark val="none"/>
        <c:minorTickMark val="none"/>
        <c:tickLblPos val="nextTo"/>
        <c:txPr>
          <a:bodyPr/>
          <a:lstStyle/>
          <a:p>
            <a:pPr>
              <a:defRPr lang="es-ES"/>
            </a:pPr>
            <a:endParaRPr lang="es-CO"/>
          </a:p>
        </c:txPr>
        <c:crossAx val="263326896"/>
        <c:crosses val="autoZero"/>
        <c:crossBetween val="between"/>
      </c:valAx>
    </c:plotArea>
    <c:legend>
      <c:legendPos val="r"/>
      <c:overlay val="0"/>
      <c:txPr>
        <a:bodyPr/>
        <a:lstStyle/>
        <a:p>
          <a:pPr>
            <a:defRPr lang="es-ES"/>
          </a:pPr>
          <a:endParaRPr lang="es-CO"/>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Cobertura</a:t>
            </a:r>
          </a:p>
        </c:rich>
      </c:tx>
      <c:layout>
        <c:manualLayout>
          <c:xMode val="edge"/>
          <c:yMode val="edge"/>
          <c:x val="0.32443646407309523"/>
          <c:y val="3.8277569645585874E-2"/>
        </c:manualLayout>
      </c:layout>
      <c:overlay val="0"/>
    </c:title>
    <c:autoTitleDeleted val="0"/>
    <c:plotArea>
      <c:layout/>
      <c:barChart>
        <c:barDir val="col"/>
        <c:grouping val="clustered"/>
        <c:varyColors val="0"/>
        <c:ser>
          <c:idx val="0"/>
          <c:order val="0"/>
          <c:tx>
            <c:strRef>
              <c:f>'PROGRAMA RIESGO QUIMICO'!$C$64</c:f>
              <c:strCache>
                <c:ptCount val="1"/>
                <c:pt idx="0">
                  <c:v>Población Objeto</c:v>
                </c:pt>
              </c:strCache>
            </c:strRef>
          </c:tx>
          <c:invertIfNegative val="0"/>
          <c:cat>
            <c:strRef>
              <c:f>'PROGRAMA RIESGO QUIMICO'!$D$63:$AA$63</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'PROGRAMA RIESGO QUIMICO'!$D$64:$AA$64</c:f>
              <c:numCache>
                <c:formatCode>General</c:formatCode>
                <c:ptCount val="24"/>
                <c:pt idx="0" formatCode="0">
                  <c:v>0</c:v>
                </c:pt>
                <c:pt idx="2" formatCode="0">
                  <c:v>0</c:v>
                </c:pt>
                <c:pt idx="4" formatCode="0">
                  <c:v>0</c:v>
                </c:pt>
                <c:pt idx="6" formatCode="0">
                  <c:v>0</c:v>
                </c:pt>
                <c:pt idx="8" formatCode="0">
                  <c:v>0</c:v>
                </c:pt>
                <c:pt idx="10" formatCode="0">
                  <c:v>5</c:v>
                </c:pt>
                <c:pt idx="12" formatCode="0">
                  <c:v>1</c:v>
                </c:pt>
                <c:pt idx="14" formatCode="0">
                  <c:v>0</c:v>
                </c:pt>
                <c:pt idx="16" formatCode="0">
                  <c:v>7</c:v>
                </c:pt>
                <c:pt idx="18" formatCode="0">
                  <c:v>3</c:v>
                </c:pt>
                <c:pt idx="20" formatCode="0">
                  <c:v>3</c:v>
                </c:pt>
              </c:numCache>
            </c:numRef>
          </c:val>
          <c:extLst>
            <c:ext xmlns:c16="http://schemas.microsoft.com/office/drawing/2014/chart" uri="{C3380CC4-5D6E-409C-BE32-E72D297353CC}">
              <c16:uniqueId val="{00000000-341B-48DE-B9B8-A0BA0C381F55}"/>
            </c:ext>
          </c:extLst>
        </c:ser>
        <c:ser>
          <c:idx val="1"/>
          <c:order val="1"/>
          <c:tx>
            <c:strRef>
              <c:f>'PROGRAMA RIESGO QUIMICO'!$C$65</c:f>
              <c:strCache>
                <c:ptCount val="1"/>
                <c:pt idx="0">
                  <c:v>Asistentes</c:v>
                </c:pt>
              </c:strCache>
            </c:strRef>
          </c:tx>
          <c:invertIfNegative val="0"/>
          <c:cat>
            <c:strRef>
              <c:f>'PROGRAMA RIESGO QUIMICO'!$D$63:$AA$63</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'PROGRAMA RIESGO QUIMICO'!$D$65:$AA$65</c:f>
              <c:numCache>
                <c:formatCode>General</c:formatCode>
                <c:ptCount val="24"/>
                <c:pt idx="0" formatCode="0">
                  <c:v>0</c:v>
                </c:pt>
                <c:pt idx="2" formatCode="0">
                  <c:v>0</c:v>
                </c:pt>
                <c:pt idx="4" formatCode="0">
                  <c:v>0</c:v>
                </c:pt>
                <c:pt idx="6" formatCode="0">
                  <c:v>0</c:v>
                </c:pt>
                <c:pt idx="8" formatCode="0">
                  <c:v>0</c:v>
                </c:pt>
                <c:pt idx="10" formatCode="0">
                  <c:v>4</c:v>
                </c:pt>
                <c:pt idx="12" formatCode="0">
                  <c:v>1</c:v>
                </c:pt>
                <c:pt idx="14" formatCode="0">
                  <c:v>0</c:v>
                </c:pt>
                <c:pt idx="16" formatCode="0">
                  <c:v>7</c:v>
                </c:pt>
              </c:numCache>
            </c:numRef>
          </c:val>
          <c:extLst>
            <c:ext xmlns:c16="http://schemas.microsoft.com/office/drawing/2014/chart" uri="{C3380CC4-5D6E-409C-BE32-E72D297353CC}">
              <c16:uniqueId val="{00000001-341B-48DE-B9B8-A0BA0C381F55}"/>
            </c:ext>
          </c:extLst>
        </c:ser>
        <c:dLbls>
          <c:showLegendKey val="0"/>
          <c:showVal val="0"/>
          <c:showCatName val="0"/>
          <c:showSerName val="0"/>
          <c:showPercent val="0"/>
          <c:showBubbleSize val="0"/>
        </c:dLbls>
        <c:gapWidth val="150"/>
        <c:axId val="263323368"/>
        <c:axId val="263324152"/>
      </c:barChart>
      <c:catAx>
        <c:axId val="263323368"/>
        <c:scaling>
          <c:orientation val="minMax"/>
        </c:scaling>
        <c:delete val="0"/>
        <c:axPos val="b"/>
        <c:numFmt formatCode="General" sourceLinked="0"/>
        <c:majorTickMark val="none"/>
        <c:minorTickMark val="none"/>
        <c:tickLblPos val="nextTo"/>
        <c:txPr>
          <a:bodyPr/>
          <a:lstStyle/>
          <a:p>
            <a:pPr>
              <a:defRPr lang="es-ES"/>
            </a:pPr>
            <a:endParaRPr lang="es-CO"/>
          </a:p>
        </c:txPr>
        <c:crossAx val="263324152"/>
        <c:crosses val="autoZero"/>
        <c:auto val="1"/>
        <c:lblAlgn val="ctr"/>
        <c:lblOffset val="100"/>
        <c:noMultiLvlLbl val="0"/>
      </c:catAx>
      <c:valAx>
        <c:axId val="263324152"/>
        <c:scaling>
          <c:orientation val="minMax"/>
        </c:scaling>
        <c:delete val="0"/>
        <c:axPos val="l"/>
        <c:majorGridlines/>
        <c:numFmt formatCode="0" sourceLinked="1"/>
        <c:majorTickMark val="none"/>
        <c:minorTickMark val="none"/>
        <c:tickLblPos val="nextTo"/>
        <c:txPr>
          <a:bodyPr/>
          <a:lstStyle/>
          <a:p>
            <a:pPr>
              <a:defRPr lang="es-ES"/>
            </a:pPr>
            <a:endParaRPr lang="es-CO"/>
          </a:p>
        </c:txPr>
        <c:crossAx val="263323368"/>
        <c:crosses val="autoZero"/>
        <c:crossBetween val="between"/>
      </c:valAx>
    </c:plotArea>
    <c:legend>
      <c:legendPos val="r"/>
      <c:overlay val="0"/>
      <c:txPr>
        <a:bodyPr/>
        <a:lstStyle/>
        <a:p>
          <a:pPr>
            <a:defRPr lang="es-ES"/>
          </a:pPr>
          <a:endParaRPr lang="es-CO"/>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Eficacia</a:t>
            </a:r>
          </a:p>
        </c:rich>
      </c:tx>
      <c:overlay val="0"/>
    </c:title>
    <c:autoTitleDeleted val="0"/>
    <c:plotArea>
      <c:layout/>
      <c:barChart>
        <c:barDir val="col"/>
        <c:grouping val="clustered"/>
        <c:varyColors val="0"/>
        <c:ser>
          <c:idx val="0"/>
          <c:order val="0"/>
          <c:tx>
            <c:strRef>
              <c:f>'PROGRAMA RIESGO QUIMICO'!$C$74</c:f>
              <c:strCache>
                <c:ptCount val="1"/>
                <c:pt idx="0">
                  <c:v>Recomendaciones Propuestas</c:v>
                </c:pt>
              </c:strCache>
            </c:strRef>
          </c:tx>
          <c:invertIfNegative val="0"/>
          <c:cat>
            <c:strRef>
              <c:f>'PROGRAMA RIESGO QUIMICO'!$D$73:$AA$73</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'PROGRAMA RIESGO QUIMICO'!$D$74:$AA$74</c:f>
              <c:numCache>
                <c:formatCode>General</c:formatCode>
                <c:ptCount val="24"/>
                <c:pt idx="0">
                  <c:v>0</c:v>
                </c:pt>
                <c:pt idx="2">
                  <c:v>0</c:v>
                </c:pt>
                <c:pt idx="4">
                  <c:v>0</c:v>
                </c:pt>
                <c:pt idx="6">
                  <c:v>2</c:v>
                </c:pt>
                <c:pt idx="8">
                  <c:v>0</c:v>
                </c:pt>
                <c:pt idx="10">
                  <c:v>0</c:v>
                </c:pt>
                <c:pt idx="12">
                  <c:v>1</c:v>
                </c:pt>
                <c:pt idx="14">
                  <c:v>0</c:v>
                </c:pt>
              </c:numCache>
            </c:numRef>
          </c:val>
          <c:extLst>
            <c:ext xmlns:c16="http://schemas.microsoft.com/office/drawing/2014/chart" uri="{C3380CC4-5D6E-409C-BE32-E72D297353CC}">
              <c16:uniqueId val="{00000000-3383-4F49-801A-3F3DA84D9408}"/>
            </c:ext>
          </c:extLst>
        </c:ser>
        <c:ser>
          <c:idx val="1"/>
          <c:order val="1"/>
          <c:tx>
            <c:strRef>
              <c:f>'PROGRAMA RIESGO QUIMICO'!$C$75</c:f>
              <c:strCache>
                <c:ptCount val="1"/>
                <c:pt idx="0">
                  <c:v>Recomendaciones Gestionadas</c:v>
                </c:pt>
              </c:strCache>
            </c:strRef>
          </c:tx>
          <c:invertIfNegative val="0"/>
          <c:cat>
            <c:strRef>
              <c:f>'PROGRAMA RIESGO QUIMICO'!$D$73:$AA$73</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'PROGRAMA RIESGO QUIMICO'!$D$75:$AA$75</c:f>
              <c:numCache>
                <c:formatCode>General</c:formatCode>
                <c:ptCount val="24"/>
                <c:pt idx="0">
                  <c:v>0</c:v>
                </c:pt>
                <c:pt idx="2">
                  <c:v>0</c:v>
                </c:pt>
                <c:pt idx="4">
                  <c:v>0</c:v>
                </c:pt>
                <c:pt idx="6">
                  <c:v>2</c:v>
                </c:pt>
                <c:pt idx="8">
                  <c:v>0</c:v>
                </c:pt>
                <c:pt idx="10">
                  <c:v>0</c:v>
                </c:pt>
                <c:pt idx="12">
                  <c:v>1</c:v>
                </c:pt>
                <c:pt idx="14">
                  <c:v>0</c:v>
                </c:pt>
              </c:numCache>
            </c:numRef>
          </c:val>
          <c:extLst>
            <c:ext xmlns:c16="http://schemas.microsoft.com/office/drawing/2014/chart" uri="{C3380CC4-5D6E-409C-BE32-E72D297353CC}">
              <c16:uniqueId val="{00000001-3383-4F49-801A-3F3DA84D9408}"/>
            </c:ext>
          </c:extLst>
        </c:ser>
        <c:dLbls>
          <c:showLegendKey val="0"/>
          <c:showVal val="0"/>
          <c:showCatName val="0"/>
          <c:showSerName val="0"/>
          <c:showPercent val="0"/>
          <c:showBubbleSize val="0"/>
        </c:dLbls>
        <c:gapWidth val="150"/>
        <c:axId val="263325328"/>
        <c:axId val="263325720"/>
      </c:barChart>
      <c:catAx>
        <c:axId val="263325328"/>
        <c:scaling>
          <c:orientation val="minMax"/>
        </c:scaling>
        <c:delete val="0"/>
        <c:axPos val="b"/>
        <c:numFmt formatCode="General" sourceLinked="0"/>
        <c:majorTickMark val="none"/>
        <c:minorTickMark val="none"/>
        <c:tickLblPos val="nextTo"/>
        <c:txPr>
          <a:bodyPr/>
          <a:lstStyle/>
          <a:p>
            <a:pPr>
              <a:defRPr lang="es-ES"/>
            </a:pPr>
            <a:endParaRPr lang="es-CO"/>
          </a:p>
        </c:txPr>
        <c:crossAx val="263325720"/>
        <c:crosses val="autoZero"/>
        <c:auto val="1"/>
        <c:lblAlgn val="ctr"/>
        <c:lblOffset val="100"/>
        <c:noMultiLvlLbl val="0"/>
      </c:catAx>
      <c:valAx>
        <c:axId val="263325720"/>
        <c:scaling>
          <c:orientation val="minMax"/>
        </c:scaling>
        <c:delete val="0"/>
        <c:axPos val="l"/>
        <c:majorGridlines/>
        <c:numFmt formatCode="General" sourceLinked="1"/>
        <c:majorTickMark val="none"/>
        <c:minorTickMark val="none"/>
        <c:tickLblPos val="nextTo"/>
        <c:txPr>
          <a:bodyPr/>
          <a:lstStyle/>
          <a:p>
            <a:pPr>
              <a:defRPr lang="es-ES"/>
            </a:pPr>
            <a:endParaRPr lang="es-CO"/>
          </a:p>
        </c:txPr>
        <c:crossAx val="263325328"/>
        <c:crosses val="autoZero"/>
        <c:crossBetween val="between"/>
      </c:valAx>
    </c:plotArea>
    <c:legend>
      <c:legendPos val="r"/>
      <c:overlay val="0"/>
      <c:txPr>
        <a:bodyPr/>
        <a:lstStyle/>
        <a:p>
          <a:pPr>
            <a:defRPr lang="es-ES"/>
          </a:pPr>
          <a:endParaRPr lang="es-CO"/>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PGAv!$D$31:$AA$31</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PGAv!$D$34:$AA$34</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c:ext xmlns:c16="http://schemas.microsoft.com/office/drawing/2014/chart" uri="{C3380CC4-5D6E-409C-BE32-E72D297353CC}">
              <c16:uniqueId val="{00000000-4B4A-4884-81D2-D193CCE34D84}"/>
            </c:ext>
          </c:extLst>
        </c:ser>
        <c:dLbls>
          <c:showLegendKey val="0"/>
          <c:showVal val="0"/>
          <c:showCatName val="0"/>
          <c:showSerName val="0"/>
          <c:showPercent val="0"/>
          <c:showBubbleSize val="0"/>
        </c:dLbls>
        <c:gapWidth val="219"/>
        <c:overlap val="-27"/>
        <c:axId val="302839216"/>
        <c:axId val="302840000"/>
      </c:barChart>
      <c:scatterChart>
        <c:scatterStyle val="smoothMarker"/>
        <c:varyColors val="0"/>
        <c:ser>
          <c:idx val="1"/>
          <c:order val="1"/>
          <c:spPr>
            <a:ln w="28575" cap="rnd">
              <a:solidFill>
                <a:schemeClr val="dk1">
                  <a:tint val="55000"/>
                </a:schemeClr>
              </a:solidFill>
              <a:round/>
            </a:ln>
            <a:effectLst/>
          </c:spPr>
          <c:marker>
            <c:symbol val="none"/>
          </c:marker>
          <c:trendline>
            <c:spPr>
              <a:ln w="28575" cap="rnd">
                <a:solidFill>
                  <a:schemeClr val="accent2"/>
                </a:solidFill>
                <a:prstDash val="solid"/>
              </a:ln>
              <a:effectLst/>
            </c:spPr>
            <c:trendlineType val="linear"/>
            <c:dispRSqr val="0"/>
            <c:dispEq val="0"/>
          </c:trendline>
          <c:yVal>
            <c:numRef>
              <c:f>PGAv!$D$35:$AA$35</c:f>
              <c:numCache>
                <c:formatCode>General</c:formatCode>
                <c:ptCount val="24"/>
              </c:numCache>
            </c:numRef>
          </c:yVal>
          <c:smooth val="1"/>
          <c:extLst>
            <c:ext xmlns:c16="http://schemas.microsoft.com/office/drawing/2014/chart" uri="{C3380CC4-5D6E-409C-BE32-E72D297353CC}">
              <c16:uniqueId val="{00000002-4B4A-4884-81D2-D193CCE34D84}"/>
            </c:ext>
          </c:extLst>
        </c:ser>
        <c:dLbls>
          <c:showLegendKey val="0"/>
          <c:showVal val="0"/>
          <c:showCatName val="0"/>
          <c:showSerName val="0"/>
          <c:showPercent val="0"/>
          <c:showBubbleSize val="0"/>
        </c:dLbls>
        <c:axId val="302839216"/>
        <c:axId val="302840000"/>
      </c:scatterChart>
      <c:catAx>
        <c:axId val="30283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02840000"/>
        <c:crosses val="autoZero"/>
        <c:auto val="1"/>
        <c:lblAlgn val="ctr"/>
        <c:lblOffset val="100"/>
        <c:noMultiLvlLbl val="0"/>
      </c:catAx>
      <c:valAx>
        <c:axId val="3028400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0283921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266" l="0.70000000000000062" r="0.70000000000000062" t="0.75000000000000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PGAv!$D$31:$AA$31</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PGAv!$D$65:$AA$65</c:f>
            </c:numRef>
          </c:val>
          <c:extLst>
            <c:ext xmlns:c16="http://schemas.microsoft.com/office/drawing/2014/chart" uri="{C3380CC4-5D6E-409C-BE32-E72D297353CC}">
              <c16:uniqueId val="{00000000-961E-468A-917C-1CD41D377349}"/>
            </c:ext>
          </c:extLst>
        </c:ser>
        <c:dLbls>
          <c:showLegendKey val="0"/>
          <c:showVal val="0"/>
          <c:showCatName val="0"/>
          <c:showSerName val="0"/>
          <c:showPercent val="0"/>
          <c:showBubbleSize val="0"/>
        </c:dLbls>
        <c:gapWidth val="219"/>
        <c:overlap val="-27"/>
        <c:axId val="298782248"/>
        <c:axId val="298786168"/>
      </c:barChart>
      <c:scatterChart>
        <c:scatterStyle val="smoothMarker"/>
        <c:varyColors val="0"/>
        <c:ser>
          <c:idx val="1"/>
          <c:order val="1"/>
          <c:spPr>
            <a:ln w="28575" cap="rnd">
              <a:solidFill>
                <a:schemeClr val="dk1">
                  <a:tint val="55000"/>
                </a:schemeClr>
              </a:solidFill>
              <a:round/>
            </a:ln>
            <a:effectLst/>
          </c:spPr>
          <c:marker>
            <c:symbol val="none"/>
          </c:marker>
          <c:trendline>
            <c:spPr>
              <a:ln w="28575" cap="rnd">
                <a:solidFill>
                  <a:schemeClr val="accent2"/>
                </a:solidFill>
                <a:prstDash val="solid"/>
              </a:ln>
              <a:effectLst/>
            </c:spPr>
            <c:trendlineType val="linear"/>
            <c:dispRSqr val="0"/>
            <c:dispEq val="0"/>
          </c:trendline>
          <c:xVal>
            <c:strRef>
              <c:f>PGAv!$D$31:$AA$31</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xVal>
          <c:yVal>
            <c:numRef>
              <c:f>PGAv!$D$66:$AA$66</c:f>
            </c:numRef>
          </c:yVal>
          <c:smooth val="1"/>
          <c:extLst>
            <c:ext xmlns:c16="http://schemas.microsoft.com/office/drawing/2014/chart" uri="{C3380CC4-5D6E-409C-BE32-E72D297353CC}">
              <c16:uniqueId val="{00000002-961E-468A-917C-1CD41D377349}"/>
            </c:ext>
          </c:extLst>
        </c:ser>
        <c:dLbls>
          <c:showLegendKey val="0"/>
          <c:showVal val="0"/>
          <c:showCatName val="0"/>
          <c:showSerName val="0"/>
          <c:showPercent val="0"/>
          <c:showBubbleSize val="0"/>
        </c:dLbls>
        <c:axId val="298782248"/>
        <c:axId val="298786168"/>
      </c:scatterChart>
      <c:catAx>
        <c:axId val="298782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98786168"/>
        <c:crosses val="autoZero"/>
        <c:auto val="1"/>
        <c:lblAlgn val="ctr"/>
        <c:lblOffset val="100"/>
        <c:noMultiLvlLbl val="0"/>
      </c:catAx>
      <c:valAx>
        <c:axId val="2987861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98782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266" l="0.70000000000000062" r="0.70000000000000062" t="0.75000000000000266"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PGAv!$D$31:$AA$31</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PGAv!$D$58:$AA$58</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c:ext xmlns:c16="http://schemas.microsoft.com/office/drawing/2014/chart" uri="{C3380CC4-5D6E-409C-BE32-E72D297353CC}">
              <c16:uniqueId val="{00000000-9A20-4130-AB1C-4873478CA139}"/>
            </c:ext>
          </c:extLst>
        </c:ser>
        <c:dLbls>
          <c:showLegendKey val="0"/>
          <c:showVal val="0"/>
          <c:showCatName val="0"/>
          <c:showSerName val="0"/>
          <c:showPercent val="0"/>
          <c:showBubbleSize val="0"/>
        </c:dLbls>
        <c:gapWidth val="219"/>
        <c:overlap val="-27"/>
        <c:axId val="409547336"/>
        <c:axId val="410281712"/>
      </c:barChart>
      <c:scatterChart>
        <c:scatterStyle val="smoothMarker"/>
        <c:varyColors val="0"/>
        <c:ser>
          <c:idx val="1"/>
          <c:order val="1"/>
          <c:spPr>
            <a:ln w="28575" cap="rnd">
              <a:solidFill>
                <a:schemeClr val="dk1">
                  <a:tint val="55000"/>
                </a:schemeClr>
              </a:solidFill>
              <a:round/>
            </a:ln>
            <a:effectLst/>
          </c:spPr>
          <c:marker>
            <c:symbol val="none"/>
          </c:marker>
          <c:trendline>
            <c:spPr>
              <a:ln w="28575" cap="rnd">
                <a:solidFill>
                  <a:schemeClr val="accent2"/>
                </a:solidFill>
                <a:prstDash val="solid"/>
              </a:ln>
              <a:effectLst/>
            </c:spPr>
            <c:trendlineType val="linear"/>
            <c:dispRSqr val="0"/>
            <c:dispEq val="0"/>
          </c:trendline>
          <c:xVal>
            <c:strRef>
              <c:f>PGAv!$D$31:$AA$31</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xVal>
          <c:yVal>
            <c:numRef>
              <c:f>PGAv!$D$59:$AA$59</c:f>
              <c:numCache>
                <c:formatCode>0%</c:formatCode>
                <c:ptCount val="24"/>
              </c:numCache>
            </c:numRef>
          </c:yVal>
          <c:smooth val="1"/>
          <c:extLst>
            <c:ext xmlns:c16="http://schemas.microsoft.com/office/drawing/2014/chart" uri="{C3380CC4-5D6E-409C-BE32-E72D297353CC}">
              <c16:uniqueId val="{00000002-9A20-4130-AB1C-4873478CA139}"/>
            </c:ext>
          </c:extLst>
        </c:ser>
        <c:dLbls>
          <c:showLegendKey val="0"/>
          <c:showVal val="0"/>
          <c:showCatName val="0"/>
          <c:showSerName val="0"/>
          <c:showPercent val="0"/>
          <c:showBubbleSize val="0"/>
        </c:dLbls>
        <c:axId val="409547336"/>
        <c:axId val="410281712"/>
      </c:scatterChart>
      <c:catAx>
        <c:axId val="409547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410281712"/>
        <c:crosses val="autoZero"/>
        <c:auto val="1"/>
        <c:lblAlgn val="ctr"/>
        <c:lblOffset val="100"/>
        <c:noMultiLvlLbl val="0"/>
      </c:catAx>
      <c:valAx>
        <c:axId val="4102817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409547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266" l="0.70000000000000062" r="0.70000000000000062" t="0.75000000000000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PGAv!$D$31:$AA$31</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PGAv!$D$75:$AA$75</c:f>
              <c:numCache>
                <c:formatCode>General</c:formatCode>
                <c:ptCount val="24"/>
                <c:pt idx="0" formatCode="0%">
                  <c:v>0</c:v>
                </c:pt>
                <c:pt idx="2" formatCode="0%">
                  <c:v>0</c:v>
                </c:pt>
                <c:pt idx="4" formatCode="0%">
                  <c:v>0</c:v>
                </c:pt>
                <c:pt idx="6" formatCode="0%">
                  <c:v>0</c:v>
                </c:pt>
                <c:pt idx="8" formatCode="0%">
                  <c:v>0</c:v>
                </c:pt>
                <c:pt idx="10" formatCode="0%">
                  <c:v>0</c:v>
                </c:pt>
                <c:pt idx="12" formatCode="0%">
                  <c:v>0</c:v>
                </c:pt>
                <c:pt idx="14" formatCode="0%">
                  <c:v>0</c:v>
                </c:pt>
                <c:pt idx="16" formatCode="0%">
                  <c:v>0</c:v>
                </c:pt>
                <c:pt idx="18" formatCode="0%">
                  <c:v>0</c:v>
                </c:pt>
                <c:pt idx="20" formatCode="0%">
                  <c:v>0</c:v>
                </c:pt>
                <c:pt idx="22" formatCode="0%">
                  <c:v>0</c:v>
                </c:pt>
              </c:numCache>
            </c:numRef>
          </c:val>
          <c:extLst>
            <c:ext xmlns:c16="http://schemas.microsoft.com/office/drawing/2014/chart" uri="{C3380CC4-5D6E-409C-BE32-E72D297353CC}">
              <c16:uniqueId val="{00000000-0581-421D-83C3-58112A8B72E0}"/>
            </c:ext>
          </c:extLst>
        </c:ser>
        <c:dLbls>
          <c:showLegendKey val="0"/>
          <c:showVal val="0"/>
          <c:showCatName val="0"/>
          <c:showSerName val="0"/>
          <c:showPercent val="0"/>
          <c:showBubbleSize val="0"/>
        </c:dLbls>
        <c:gapWidth val="219"/>
        <c:overlap val="-27"/>
        <c:axId val="263322584"/>
        <c:axId val="263682584"/>
      </c:barChart>
      <c:catAx>
        <c:axId val="263322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63682584"/>
        <c:crosses val="autoZero"/>
        <c:auto val="1"/>
        <c:lblAlgn val="ctr"/>
        <c:lblOffset val="100"/>
        <c:noMultiLvlLbl val="0"/>
      </c:catAx>
      <c:valAx>
        <c:axId val="263682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63322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266" l="0.70000000000000062" r="0.70000000000000062" t="0.75000000000000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PGAv!$B$44</c:f>
              <c:strCache>
                <c:ptCount val="1"/>
                <c:pt idx="0">
                  <c:v>% Disposición residuos</c:v>
                </c:pt>
              </c:strCache>
            </c:strRef>
          </c:tx>
          <c:spPr>
            <a:solidFill>
              <a:schemeClr val="accent1"/>
            </a:solidFill>
            <a:ln>
              <a:noFill/>
            </a:ln>
            <a:effectLst/>
          </c:spPr>
          <c:invertIfNegative val="0"/>
          <c:cat>
            <c:strRef>
              <c:f>PGAv!$D$37:$AA$37</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PGAv!$C$44:$AA$44</c:f>
              <c:numCache>
                <c:formatCode>0%</c:formatCode>
                <c:ptCount val="25"/>
                <c:pt idx="1">
                  <c:v>0</c:v>
                </c:pt>
                <c:pt idx="3">
                  <c:v>0</c:v>
                </c:pt>
                <c:pt idx="5">
                  <c:v>0</c:v>
                </c:pt>
                <c:pt idx="7">
                  <c:v>0</c:v>
                </c:pt>
                <c:pt idx="9">
                  <c:v>0</c:v>
                </c:pt>
                <c:pt idx="11">
                  <c:v>0</c:v>
                </c:pt>
                <c:pt idx="13">
                  <c:v>0</c:v>
                </c:pt>
                <c:pt idx="15">
                  <c:v>0</c:v>
                </c:pt>
                <c:pt idx="17">
                  <c:v>0</c:v>
                </c:pt>
                <c:pt idx="19">
                  <c:v>0</c:v>
                </c:pt>
                <c:pt idx="21">
                  <c:v>0</c:v>
                </c:pt>
                <c:pt idx="23">
                  <c:v>0</c:v>
                </c:pt>
              </c:numCache>
            </c:numRef>
          </c:val>
          <c:extLst>
            <c:ext xmlns:c16="http://schemas.microsoft.com/office/drawing/2014/chart" uri="{C3380CC4-5D6E-409C-BE32-E72D297353CC}">
              <c16:uniqueId val="{00000000-5654-4A07-B35D-48C666DA6BE4}"/>
            </c:ext>
          </c:extLst>
        </c:ser>
        <c:dLbls>
          <c:showLegendKey val="0"/>
          <c:showVal val="0"/>
          <c:showCatName val="0"/>
          <c:showSerName val="0"/>
          <c:showPercent val="0"/>
          <c:showBubbleSize val="0"/>
        </c:dLbls>
        <c:gapWidth val="219"/>
        <c:overlap val="-27"/>
        <c:axId val="407876800"/>
        <c:axId val="407873664"/>
      </c:barChart>
      <c:scatterChart>
        <c:scatterStyle val="smoothMarker"/>
        <c:varyColors val="0"/>
        <c:ser>
          <c:idx val="1"/>
          <c:order val="1"/>
          <c:tx>
            <c:strRef>
              <c:f>PGAv!$B$45</c:f>
              <c:strCache>
                <c:ptCount val="1"/>
                <c:pt idx="0">
                  <c:v>Meta</c:v>
                </c:pt>
              </c:strCache>
            </c:strRef>
          </c:tx>
          <c:spPr>
            <a:ln w="28575" cap="rnd">
              <a:solidFill>
                <a:schemeClr val="dk1">
                  <a:tint val="55000"/>
                </a:schemeClr>
              </a:solidFill>
              <a:round/>
            </a:ln>
            <a:effectLst/>
          </c:spPr>
          <c:marker>
            <c:symbol val="none"/>
          </c:marker>
          <c:trendline>
            <c:spPr>
              <a:ln w="38100" cap="rnd">
                <a:solidFill>
                  <a:schemeClr val="accent2"/>
                </a:solidFill>
                <a:prstDash val="solid"/>
              </a:ln>
              <a:effectLst/>
            </c:spPr>
            <c:trendlineType val="linear"/>
            <c:dispRSqr val="0"/>
            <c:dispEq val="0"/>
          </c:trendline>
          <c:yVal>
            <c:numRef>
              <c:f>PGAv!$C$45:$AA$45</c:f>
              <c:numCache>
                <c:formatCode>0%</c:formatCode>
                <c:ptCount val="25"/>
              </c:numCache>
            </c:numRef>
          </c:yVal>
          <c:smooth val="1"/>
          <c:extLst>
            <c:ext xmlns:c16="http://schemas.microsoft.com/office/drawing/2014/chart" uri="{C3380CC4-5D6E-409C-BE32-E72D297353CC}">
              <c16:uniqueId val="{00000002-5654-4A07-B35D-48C666DA6BE4}"/>
            </c:ext>
          </c:extLst>
        </c:ser>
        <c:dLbls>
          <c:showLegendKey val="0"/>
          <c:showVal val="0"/>
          <c:showCatName val="0"/>
          <c:showSerName val="0"/>
          <c:showPercent val="0"/>
          <c:showBubbleSize val="0"/>
        </c:dLbls>
        <c:axId val="407876800"/>
        <c:axId val="407873664"/>
      </c:scatterChart>
      <c:catAx>
        <c:axId val="40787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407873664"/>
        <c:crosses val="autoZero"/>
        <c:auto val="1"/>
        <c:lblAlgn val="ctr"/>
        <c:lblOffset val="100"/>
        <c:noMultiLvlLbl val="0"/>
      </c:catAx>
      <c:valAx>
        <c:axId val="4078736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s-CO" sz="900" b="0" i="0" u="none" strike="noStrike" kern="1200" baseline="0">
                <a:solidFill>
                  <a:schemeClr val="tx1">
                    <a:lumMod val="65000"/>
                    <a:lumOff val="35000"/>
                  </a:schemeClr>
                </a:solidFill>
                <a:latin typeface="+mn-lt"/>
                <a:ea typeface="+mn-ea"/>
                <a:cs typeface="+mn-cs"/>
              </a:defRPr>
            </a:pPr>
            <a:endParaRPr lang="es-CO"/>
          </a:p>
        </c:txPr>
        <c:crossAx val="407876800"/>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266" l="0.70000000000000062" r="0.70000000000000062" t="0.75000000000000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PGAv!$D$31:$AA$31</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PGAv!$D$58:$AA$58</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c:ext xmlns:c16="http://schemas.microsoft.com/office/drawing/2014/chart" uri="{C3380CC4-5D6E-409C-BE32-E72D297353CC}">
              <c16:uniqueId val="{00000000-D44A-4003-B453-196EF236EF0A}"/>
            </c:ext>
          </c:extLst>
        </c:ser>
        <c:dLbls>
          <c:showLegendKey val="0"/>
          <c:showVal val="0"/>
          <c:showCatName val="0"/>
          <c:showSerName val="0"/>
          <c:showPercent val="0"/>
          <c:showBubbleSize val="0"/>
        </c:dLbls>
        <c:gapWidth val="219"/>
        <c:overlap val="-27"/>
        <c:axId val="407870920"/>
        <c:axId val="407872880"/>
      </c:barChart>
      <c:scatterChart>
        <c:scatterStyle val="smoothMarker"/>
        <c:varyColors val="0"/>
        <c:ser>
          <c:idx val="1"/>
          <c:order val="1"/>
          <c:spPr>
            <a:ln w="28575" cap="rnd">
              <a:solidFill>
                <a:schemeClr val="dk1">
                  <a:tint val="55000"/>
                </a:schemeClr>
              </a:solidFill>
              <a:round/>
            </a:ln>
            <a:effectLst/>
          </c:spPr>
          <c:marker>
            <c:symbol val="none"/>
          </c:marker>
          <c:trendline>
            <c:spPr>
              <a:ln w="28575" cap="rnd">
                <a:solidFill>
                  <a:schemeClr val="accent2"/>
                </a:solidFill>
                <a:prstDash val="solid"/>
              </a:ln>
              <a:effectLst/>
            </c:spPr>
            <c:trendlineType val="linear"/>
            <c:dispRSqr val="0"/>
            <c:dispEq val="0"/>
          </c:trendline>
          <c:xVal>
            <c:strRef>
              <c:f>PGAv!$D$31:$AA$31</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xVal>
          <c:yVal>
            <c:numRef>
              <c:f>PGAv!$D$59:$AA$59</c:f>
              <c:numCache>
                <c:formatCode>0%</c:formatCode>
                <c:ptCount val="24"/>
              </c:numCache>
            </c:numRef>
          </c:yVal>
          <c:smooth val="1"/>
          <c:extLst>
            <c:ext xmlns:c16="http://schemas.microsoft.com/office/drawing/2014/chart" uri="{C3380CC4-5D6E-409C-BE32-E72D297353CC}">
              <c16:uniqueId val="{00000002-D44A-4003-B453-196EF236EF0A}"/>
            </c:ext>
          </c:extLst>
        </c:ser>
        <c:dLbls>
          <c:showLegendKey val="0"/>
          <c:showVal val="0"/>
          <c:showCatName val="0"/>
          <c:showSerName val="0"/>
          <c:showPercent val="0"/>
          <c:showBubbleSize val="0"/>
        </c:dLbls>
        <c:axId val="407870920"/>
        <c:axId val="407872880"/>
      </c:scatterChart>
      <c:catAx>
        <c:axId val="407870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407872880"/>
        <c:crosses val="autoZero"/>
        <c:auto val="1"/>
        <c:lblAlgn val="ctr"/>
        <c:lblOffset val="100"/>
        <c:noMultiLvlLbl val="0"/>
      </c:catAx>
      <c:valAx>
        <c:axId val="4078728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407870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http://www.ge.com.mx/News/images/LogoGE140x140.gif" TargetMode="External"/><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image" Target="../media/image2.png"/><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720726</xdr:colOff>
      <xdr:row>0</xdr:row>
      <xdr:rowOff>0</xdr:rowOff>
    </xdr:from>
    <xdr:to>
      <xdr:col>1</xdr:col>
      <xdr:colOff>465668</xdr:colOff>
      <xdr:row>2</xdr:row>
      <xdr:rowOff>266700</xdr:rowOff>
    </xdr:to>
    <xdr:pic>
      <xdr:nvPicPr>
        <xdr:cNvPr id="2" name="Picture 1" descr="Logo G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grayscl/>
          <a:extLst>
            <a:ext uri="{28A0092B-C50C-407E-A947-70E740481C1C}">
              <a14:useLocalDpi xmlns:a14="http://schemas.microsoft.com/office/drawing/2010/main" val="0"/>
            </a:ext>
          </a:extLst>
        </a:blip>
        <a:srcRect/>
        <a:stretch>
          <a:fillRect/>
        </a:stretch>
      </xdr:blipFill>
      <xdr:spPr bwMode="auto">
        <a:xfrm>
          <a:off x="720726" y="0"/>
          <a:ext cx="868892"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116417</xdr:colOff>
      <xdr:row>55</xdr:row>
      <xdr:rowOff>296333</xdr:rowOff>
    </xdr:from>
    <xdr:to>
      <xdr:col>2</xdr:col>
      <xdr:colOff>899583</xdr:colOff>
      <xdr:row>59</xdr:row>
      <xdr:rowOff>243417</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66</xdr:row>
      <xdr:rowOff>328084</xdr:rowOff>
    </xdr:from>
    <xdr:to>
      <xdr:col>2</xdr:col>
      <xdr:colOff>1005416</xdr:colOff>
      <xdr:row>70</xdr:row>
      <xdr:rowOff>413806</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243417</xdr:colOff>
      <xdr:row>75</xdr:row>
      <xdr:rowOff>380998</xdr:rowOff>
    </xdr:from>
    <xdr:to>
      <xdr:col>2</xdr:col>
      <xdr:colOff>1058333</xdr:colOff>
      <xdr:row>80</xdr:row>
      <xdr:rowOff>253999</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xdr:colOff>
      <xdr:row>24</xdr:row>
      <xdr:rowOff>148167</xdr:rowOff>
    </xdr:from>
    <xdr:to>
      <xdr:col>29</xdr:col>
      <xdr:colOff>783168</xdr:colOff>
      <xdr:row>30</xdr:row>
      <xdr:rowOff>52917</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3503085" y="10297584"/>
          <a:ext cx="7196666" cy="288925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600">
              <a:solidFill>
                <a:schemeClr val="bg1"/>
              </a:solidFill>
            </a:rPr>
            <a:t>VALIDAR SI HAY</a:t>
          </a:r>
          <a:r>
            <a:rPr lang="es-CO" sz="3600" baseline="0">
              <a:solidFill>
                <a:schemeClr val="bg1"/>
              </a:solidFill>
            </a:rPr>
            <a:t> CAPACITACIONES QUE SE PUEDAN RELACIONAR PARA PONER EN EL PRIMER TRIMESTRE QUE NO SE HIZO NADA ENFOCADO..... OJO!!!!</a:t>
          </a:r>
          <a:endParaRPr lang="es-CO" sz="36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38554</xdr:colOff>
      <xdr:row>30</xdr:row>
      <xdr:rowOff>47626</xdr:rowOff>
    </xdr:from>
    <xdr:to>
      <xdr:col>31</xdr:col>
      <xdr:colOff>1616984</xdr:colOff>
      <xdr:row>35</xdr:row>
      <xdr:rowOff>269876</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54429</xdr:colOff>
      <xdr:row>61</xdr:row>
      <xdr:rowOff>47625</xdr:rowOff>
    </xdr:from>
    <xdr:to>
      <xdr:col>31</xdr:col>
      <xdr:colOff>1632859</xdr:colOff>
      <xdr:row>67</xdr:row>
      <xdr:rowOff>269875</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56696</xdr:colOff>
      <xdr:row>54</xdr:row>
      <xdr:rowOff>49893</xdr:rowOff>
    </xdr:from>
    <xdr:to>
      <xdr:col>31</xdr:col>
      <xdr:colOff>1635126</xdr:colOff>
      <xdr:row>60</xdr:row>
      <xdr:rowOff>256268</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40821</xdr:colOff>
      <xdr:row>69</xdr:row>
      <xdr:rowOff>40821</xdr:rowOff>
    </xdr:from>
    <xdr:to>
      <xdr:col>31</xdr:col>
      <xdr:colOff>1619251</xdr:colOff>
      <xdr:row>75</xdr:row>
      <xdr:rowOff>274410</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54429</xdr:colOff>
      <xdr:row>37</xdr:row>
      <xdr:rowOff>68035</xdr:rowOff>
    </xdr:from>
    <xdr:to>
      <xdr:col>31</xdr:col>
      <xdr:colOff>1632859</xdr:colOff>
      <xdr:row>45</xdr:row>
      <xdr:rowOff>95251</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56696</xdr:colOff>
      <xdr:row>47</xdr:row>
      <xdr:rowOff>49893</xdr:rowOff>
    </xdr:from>
    <xdr:to>
      <xdr:col>31</xdr:col>
      <xdr:colOff>1635126</xdr:colOff>
      <xdr:row>53</xdr:row>
      <xdr:rowOff>256268</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95249</xdr:colOff>
      <xdr:row>0</xdr:row>
      <xdr:rowOff>45242</xdr:rowOff>
    </xdr:from>
    <xdr:to>
      <xdr:col>1</xdr:col>
      <xdr:colOff>1813718</xdr:colOff>
      <xdr:row>2</xdr:row>
      <xdr:rowOff>321468</xdr:rowOff>
    </xdr:to>
    <xdr:pic>
      <xdr:nvPicPr>
        <xdr:cNvPr id="11" name="2 Imagen">
          <a:extLst>
            <a:ext uri="{FF2B5EF4-FFF2-40B4-BE49-F238E27FC236}">
              <a16:creationId xmlns:a16="http://schemas.microsoft.com/office/drawing/2014/main" id="{530A7DD0-EF90-4D12-B7EE-83A5186F3076}"/>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47687" y="45242"/>
          <a:ext cx="1718469" cy="10858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AH90"/>
  <sheetViews>
    <sheetView showGridLines="0" view="pageBreakPreview" topLeftCell="A49" zoomScale="90" zoomScaleNormal="70" zoomScaleSheetLayoutView="90" workbookViewId="0">
      <selection activeCell="D57" sqref="D57:AF60"/>
    </sheetView>
  </sheetViews>
  <sheetFormatPr baseColWidth="10" defaultColWidth="11.42578125" defaultRowHeight="12.75"/>
  <cols>
    <col min="1" max="2" width="16.85546875" style="2" customWidth="1"/>
    <col min="3" max="3" width="18.85546875" style="2" customWidth="1"/>
    <col min="4" max="10" width="3.7109375" style="2" customWidth="1"/>
    <col min="11" max="11" width="4" style="2" customWidth="1"/>
    <col min="12" max="28" width="3.7109375" style="2" customWidth="1"/>
    <col min="29" max="29" width="4.5703125" style="2" customWidth="1"/>
    <col min="30" max="30" width="18.85546875" style="12" customWidth="1"/>
    <col min="31" max="31" width="16.7109375" style="2" customWidth="1"/>
    <col min="32" max="32" width="16.7109375" style="12" customWidth="1"/>
    <col min="33" max="255" width="11.42578125" style="2"/>
    <col min="256" max="256" width="16.85546875" style="2" customWidth="1"/>
    <col min="257" max="257" width="10.7109375" style="2" customWidth="1"/>
    <col min="258" max="258" width="22.7109375" style="2" customWidth="1"/>
    <col min="259" max="259" width="14.28515625" style="2" customWidth="1"/>
    <col min="260" max="285" width="3.7109375" style="2" customWidth="1"/>
    <col min="286" max="286" width="13" style="2" customWidth="1"/>
    <col min="287" max="287" width="13.42578125" style="2" customWidth="1"/>
    <col min="288" max="288" width="16.7109375" style="2" customWidth="1"/>
    <col min="289" max="511" width="11.42578125" style="2"/>
    <col min="512" max="512" width="16.85546875" style="2" customWidth="1"/>
    <col min="513" max="513" width="10.7109375" style="2" customWidth="1"/>
    <col min="514" max="514" width="22.7109375" style="2" customWidth="1"/>
    <col min="515" max="515" width="14.28515625" style="2" customWidth="1"/>
    <col min="516" max="541" width="3.7109375" style="2" customWidth="1"/>
    <col min="542" max="542" width="13" style="2" customWidth="1"/>
    <col min="543" max="543" width="13.42578125" style="2" customWidth="1"/>
    <col min="544" max="544" width="16.7109375" style="2" customWidth="1"/>
    <col min="545" max="767" width="11.42578125" style="2"/>
    <col min="768" max="768" width="16.85546875" style="2" customWidth="1"/>
    <col min="769" max="769" width="10.7109375" style="2" customWidth="1"/>
    <col min="770" max="770" width="22.7109375" style="2" customWidth="1"/>
    <col min="771" max="771" width="14.28515625" style="2" customWidth="1"/>
    <col min="772" max="797" width="3.7109375" style="2" customWidth="1"/>
    <col min="798" max="798" width="13" style="2" customWidth="1"/>
    <col min="799" max="799" width="13.42578125" style="2" customWidth="1"/>
    <col min="800" max="800" width="16.7109375" style="2" customWidth="1"/>
    <col min="801" max="1023" width="11.42578125" style="2"/>
    <col min="1024" max="1024" width="16.85546875" style="2" customWidth="1"/>
    <col min="1025" max="1025" width="10.7109375" style="2" customWidth="1"/>
    <col min="1026" max="1026" width="22.7109375" style="2" customWidth="1"/>
    <col min="1027" max="1027" width="14.28515625" style="2" customWidth="1"/>
    <col min="1028" max="1053" width="3.7109375" style="2" customWidth="1"/>
    <col min="1054" max="1054" width="13" style="2" customWidth="1"/>
    <col min="1055" max="1055" width="13.42578125" style="2" customWidth="1"/>
    <col min="1056" max="1056" width="16.7109375" style="2" customWidth="1"/>
    <col min="1057" max="1279" width="11.42578125" style="2"/>
    <col min="1280" max="1280" width="16.85546875" style="2" customWidth="1"/>
    <col min="1281" max="1281" width="10.7109375" style="2" customWidth="1"/>
    <col min="1282" max="1282" width="22.7109375" style="2" customWidth="1"/>
    <col min="1283" max="1283" width="14.28515625" style="2" customWidth="1"/>
    <col min="1284" max="1309" width="3.7109375" style="2" customWidth="1"/>
    <col min="1310" max="1310" width="13" style="2" customWidth="1"/>
    <col min="1311" max="1311" width="13.42578125" style="2" customWidth="1"/>
    <col min="1312" max="1312" width="16.7109375" style="2" customWidth="1"/>
    <col min="1313" max="1535" width="11.42578125" style="2"/>
    <col min="1536" max="1536" width="16.85546875" style="2" customWidth="1"/>
    <col min="1537" max="1537" width="10.7109375" style="2" customWidth="1"/>
    <col min="1538" max="1538" width="22.7109375" style="2" customWidth="1"/>
    <col min="1539" max="1539" width="14.28515625" style="2" customWidth="1"/>
    <col min="1540" max="1565" width="3.7109375" style="2" customWidth="1"/>
    <col min="1566" max="1566" width="13" style="2" customWidth="1"/>
    <col min="1567" max="1567" width="13.42578125" style="2" customWidth="1"/>
    <col min="1568" max="1568" width="16.7109375" style="2" customWidth="1"/>
    <col min="1569" max="1791" width="11.42578125" style="2"/>
    <col min="1792" max="1792" width="16.85546875" style="2" customWidth="1"/>
    <col min="1793" max="1793" width="10.7109375" style="2" customWidth="1"/>
    <col min="1794" max="1794" width="22.7109375" style="2" customWidth="1"/>
    <col min="1795" max="1795" width="14.28515625" style="2" customWidth="1"/>
    <col min="1796" max="1821" width="3.7109375" style="2" customWidth="1"/>
    <col min="1822" max="1822" width="13" style="2" customWidth="1"/>
    <col min="1823" max="1823" width="13.42578125" style="2" customWidth="1"/>
    <col min="1824" max="1824" width="16.7109375" style="2" customWidth="1"/>
    <col min="1825" max="2047" width="11.42578125" style="2"/>
    <col min="2048" max="2048" width="16.85546875" style="2" customWidth="1"/>
    <col min="2049" max="2049" width="10.7109375" style="2" customWidth="1"/>
    <col min="2050" max="2050" width="22.7109375" style="2" customWidth="1"/>
    <col min="2051" max="2051" width="14.28515625" style="2" customWidth="1"/>
    <col min="2052" max="2077" width="3.7109375" style="2" customWidth="1"/>
    <col min="2078" max="2078" width="13" style="2" customWidth="1"/>
    <col min="2079" max="2079" width="13.42578125" style="2" customWidth="1"/>
    <col min="2080" max="2080" width="16.7109375" style="2" customWidth="1"/>
    <col min="2081" max="2303" width="11.42578125" style="2"/>
    <col min="2304" max="2304" width="16.85546875" style="2" customWidth="1"/>
    <col min="2305" max="2305" width="10.7109375" style="2" customWidth="1"/>
    <col min="2306" max="2306" width="22.7109375" style="2" customWidth="1"/>
    <col min="2307" max="2307" width="14.28515625" style="2" customWidth="1"/>
    <col min="2308" max="2333" width="3.7109375" style="2" customWidth="1"/>
    <col min="2334" max="2334" width="13" style="2" customWidth="1"/>
    <col min="2335" max="2335" width="13.42578125" style="2" customWidth="1"/>
    <col min="2336" max="2336" width="16.7109375" style="2" customWidth="1"/>
    <col min="2337" max="2559" width="11.42578125" style="2"/>
    <col min="2560" max="2560" width="16.85546875" style="2" customWidth="1"/>
    <col min="2561" max="2561" width="10.7109375" style="2" customWidth="1"/>
    <col min="2562" max="2562" width="22.7109375" style="2" customWidth="1"/>
    <col min="2563" max="2563" width="14.28515625" style="2" customWidth="1"/>
    <col min="2564" max="2589" width="3.7109375" style="2" customWidth="1"/>
    <col min="2590" max="2590" width="13" style="2" customWidth="1"/>
    <col min="2591" max="2591" width="13.42578125" style="2" customWidth="1"/>
    <col min="2592" max="2592" width="16.7109375" style="2" customWidth="1"/>
    <col min="2593" max="2815" width="11.42578125" style="2"/>
    <col min="2816" max="2816" width="16.85546875" style="2" customWidth="1"/>
    <col min="2817" max="2817" width="10.7109375" style="2" customWidth="1"/>
    <col min="2818" max="2818" width="22.7109375" style="2" customWidth="1"/>
    <col min="2819" max="2819" width="14.28515625" style="2" customWidth="1"/>
    <col min="2820" max="2845" width="3.7109375" style="2" customWidth="1"/>
    <col min="2846" max="2846" width="13" style="2" customWidth="1"/>
    <col min="2847" max="2847" width="13.42578125" style="2" customWidth="1"/>
    <col min="2848" max="2848" width="16.7109375" style="2" customWidth="1"/>
    <col min="2849" max="3071" width="11.42578125" style="2"/>
    <col min="3072" max="3072" width="16.85546875" style="2" customWidth="1"/>
    <col min="3073" max="3073" width="10.7109375" style="2" customWidth="1"/>
    <col min="3074" max="3074" width="22.7109375" style="2" customWidth="1"/>
    <col min="3075" max="3075" width="14.28515625" style="2" customWidth="1"/>
    <col min="3076" max="3101" width="3.7109375" style="2" customWidth="1"/>
    <col min="3102" max="3102" width="13" style="2" customWidth="1"/>
    <col min="3103" max="3103" width="13.42578125" style="2" customWidth="1"/>
    <col min="3104" max="3104" width="16.7109375" style="2" customWidth="1"/>
    <col min="3105" max="3327" width="11.42578125" style="2"/>
    <col min="3328" max="3328" width="16.85546875" style="2" customWidth="1"/>
    <col min="3329" max="3329" width="10.7109375" style="2" customWidth="1"/>
    <col min="3330" max="3330" width="22.7109375" style="2" customWidth="1"/>
    <col min="3331" max="3331" width="14.28515625" style="2" customWidth="1"/>
    <col min="3332" max="3357" width="3.7109375" style="2" customWidth="1"/>
    <col min="3358" max="3358" width="13" style="2" customWidth="1"/>
    <col min="3359" max="3359" width="13.42578125" style="2" customWidth="1"/>
    <col min="3360" max="3360" width="16.7109375" style="2" customWidth="1"/>
    <col min="3361" max="3583" width="11.42578125" style="2"/>
    <col min="3584" max="3584" width="16.85546875" style="2" customWidth="1"/>
    <col min="3585" max="3585" width="10.7109375" style="2" customWidth="1"/>
    <col min="3586" max="3586" width="22.7109375" style="2" customWidth="1"/>
    <col min="3587" max="3587" width="14.28515625" style="2" customWidth="1"/>
    <col min="3588" max="3613" width="3.7109375" style="2" customWidth="1"/>
    <col min="3614" max="3614" width="13" style="2" customWidth="1"/>
    <col min="3615" max="3615" width="13.42578125" style="2" customWidth="1"/>
    <col min="3616" max="3616" width="16.7109375" style="2" customWidth="1"/>
    <col min="3617" max="3839" width="11.42578125" style="2"/>
    <col min="3840" max="3840" width="16.85546875" style="2" customWidth="1"/>
    <col min="3841" max="3841" width="10.7109375" style="2" customWidth="1"/>
    <col min="3842" max="3842" width="22.7109375" style="2" customWidth="1"/>
    <col min="3843" max="3843" width="14.28515625" style="2" customWidth="1"/>
    <col min="3844" max="3869" width="3.7109375" style="2" customWidth="1"/>
    <col min="3870" max="3870" width="13" style="2" customWidth="1"/>
    <col min="3871" max="3871" width="13.42578125" style="2" customWidth="1"/>
    <col min="3872" max="3872" width="16.7109375" style="2" customWidth="1"/>
    <col min="3873" max="4095" width="11.42578125" style="2"/>
    <col min="4096" max="4096" width="16.85546875" style="2" customWidth="1"/>
    <col min="4097" max="4097" width="10.7109375" style="2" customWidth="1"/>
    <col min="4098" max="4098" width="22.7109375" style="2" customWidth="1"/>
    <col min="4099" max="4099" width="14.28515625" style="2" customWidth="1"/>
    <col min="4100" max="4125" width="3.7109375" style="2" customWidth="1"/>
    <col min="4126" max="4126" width="13" style="2" customWidth="1"/>
    <col min="4127" max="4127" width="13.42578125" style="2" customWidth="1"/>
    <col min="4128" max="4128" width="16.7109375" style="2" customWidth="1"/>
    <col min="4129" max="4351" width="11.42578125" style="2"/>
    <col min="4352" max="4352" width="16.85546875" style="2" customWidth="1"/>
    <col min="4353" max="4353" width="10.7109375" style="2" customWidth="1"/>
    <col min="4354" max="4354" width="22.7109375" style="2" customWidth="1"/>
    <col min="4355" max="4355" width="14.28515625" style="2" customWidth="1"/>
    <col min="4356" max="4381" width="3.7109375" style="2" customWidth="1"/>
    <col min="4382" max="4382" width="13" style="2" customWidth="1"/>
    <col min="4383" max="4383" width="13.42578125" style="2" customWidth="1"/>
    <col min="4384" max="4384" width="16.7109375" style="2" customWidth="1"/>
    <col min="4385" max="4607" width="11.42578125" style="2"/>
    <col min="4608" max="4608" width="16.85546875" style="2" customWidth="1"/>
    <col min="4609" max="4609" width="10.7109375" style="2" customWidth="1"/>
    <col min="4610" max="4610" width="22.7109375" style="2" customWidth="1"/>
    <col min="4611" max="4611" width="14.28515625" style="2" customWidth="1"/>
    <col min="4612" max="4637" width="3.7109375" style="2" customWidth="1"/>
    <col min="4638" max="4638" width="13" style="2" customWidth="1"/>
    <col min="4639" max="4639" width="13.42578125" style="2" customWidth="1"/>
    <col min="4640" max="4640" width="16.7109375" style="2" customWidth="1"/>
    <col min="4641" max="4863" width="11.42578125" style="2"/>
    <col min="4864" max="4864" width="16.85546875" style="2" customWidth="1"/>
    <col min="4865" max="4865" width="10.7109375" style="2" customWidth="1"/>
    <col min="4866" max="4866" width="22.7109375" style="2" customWidth="1"/>
    <col min="4867" max="4867" width="14.28515625" style="2" customWidth="1"/>
    <col min="4868" max="4893" width="3.7109375" style="2" customWidth="1"/>
    <col min="4894" max="4894" width="13" style="2" customWidth="1"/>
    <col min="4895" max="4895" width="13.42578125" style="2" customWidth="1"/>
    <col min="4896" max="4896" width="16.7109375" style="2" customWidth="1"/>
    <col min="4897" max="5119" width="11.42578125" style="2"/>
    <col min="5120" max="5120" width="16.85546875" style="2" customWidth="1"/>
    <col min="5121" max="5121" width="10.7109375" style="2" customWidth="1"/>
    <col min="5122" max="5122" width="22.7109375" style="2" customWidth="1"/>
    <col min="5123" max="5123" width="14.28515625" style="2" customWidth="1"/>
    <col min="5124" max="5149" width="3.7109375" style="2" customWidth="1"/>
    <col min="5150" max="5150" width="13" style="2" customWidth="1"/>
    <col min="5151" max="5151" width="13.42578125" style="2" customWidth="1"/>
    <col min="5152" max="5152" width="16.7109375" style="2" customWidth="1"/>
    <col min="5153" max="5375" width="11.42578125" style="2"/>
    <col min="5376" max="5376" width="16.85546875" style="2" customWidth="1"/>
    <col min="5377" max="5377" width="10.7109375" style="2" customWidth="1"/>
    <col min="5378" max="5378" width="22.7109375" style="2" customWidth="1"/>
    <col min="5379" max="5379" width="14.28515625" style="2" customWidth="1"/>
    <col min="5380" max="5405" width="3.7109375" style="2" customWidth="1"/>
    <col min="5406" max="5406" width="13" style="2" customWidth="1"/>
    <col min="5407" max="5407" width="13.42578125" style="2" customWidth="1"/>
    <col min="5408" max="5408" width="16.7109375" style="2" customWidth="1"/>
    <col min="5409" max="5631" width="11.42578125" style="2"/>
    <col min="5632" max="5632" width="16.85546875" style="2" customWidth="1"/>
    <col min="5633" max="5633" width="10.7109375" style="2" customWidth="1"/>
    <col min="5634" max="5634" width="22.7109375" style="2" customWidth="1"/>
    <col min="5635" max="5635" width="14.28515625" style="2" customWidth="1"/>
    <col min="5636" max="5661" width="3.7109375" style="2" customWidth="1"/>
    <col min="5662" max="5662" width="13" style="2" customWidth="1"/>
    <col min="5663" max="5663" width="13.42578125" style="2" customWidth="1"/>
    <col min="5664" max="5664" width="16.7109375" style="2" customWidth="1"/>
    <col min="5665" max="5887" width="11.42578125" style="2"/>
    <col min="5888" max="5888" width="16.85546875" style="2" customWidth="1"/>
    <col min="5889" max="5889" width="10.7109375" style="2" customWidth="1"/>
    <col min="5890" max="5890" width="22.7109375" style="2" customWidth="1"/>
    <col min="5891" max="5891" width="14.28515625" style="2" customWidth="1"/>
    <col min="5892" max="5917" width="3.7109375" style="2" customWidth="1"/>
    <col min="5918" max="5918" width="13" style="2" customWidth="1"/>
    <col min="5919" max="5919" width="13.42578125" style="2" customWidth="1"/>
    <col min="5920" max="5920" width="16.7109375" style="2" customWidth="1"/>
    <col min="5921" max="6143" width="11.42578125" style="2"/>
    <col min="6144" max="6144" width="16.85546875" style="2" customWidth="1"/>
    <col min="6145" max="6145" width="10.7109375" style="2" customWidth="1"/>
    <col min="6146" max="6146" width="22.7109375" style="2" customWidth="1"/>
    <col min="6147" max="6147" width="14.28515625" style="2" customWidth="1"/>
    <col min="6148" max="6173" width="3.7109375" style="2" customWidth="1"/>
    <col min="6174" max="6174" width="13" style="2" customWidth="1"/>
    <col min="6175" max="6175" width="13.42578125" style="2" customWidth="1"/>
    <col min="6176" max="6176" width="16.7109375" style="2" customWidth="1"/>
    <col min="6177" max="6399" width="11.42578125" style="2"/>
    <col min="6400" max="6400" width="16.85546875" style="2" customWidth="1"/>
    <col min="6401" max="6401" width="10.7109375" style="2" customWidth="1"/>
    <col min="6402" max="6402" width="22.7109375" style="2" customWidth="1"/>
    <col min="6403" max="6403" width="14.28515625" style="2" customWidth="1"/>
    <col min="6404" max="6429" width="3.7109375" style="2" customWidth="1"/>
    <col min="6430" max="6430" width="13" style="2" customWidth="1"/>
    <col min="6431" max="6431" width="13.42578125" style="2" customWidth="1"/>
    <col min="6432" max="6432" width="16.7109375" style="2" customWidth="1"/>
    <col min="6433" max="6655" width="11.42578125" style="2"/>
    <col min="6656" max="6656" width="16.85546875" style="2" customWidth="1"/>
    <col min="6657" max="6657" width="10.7109375" style="2" customWidth="1"/>
    <col min="6658" max="6658" width="22.7109375" style="2" customWidth="1"/>
    <col min="6659" max="6659" width="14.28515625" style="2" customWidth="1"/>
    <col min="6660" max="6685" width="3.7109375" style="2" customWidth="1"/>
    <col min="6686" max="6686" width="13" style="2" customWidth="1"/>
    <col min="6687" max="6687" width="13.42578125" style="2" customWidth="1"/>
    <col min="6688" max="6688" width="16.7109375" style="2" customWidth="1"/>
    <col min="6689" max="6911" width="11.42578125" style="2"/>
    <col min="6912" max="6912" width="16.85546875" style="2" customWidth="1"/>
    <col min="6913" max="6913" width="10.7109375" style="2" customWidth="1"/>
    <col min="6914" max="6914" width="22.7109375" style="2" customWidth="1"/>
    <col min="6915" max="6915" width="14.28515625" style="2" customWidth="1"/>
    <col min="6916" max="6941" width="3.7109375" style="2" customWidth="1"/>
    <col min="6942" max="6942" width="13" style="2" customWidth="1"/>
    <col min="6943" max="6943" width="13.42578125" style="2" customWidth="1"/>
    <col min="6944" max="6944" width="16.7109375" style="2" customWidth="1"/>
    <col min="6945" max="7167" width="11.42578125" style="2"/>
    <col min="7168" max="7168" width="16.85546875" style="2" customWidth="1"/>
    <col min="7169" max="7169" width="10.7109375" style="2" customWidth="1"/>
    <col min="7170" max="7170" width="22.7109375" style="2" customWidth="1"/>
    <col min="7171" max="7171" width="14.28515625" style="2" customWidth="1"/>
    <col min="7172" max="7197" width="3.7109375" style="2" customWidth="1"/>
    <col min="7198" max="7198" width="13" style="2" customWidth="1"/>
    <col min="7199" max="7199" width="13.42578125" style="2" customWidth="1"/>
    <col min="7200" max="7200" width="16.7109375" style="2" customWidth="1"/>
    <col min="7201" max="7423" width="11.42578125" style="2"/>
    <col min="7424" max="7424" width="16.85546875" style="2" customWidth="1"/>
    <col min="7425" max="7425" width="10.7109375" style="2" customWidth="1"/>
    <col min="7426" max="7426" width="22.7109375" style="2" customWidth="1"/>
    <col min="7427" max="7427" width="14.28515625" style="2" customWidth="1"/>
    <col min="7428" max="7453" width="3.7109375" style="2" customWidth="1"/>
    <col min="7454" max="7454" width="13" style="2" customWidth="1"/>
    <col min="7455" max="7455" width="13.42578125" style="2" customWidth="1"/>
    <col min="7456" max="7456" width="16.7109375" style="2" customWidth="1"/>
    <col min="7457" max="7679" width="11.42578125" style="2"/>
    <col min="7680" max="7680" width="16.85546875" style="2" customWidth="1"/>
    <col min="7681" max="7681" width="10.7109375" style="2" customWidth="1"/>
    <col min="7682" max="7682" width="22.7109375" style="2" customWidth="1"/>
    <col min="7683" max="7683" width="14.28515625" style="2" customWidth="1"/>
    <col min="7684" max="7709" width="3.7109375" style="2" customWidth="1"/>
    <col min="7710" max="7710" width="13" style="2" customWidth="1"/>
    <col min="7711" max="7711" width="13.42578125" style="2" customWidth="1"/>
    <col min="7712" max="7712" width="16.7109375" style="2" customWidth="1"/>
    <col min="7713" max="7935" width="11.42578125" style="2"/>
    <col min="7936" max="7936" width="16.85546875" style="2" customWidth="1"/>
    <col min="7937" max="7937" width="10.7109375" style="2" customWidth="1"/>
    <col min="7938" max="7938" width="22.7109375" style="2" customWidth="1"/>
    <col min="7939" max="7939" width="14.28515625" style="2" customWidth="1"/>
    <col min="7940" max="7965" width="3.7109375" style="2" customWidth="1"/>
    <col min="7966" max="7966" width="13" style="2" customWidth="1"/>
    <col min="7967" max="7967" width="13.42578125" style="2" customWidth="1"/>
    <col min="7968" max="7968" width="16.7109375" style="2" customWidth="1"/>
    <col min="7969" max="8191" width="11.42578125" style="2"/>
    <col min="8192" max="8192" width="16.85546875" style="2" customWidth="1"/>
    <col min="8193" max="8193" width="10.7109375" style="2" customWidth="1"/>
    <col min="8194" max="8194" width="22.7109375" style="2" customWidth="1"/>
    <col min="8195" max="8195" width="14.28515625" style="2" customWidth="1"/>
    <col min="8196" max="8221" width="3.7109375" style="2" customWidth="1"/>
    <col min="8222" max="8222" width="13" style="2" customWidth="1"/>
    <col min="8223" max="8223" width="13.42578125" style="2" customWidth="1"/>
    <col min="8224" max="8224" width="16.7109375" style="2" customWidth="1"/>
    <col min="8225" max="8447" width="11.42578125" style="2"/>
    <col min="8448" max="8448" width="16.85546875" style="2" customWidth="1"/>
    <col min="8449" max="8449" width="10.7109375" style="2" customWidth="1"/>
    <col min="8450" max="8450" width="22.7109375" style="2" customWidth="1"/>
    <col min="8451" max="8451" width="14.28515625" style="2" customWidth="1"/>
    <col min="8452" max="8477" width="3.7109375" style="2" customWidth="1"/>
    <col min="8478" max="8478" width="13" style="2" customWidth="1"/>
    <col min="8479" max="8479" width="13.42578125" style="2" customWidth="1"/>
    <col min="8480" max="8480" width="16.7109375" style="2" customWidth="1"/>
    <col min="8481" max="8703" width="11.42578125" style="2"/>
    <col min="8704" max="8704" width="16.85546875" style="2" customWidth="1"/>
    <col min="8705" max="8705" width="10.7109375" style="2" customWidth="1"/>
    <col min="8706" max="8706" width="22.7109375" style="2" customWidth="1"/>
    <col min="8707" max="8707" width="14.28515625" style="2" customWidth="1"/>
    <col min="8708" max="8733" width="3.7109375" style="2" customWidth="1"/>
    <col min="8734" max="8734" width="13" style="2" customWidth="1"/>
    <col min="8735" max="8735" width="13.42578125" style="2" customWidth="1"/>
    <col min="8736" max="8736" width="16.7109375" style="2" customWidth="1"/>
    <col min="8737" max="8959" width="11.42578125" style="2"/>
    <col min="8960" max="8960" width="16.85546875" style="2" customWidth="1"/>
    <col min="8961" max="8961" width="10.7109375" style="2" customWidth="1"/>
    <col min="8962" max="8962" width="22.7109375" style="2" customWidth="1"/>
    <col min="8963" max="8963" width="14.28515625" style="2" customWidth="1"/>
    <col min="8964" max="8989" width="3.7109375" style="2" customWidth="1"/>
    <col min="8990" max="8990" width="13" style="2" customWidth="1"/>
    <col min="8991" max="8991" width="13.42578125" style="2" customWidth="1"/>
    <col min="8992" max="8992" width="16.7109375" style="2" customWidth="1"/>
    <col min="8993" max="9215" width="11.42578125" style="2"/>
    <col min="9216" max="9216" width="16.85546875" style="2" customWidth="1"/>
    <col min="9217" max="9217" width="10.7109375" style="2" customWidth="1"/>
    <col min="9218" max="9218" width="22.7109375" style="2" customWidth="1"/>
    <col min="9219" max="9219" width="14.28515625" style="2" customWidth="1"/>
    <col min="9220" max="9245" width="3.7109375" style="2" customWidth="1"/>
    <col min="9246" max="9246" width="13" style="2" customWidth="1"/>
    <col min="9247" max="9247" width="13.42578125" style="2" customWidth="1"/>
    <col min="9248" max="9248" width="16.7109375" style="2" customWidth="1"/>
    <col min="9249" max="9471" width="11.42578125" style="2"/>
    <col min="9472" max="9472" width="16.85546875" style="2" customWidth="1"/>
    <col min="9473" max="9473" width="10.7109375" style="2" customWidth="1"/>
    <col min="9474" max="9474" width="22.7109375" style="2" customWidth="1"/>
    <col min="9475" max="9475" width="14.28515625" style="2" customWidth="1"/>
    <col min="9476" max="9501" width="3.7109375" style="2" customWidth="1"/>
    <col min="9502" max="9502" width="13" style="2" customWidth="1"/>
    <col min="9503" max="9503" width="13.42578125" style="2" customWidth="1"/>
    <col min="9504" max="9504" width="16.7109375" style="2" customWidth="1"/>
    <col min="9505" max="9727" width="11.42578125" style="2"/>
    <col min="9728" max="9728" width="16.85546875" style="2" customWidth="1"/>
    <col min="9729" max="9729" width="10.7109375" style="2" customWidth="1"/>
    <col min="9730" max="9730" width="22.7109375" style="2" customWidth="1"/>
    <col min="9731" max="9731" width="14.28515625" style="2" customWidth="1"/>
    <col min="9732" max="9757" width="3.7109375" style="2" customWidth="1"/>
    <col min="9758" max="9758" width="13" style="2" customWidth="1"/>
    <col min="9759" max="9759" width="13.42578125" style="2" customWidth="1"/>
    <col min="9760" max="9760" width="16.7109375" style="2" customWidth="1"/>
    <col min="9761" max="9983" width="11.42578125" style="2"/>
    <col min="9984" max="9984" width="16.85546875" style="2" customWidth="1"/>
    <col min="9985" max="9985" width="10.7109375" style="2" customWidth="1"/>
    <col min="9986" max="9986" width="22.7109375" style="2" customWidth="1"/>
    <col min="9987" max="9987" width="14.28515625" style="2" customWidth="1"/>
    <col min="9988" max="10013" width="3.7109375" style="2" customWidth="1"/>
    <col min="10014" max="10014" width="13" style="2" customWidth="1"/>
    <col min="10015" max="10015" width="13.42578125" style="2" customWidth="1"/>
    <col min="10016" max="10016" width="16.7109375" style="2" customWidth="1"/>
    <col min="10017" max="10239" width="11.42578125" style="2"/>
    <col min="10240" max="10240" width="16.85546875" style="2" customWidth="1"/>
    <col min="10241" max="10241" width="10.7109375" style="2" customWidth="1"/>
    <col min="10242" max="10242" width="22.7109375" style="2" customWidth="1"/>
    <col min="10243" max="10243" width="14.28515625" style="2" customWidth="1"/>
    <col min="10244" max="10269" width="3.7109375" style="2" customWidth="1"/>
    <col min="10270" max="10270" width="13" style="2" customWidth="1"/>
    <col min="10271" max="10271" width="13.42578125" style="2" customWidth="1"/>
    <col min="10272" max="10272" width="16.7109375" style="2" customWidth="1"/>
    <col min="10273" max="10495" width="11.42578125" style="2"/>
    <col min="10496" max="10496" width="16.85546875" style="2" customWidth="1"/>
    <col min="10497" max="10497" width="10.7109375" style="2" customWidth="1"/>
    <col min="10498" max="10498" width="22.7109375" style="2" customWidth="1"/>
    <col min="10499" max="10499" width="14.28515625" style="2" customWidth="1"/>
    <col min="10500" max="10525" width="3.7109375" style="2" customWidth="1"/>
    <col min="10526" max="10526" width="13" style="2" customWidth="1"/>
    <col min="10527" max="10527" width="13.42578125" style="2" customWidth="1"/>
    <col min="10528" max="10528" width="16.7109375" style="2" customWidth="1"/>
    <col min="10529" max="10751" width="11.42578125" style="2"/>
    <col min="10752" max="10752" width="16.85546875" style="2" customWidth="1"/>
    <col min="10753" max="10753" width="10.7109375" style="2" customWidth="1"/>
    <col min="10754" max="10754" width="22.7109375" style="2" customWidth="1"/>
    <col min="10755" max="10755" width="14.28515625" style="2" customWidth="1"/>
    <col min="10756" max="10781" width="3.7109375" style="2" customWidth="1"/>
    <col min="10782" max="10782" width="13" style="2" customWidth="1"/>
    <col min="10783" max="10783" width="13.42578125" style="2" customWidth="1"/>
    <col min="10784" max="10784" width="16.7109375" style="2" customWidth="1"/>
    <col min="10785" max="11007" width="11.42578125" style="2"/>
    <col min="11008" max="11008" width="16.85546875" style="2" customWidth="1"/>
    <col min="11009" max="11009" width="10.7109375" style="2" customWidth="1"/>
    <col min="11010" max="11010" width="22.7109375" style="2" customWidth="1"/>
    <col min="11011" max="11011" width="14.28515625" style="2" customWidth="1"/>
    <col min="11012" max="11037" width="3.7109375" style="2" customWidth="1"/>
    <col min="11038" max="11038" width="13" style="2" customWidth="1"/>
    <col min="11039" max="11039" width="13.42578125" style="2" customWidth="1"/>
    <col min="11040" max="11040" width="16.7109375" style="2" customWidth="1"/>
    <col min="11041" max="11263" width="11.42578125" style="2"/>
    <col min="11264" max="11264" width="16.85546875" style="2" customWidth="1"/>
    <col min="11265" max="11265" width="10.7109375" style="2" customWidth="1"/>
    <col min="11266" max="11266" width="22.7109375" style="2" customWidth="1"/>
    <col min="11267" max="11267" width="14.28515625" style="2" customWidth="1"/>
    <col min="11268" max="11293" width="3.7109375" style="2" customWidth="1"/>
    <col min="11294" max="11294" width="13" style="2" customWidth="1"/>
    <col min="11295" max="11295" width="13.42578125" style="2" customWidth="1"/>
    <col min="11296" max="11296" width="16.7109375" style="2" customWidth="1"/>
    <col min="11297" max="11519" width="11.42578125" style="2"/>
    <col min="11520" max="11520" width="16.85546875" style="2" customWidth="1"/>
    <col min="11521" max="11521" width="10.7109375" style="2" customWidth="1"/>
    <col min="11522" max="11522" width="22.7109375" style="2" customWidth="1"/>
    <col min="11523" max="11523" width="14.28515625" style="2" customWidth="1"/>
    <col min="11524" max="11549" width="3.7109375" style="2" customWidth="1"/>
    <col min="11550" max="11550" width="13" style="2" customWidth="1"/>
    <col min="11551" max="11551" width="13.42578125" style="2" customWidth="1"/>
    <col min="11552" max="11552" width="16.7109375" style="2" customWidth="1"/>
    <col min="11553" max="11775" width="11.42578125" style="2"/>
    <col min="11776" max="11776" width="16.85546875" style="2" customWidth="1"/>
    <col min="11777" max="11777" width="10.7109375" style="2" customWidth="1"/>
    <col min="11778" max="11778" width="22.7109375" style="2" customWidth="1"/>
    <col min="11779" max="11779" width="14.28515625" style="2" customWidth="1"/>
    <col min="11780" max="11805" width="3.7109375" style="2" customWidth="1"/>
    <col min="11806" max="11806" width="13" style="2" customWidth="1"/>
    <col min="11807" max="11807" width="13.42578125" style="2" customWidth="1"/>
    <col min="11808" max="11808" width="16.7109375" style="2" customWidth="1"/>
    <col min="11809" max="12031" width="11.42578125" style="2"/>
    <col min="12032" max="12032" width="16.85546875" style="2" customWidth="1"/>
    <col min="12033" max="12033" width="10.7109375" style="2" customWidth="1"/>
    <col min="12034" max="12034" width="22.7109375" style="2" customWidth="1"/>
    <col min="12035" max="12035" width="14.28515625" style="2" customWidth="1"/>
    <col min="12036" max="12061" width="3.7109375" style="2" customWidth="1"/>
    <col min="12062" max="12062" width="13" style="2" customWidth="1"/>
    <col min="12063" max="12063" width="13.42578125" style="2" customWidth="1"/>
    <col min="12064" max="12064" width="16.7109375" style="2" customWidth="1"/>
    <col min="12065" max="12287" width="11.42578125" style="2"/>
    <col min="12288" max="12288" width="16.85546875" style="2" customWidth="1"/>
    <col min="12289" max="12289" width="10.7109375" style="2" customWidth="1"/>
    <col min="12290" max="12290" width="22.7109375" style="2" customWidth="1"/>
    <col min="12291" max="12291" width="14.28515625" style="2" customWidth="1"/>
    <col min="12292" max="12317" width="3.7109375" style="2" customWidth="1"/>
    <col min="12318" max="12318" width="13" style="2" customWidth="1"/>
    <col min="12319" max="12319" width="13.42578125" style="2" customWidth="1"/>
    <col min="12320" max="12320" width="16.7109375" style="2" customWidth="1"/>
    <col min="12321" max="12543" width="11.42578125" style="2"/>
    <col min="12544" max="12544" width="16.85546875" style="2" customWidth="1"/>
    <col min="12545" max="12545" width="10.7109375" style="2" customWidth="1"/>
    <col min="12546" max="12546" width="22.7109375" style="2" customWidth="1"/>
    <col min="12547" max="12547" width="14.28515625" style="2" customWidth="1"/>
    <col min="12548" max="12573" width="3.7109375" style="2" customWidth="1"/>
    <col min="12574" max="12574" width="13" style="2" customWidth="1"/>
    <col min="12575" max="12575" width="13.42578125" style="2" customWidth="1"/>
    <col min="12576" max="12576" width="16.7109375" style="2" customWidth="1"/>
    <col min="12577" max="12799" width="11.42578125" style="2"/>
    <col min="12800" max="12800" width="16.85546875" style="2" customWidth="1"/>
    <col min="12801" max="12801" width="10.7109375" style="2" customWidth="1"/>
    <col min="12802" max="12802" width="22.7109375" style="2" customWidth="1"/>
    <col min="12803" max="12803" width="14.28515625" style="2" customWidth="1"/>
    <col min="12804" max="12829" width="3.7109375" style="2" customWidth="1"/>
    <col min="12830" max="12830" width="13" style="2" customWidth="1"/>
    <col min="12831" max="12831" width="13.42578125" style="2" customWidth="1"/>
    <col min="12832" max="12832" width="16.7109375" style="2" customWidth="1"/>
    <col min="12833" max="13055" width="11.42578125" style="2"/>
    <col min="13056" max="13056" width="16.85546875" style="2" customWidth="1"/>
    <col min="13057" max="13057" width="10.7109375" style="2" customWidth="1"/>
    <col min="13058" max="13058" width="22.7109375" style="2" customWidth="1"/>
    <col min="13059" max="13059" width="14.28515625" style="2" customWidth="1"/>
    <col min="13060" max="13085" width="3.7109375" style="2" customWidth="1"/>
    <col min="13086" max="13086" width="13" style="2" customWidth="1"/>
    <col min="13087" max="13087" width="13.42578125" style="2" customWidth="1"/>
    <col min="13088" max="13088" width="16.7109375" style="2" customWidth="1"/>
    <col min="13089" max="13311" width="11.42578125" style="2"/>
    <col min="13312" max="13312" width="16.85546875" style="2" customWidth="1"/>
    <col min="13313" max="13313" width="10.7109375" style="2" customWidth="1"/>
    <col min="13314" max="13314" width="22.7109375" style="2" customWidth="1"/>
    <col min="13315" max="13315" width="14.28515625" style="2" customWidth="1"/>
    <col min="13316" max="13341" width="3.7109375" style="2" customWidth="1"/>
    <col min="13342" max="13342" width="13" style="2" customWidth="1"/>
    <col min="13343" max="13343" width="13.42578125" style="2" customWidth="1"/>
    <col min="13344" max="13344" width="16.7109375" style="2" customWidth="1"/>
    <col min="13345" max="13567" width="11.42578125" style="2"/>
    <col min="13568" max="13568" width="16.85546875" style="2" customWidth="1"/>
    <col min="13569" max="13569" width="10.7109375" style="2" customWidth="1"/>
    <col min="13570" max="13570" width="22.7109375" style="2" customWidth="1"/>
    <col min="13571" max="13571" width="14.28515625" style="2" customWidth="1"/>
    <col min="13572" max="13597" width="3.7109375" style="2" customWidth="1"/>
    <col min="13598" max="13598" width="13" style="2" customWidth="1"/>
    <col min="13599" max="13599" width="13.42578125" style="2" customWidth="1"/>
    <col min="13600" max="13600" width="16.7109375" style="2" customWidth="1"/>
    <col min="13601" max="13823" width="11.42578125" style="2"/>
    <col min="13824" max="13824" width="16.85546875" style="2" customWidth="1"/>
    <col min="13825" max="13825" width="10.7109375" style="2" customWidth="1"/>
    <col min="13826" max="13826" width="22.7109375" style="2" customWidth="1"/>
    <col min="13827" max="13827" width="14.28515625" style="2" customWidth="1"/>
    <col min="13828" max="13853" width="3.7109375" style="2" customWidth="1"/>
    <col min="13854" max="13854" width="13" style="2" customWidth="1"/>
    <col min="13855" max="13855" width="13.42578125" style="2" customWidth="1"/>
    <col min="13856" max="13856" width="16.7109375" style="2" customWidth="1"/>
    <col min="13857" max="14079" width="11.42578125" style="2"/>
    <col min="14080" max="14080" width="16.85546875" style="2" customWidth="1"/>
    <col min="14081" max="14081" width="10.7109375" style="2" customWidth="1"/>
    <col min="14082" max="14082" width="22.7109375" style="2" customWidth="1"/>
    <col min="14083" max="14083" width="14.28515625" style="2" customWidth="1"/>
    <col min="14084" max="14109" width="3.7109375" style="2" customWidth="1"/>
    <col min="14110" max="14110" width="13" style="2" customWidth="1"/>
    <col min="14111" max="14111" width="13.42578125" style="2" customWidth="1"/>
    <col min="14112" max="14112" width="16.7109375" style="2" customWidth="1"/>
    <col min="14113" max="14335" width="11.42578125" style="2"/>
    <col min="14336" max="14336" width="16.85546875" style="2" customWidth="1"/>
    <col min="14337" max="14337" width="10.7109375" style="2" customWidth="1"/>
    <col min="14338" max="14338" width="22.7109375" style="2" customWidth="1"/>
    <col min="14339" max="14339" width="14.28515625" style="2" customWidth="1"/>
    <col min="14340" max="14365" width="3.7109375" style="2" customWidth="1"/>
    <col min="14366" max="14366" width="13" style="2" customWidth="1"/>
    <col min="14367" max="14367" width="13.42578125" style="2" customWidth="1"/>
    <col min="14368" max="14368" width="16.7109375" style="2" customWidth="1"/>
    <col min="14369" max="14591" width="11.42578125" style="2"/>
    <col min="14592" max="14592" width="16.85546875" style="2" customWidth="1"/>
    <col min="14593" max="14593" width="10.7109375" style="2" customWidth="1"/>
    <col min="14594" max="14594" width="22.7109375" style="2" customWidth="1"/>
    <col min="14595" max="14595" width="14.28515625" style="2" customWidth="1"/>
    <col min="14596" max="14621" width="3.7109375" style="2" customWidth="1"/>
    <col min="14622" max="14622" width="13" style="2" customWidth="1"/>
    <col min="14623" max="14623" width="13.42578125" style="2" customWidth="1"/>
    <col min="14624" max="14624" width="16.7109375" style="2" customWidth="1"/>
    <col min="14625" max="14847" width="11.42578125" style="2"/>
    <col min="14848" max="14848" width="16.85546875" style="2" customWidth="1"/>
    <col min="14849" max="14849" width="10.7109375" style="2" customWidth="1"/>
    <col min="14850" max="14850" width="22.7109375" style="2" customWidth="1"/>
    <col min="14851" max="14851" width="14.28515625" style="2" customWidth="1"/>
    <col min="14852" max="14877" width="3.7109375" style="2" customWidth="1"/>
    <col min="14878" max="14878" width="13" style="2" customWidth="1"/>
    <col min="14879" max="14879" width="13.42578125" style="2" customWidth="1"/>
    <col min="14880" max="14880" width="16.7109375" style="2" customWidth="1"/>
    <col min="14881" max="15103" width="11.42578125" style="2"/>
    <col min="15104" max="15104" width="16.85546875" style="2" customWidth="1"/>
    <col min="15105" max="15105" width="10.7109375" style="2" customWidth="1"/>
    <col min="15106" max="15106" width="22.7109375" style="2" customWidth="1"/>
    <col min="15107" max="15107" width="14.28515625" style="2" customWidth="1"/>
    <col min="15108" max="15133" width="3.7109375" style="2" customWidth="1"/>
    <col min="15134" max="15134" width="13" style="2" customWidth="1"/>
    <col min="15135" max="15135" width="13.42578125" style="2" customWidth="1"/>
    <col min="15136" max="15136" width="16.7109375" style="2" customWidth="1"/>
    <col min="15137" max="15359" width="11.42578125" style="2"/>
    <col min="15360" max="15360" width="16.85546875" style="2" customWidth="1"/>
    <col min="15361" max="15361" width="10.7109375" style="2" customWidth="1"/>
    <col min="15362" max="15362" width="22.7109375" style="2" customWidth="1"/>
    <col min="15363" max="15363" width="14.28515625" style="2" customWidth="1"/>
    <col min="15364" max="15389" width="3.7109375" style="2" customWidth="1"/>
    <col min="15390" max="15390" width="13" style="2" customWidth="1"/>
    <col min="15391" max="15391" width="13.42578125" style="2" customWidth="1"/>
    <col min="15392" max="15392" width="16.7109375" style="2" customWidth="1"/>
    <col min="15393" max="15615" width="11.42578125" style="2"/>
    <col min="15616" max="15616" width="16.85546875" style="2" customWidth="1"/>
    <col min="15617" max="15617" width="10.7109375" style="2" customWidth="1"/>
    <col min="15618" max="15618" width="22.7109375" style="2" customWidth="1"/>
    <col min="15619" max="15619" width="14.28515625" style="2" customWidth="1"/>
    <col min="15620" max="15645" width="3.7109375" style="2" customWidth="1"/>
    <col min="15646" max="15646" width="13" style="2" customWidth="1"/>
    <col min="15647" max="15647" width="13.42578125" style="2" customWidth="1"/>
    <col min="15648" max="15648" width="16.7109375" style="2" customWidth="1"/>
    <col min="15649" max="15871" width="11.42578125" style="2"/>
    <col min="15872" max="15872" width="16.85546875" style="2" customWidth="1"/>
    <col min="15873" max="15873" width="10.7109375" style="2" customWidth="1"/>
    <col min="15874" max="15874" width="22.7109375" style="2" customWidth="1"/>
    <col min="15875" max="15875" width="14.28515625" style="2" customWidth="1"/>
    <col min="15876" max="15901" width="3.7109375" style="2" customWidth="1"/>
    <col min="15902" max="15902" width="13" style="2" customWidth="1"/>
    <col min="15903" max="15903" width="13.42578125" style="2" customWidth="1"/>
    <col min="15904" max="15904" width="16.7109375" style="2" customWidth="1"/>
    <col min="15905" max="16127" width="11.42578125" style="2"/>
    <col min="16128" max="16128" width="16.85546875" style="2" customWidth="1"/>
    <col min="16129" max="16129" width="10.7109375" style="2" customWidth="1"/>
    <col min="16130" max="16130" width="22.7109375" style="2" customWidth="1"/>
    <col min="16131" max="16131" width="14.28515625" style="2" customWidth="1"/>
    <col min="16132" max="16157" width="3.7109375" style="2" customWidth="1"/>
    <col min="16158" max="16158" width="13" style="2" customWidth="1"/>
    <col min="16159" max="16159" width="13.42578125" style="2" customWidth="1"/>
    <col min="16160" max="16160" width="16.7109375" style="2" customWidth="1"/>
    <col min="16161" max="16384" width="11.42578125" style="2"/>
  </cols>
  <sheetData>
    <row r="1" spans="1:34" ht="30" customHeight="1">
      <c r="A1" s="155"/>
      <c r="B1" s="155"/>
      <c r="C1" s="156" t="s">
        <v>56</v>
      </c>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8"/>
      <c r="AE1" s="1" t="s">
        <v>0</v>
      </c>
      <c r="AF1" s="1" t="s">
        <v>92</v>
      </c>
    </row>
    <row r="2" spans="1:34" ht="27" customHeight="1">
      <c r="A2" s="155"/>
      <c r="B2" s="155"/>
      <c r="C2" s="159" t="s">
        <v>1</v>
      </c>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1"/>
      <c r="AE2" s="3" t="s">
        <v>2</v>
      </c>
      <c r="AF2" s="21">
        <v>41866</v>
      </c>
    </row>
    <row r="3" spans="1:34" ht="29.25" customHeight="1">
      <c r="A3" s="155"/>
      <c r="B3" s="155"/>
      <c r="C3" s="162" t="s">
        <v>3</v>
      </c>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4"/>
      <c r="AE3" s="1" t="s">
        <v>4</v>
      </c>
      <c r="AF3" s="1">
        <v>6</v>
      </c>
    </row>
    <row r="4" spans="1:34" ht="26.25" customHeight="1">
      <c r="A4" s="165" t="s">
        <v>5</v>
      </c>
      <c r="B4" s="166"/>
      <c r="C4" s="166"/>
      <c r="D4" s="167" t="s">
        <v>6</v>
      </c>
      <c r="E4" s="167"/>
      <c r="F4" s="167"/>
      <c r="G4" s="167"/>
      <c r="H4" s="167"/>
      <c r="I4" s="167"/>
      <c r="J4" s="167"/>
      <c r="K4" s="167"/>
      <c r="L4" s="167"/>
      <c r="M4" s="167"/>
      <c r="N4" s="167"/>
      <c r="O4" s="165" t="s">
        <v>7</v>
      </c>
      <c r="P4" s="166"/>
      <c r="Q4" s="166"/>
      <c r="R4" s="166"/>
      <c r="S4" s="166"/>
      <c r="T4" s="166"/>
      <c r="U4" s="166"/>
      <c r="V4" s="166"/>
      <c r="W4" s="166"/>
      <c r="X4" s="166"/>
      <c r="Y4" s="166" t="s">
        <v>8</v>
      </c>
      <c r="Z4" s="166"/>
      <c r="AA4" s="166"/>
      <c r="AB4" s="166"/>
      <c r="AC4" s="166"/>
      <c r="AD4" s="168"/>
      <c r="AE4" s="22" t="s">
        <v>9</v>
      </c>
      <c r="AF4" s="4" t="s">
        <v>10</v>
      </c>
      <c r="AG4" s="5"/>
      <c r="AH4" s="5"/>
    </row>
    <row r="5" spans="1:34" ht="91.5" customHeight="1">
      <c r="A5" s="150" t="s">
        <v>63</v>
      </c>
      <c r="B5" s="151"/>
      <c r="C5" s="151"/>
      <c r="D5" s="152">
        <v>0.9</v>
      </c>
      <c r="E5" s="152"/>
      <c r="F5" s="152"/>
      <c r="G5" s="152"/>
      <c r="H5" s="152"/>
      <c r="I5" s="152"/>
      <c r="J5" s="152"/>
      <c r="K5" s="152"/>
      <c r="L5" s="152"/>
      <c r="M5" s="152"/>
      <c r="N5" s="152"/>
      <c r="O5" s="154" t="s">
        <v>11</v>
      </c>
      <c r="P5" s="154"/>
      <c r="Q5" s="154"/>
      <c r="R5" s="154"/>
      <c r="S5" s="154"/>
      <c r="T5" s="154"/>
      <c r="U5" s="154"/>
      <c r="V5" s="154"/>
      <c r="W5" s="154"/>
      <c r="X5" s="154"/>
      <c r="Y5" s="154" t="s">
        <v>64</v>
      </c>
      <c r="Z5" s="154"/>
      <c r="AA5" s="154"/>
      <c r="AB5" s="154"/>
      <c r="AC5" s="154"/>
      <c r="AD5" s="154"/>
      <c r="AE5" s="20" t="s">
        <v>102</v>
      </c>
      <c r="AF5" s="6" t="s">
        <v>12</v>
      </c>
      <c r="AH5" s="7"/>
    </row>
    <row r="6" spans="1:34" ht="102.75" customHeight="1">
      <c r="A6" s="150" t="s">
        <v>122</v>
      </c>
      <c r="B6" s="151"/>
      <c r="C6" s="151"/>
      <c r="D6" s="152">
        <v>0.8</v>
      </c>
      <c r="E6" s="152"/>
      <c r="F6" s="152"/>
      <c r="G6" s="152"/>
      <c r="H6" s="152"/>
      <c r="I6" s="152"/>
      <c r="J6" s="152"/>
      <c r="K6" s="152"/>
      <c r="L6" s="152"/>
      <c r="M6" s="152"/>
      <c r="N6" s="152"/>
      <c r="O6" s="154" t="s">
        <v>13</v>
      </c>
      <c r="P6" s="154"/>
      <c r="Q6" s="154"/>
      <c r="R6" s="154"/>
      <c r="S6" s="154"/>
      <c r="T6" s="154"/>
      <c r="U6" s="154"/>
      <c r="V6" s="154"/>
      <c r="W6" s="154"/>
      <c r="X6" s="154"/>
      <c r="Y6" s="154" t="s">
        <v>96</v>
      </c>
      <c r="Z6" s="154"/>
      <c r="AA6" s="154"/>
      <c r="AB6" s="154"/>
      <c r="AC6" s="154"/>
      <c r="AD6" s="154"/>
      <c r="AE6" s="20" t="s">
        <v>102</v>
      </c>
      <c r="AF6" s="6" t="s">
        <v>12</v>
      </c>
      <c r="AH6" s="7"/>
    </row>
    <row r="7" spans="1:34" ht="78.75" customHeight="1">
      <c r="A7" s="170" t="s">
        <v>88</v>
      </c>
      <c r="B7" s="171"/>
      <c r="C7" s="171"/>
      <c r="D7" s="172">
        <v>0.9</v>
      </c>
      <c r="E7" s="172"/>
      <c r="F7" s="172"/>
      <c r="G7" s="172"/>
      <c r="H7" s="172"/>
      <c r="I7" s="172"/>
      <c r="J7" s="172"/>
      <c r="K7" s="172"/>
      <c r="L7" s="172"/>
      <c r="M7" s="172"/>
      <c r="N7" s="172"/>
      <c r="O7" s="174" t="s">
        <v>58</v>
      </c>
      <c r="P7" s="174"/>
      <c r="Q7" s="174"/>
      <c r="R7" s="174"/>
      <c r="S7" s="174"/>
      <c r="T7" s="174"/>
      <c r="U7" s="174"/>
      <c r="V7" s="174"/>
      <c r="W7" s="174"/>
      <c r="X7" s="174"/>
      <c r="Y7" s="174" t="s">
        <v>89</v>
      </c>
      <c r="Z7" s="174"/>
      <c r="AA7" s="174"/>
      <c r="AB7" s="174"/>
      <c r="AC7" s="174"/>
      <c r="AD7" s="174"/>
      <c r="AE7" s="47" t="s">
        <v>102</v>
      </c>
      <c r="AF7" s="48" t="s">
        <v>12</v>
      </c>
      <c r="AH7" s="7"/>
    </row>
    <row r="8" spans="1:34" ht="78.75" customHeight="1">
      <c r="A8" s="170" t="s">
        <v>123</v>
      </c>
      <c r="B8" s="171"/>
      <c r="C8" s="171"/>
      <c r="D8" s="172">
        <v>0</v>
      </c>
      <c r="E8" s="172"/>
      <c r="F8" s="172"/>
      <c r="G8" s="172"/>
      <c r="H8" s="172"/>
      <c r="I8" s="172"/>
      <c r="J8" s="172"/>
      <c r="K8" s="172"/>
      <c r="L8" s="172"/>
      <c r="M8" s="172"/>
      <c r="N8" s="172"/>
      <c r="O8" s="174" t="s">
        <v>58</v>
      </c>
      <c r="P8" s="174"/>
      <c r="Q8" s="174"/>
      <c r="R8" s="174"/>
      <c r="S8" s="174"/>
      <c r="T8" s="174"/>
      <c r="U8" s="174"/>
      <c r="V8" s="174"/>
      <c r="W8" s="174"/>
      <c r="X8" s="174"/>
      <c r="Y8" s="174" t="s">
        <v>124</v>
      </c>
      <c r="Z8" s="174"/>
      <c r="AA8" s="174"/>
      <c r="AB8" s="174"/>
      <c r="AC8" s="174"/>
      <c r="AD8" s="174"/>
      <c r="AE8" s="47" t="s">
        <v>102</v>
      </c>
      <c r="AF8" s="48" t="s">
        <v>12</v>
      </c>
      <c r="AH8" s="7"/>
    </row>
    <row r="9" spans="1:34" ht="21.75" customHeight="1">
      <c r="A9" s="169" t="s">
        <v>14</v>
      </c>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H9" s="7"/>
    </row>
    <row r="10" spans="1:34" ht="21" customHeight="1">
      <c r="A10" s="153" t="s">
        <v>15</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H10" s="7"/>
    </row>
    <row r="11" spans="1:34" ht="21" customHeight="1">
      <c r="A11" s="153" t="s">
        <v>16</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H11" s="7"/>
    </row>
    <row r="12" spans="1:34" ht="21" customHeight="1">
      <c r="A12" s="153" t="s">
        <v>17</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H12" s="7"/>
    </row>
    <row r="13" spans="1:34" s="8" customFormat="1" ht="21" customHeight="1">
      <c r="A13" s="153" t="s">
        <v>125</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H13" s="9"/>
    </row>
    <row r="14" spans="1:34" s="8" customFormat="1" ht="21" customHeight="1">
      <c r="A14" s="153" t="s">
        <v>126</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H14" s="9"/>
    </row>
    <row r="15" spans="1:34" ht="21" customHeight="1">
      <c r="A15" s="153" t="s">
        <v>18</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H15" s="7"/>
    </row>
    <row r="16" spans="1:34" ht="21" customHeight="1">
      <c r="A16" s="169" t="s">
        <v>19</v>
      </c>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H16" s="7"/>
    </row>
    <row r="17" spans="1:34" ht="21" customHeight="1">
      <c r="A17" s="10" t="s">
        <v>100</v>
      </c>
      <c r="B17" s="11"/>
      <c r="C17" s="11"/>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H17" s="7"/>
    </row>
    <row r="18" spans="1:34" ht="21" customHeight="1">
      <c r="A18" s="173" t="s">
        <v>59</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H18" s="7"/>
    </row>
    <row r="19" spans="1:34" ht="18" customHeight="1">
      <c r="A19" s="10"/>
      <c r="B19" s="11"/>
      <c r="C19" s="11"/>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H19" s="7"/>
    </row>
    <row r="20" spans="1:34" ht="13.5" customHeight="1">
      <c r="A20" s="167" t="s">
        <v>20</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H20" s="7"/>
    </row>
    <row r="21" spans="1:34" ht="13.5" customHeight="1">
      <c r="A21" s="1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H21" s="7"/>
    </row>
    <row r="22" spans="1:34" ht="27" customHeight="1">
      <c r="A22" s="242"/>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H22" s="7"/>
    </row>
    <row r="23" spans="1:34" ht="27"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H23" s="7"/>
    </row>
    <row r="24" spans="1:34" ht="26.25" customHeight="1">
      <c r="A24" s="167" t="s">
        <v>21</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H24" s="7"/>
    </row>
    <row r="25" spans="1:34">
      <c r="A25" s="180" t="s">
        <v>22</v>
      </c>
      <c r="B25" s="181"/>
      <c r="C25" s="182"/>
      <c r="D25" s="141" t="s">
        <v>23</v>
      </c>
      <c r="E25" s="141"/>
      <c r="F25" s="141"/>
      <c r="G25" s="141"/>
      <c r="H25" s="141"/>
      <c r="I25" s="141"/>
      <c r="J25" s="141" t="s">
        <v>24</v>
      </c>
      <c r="K25" s="141"/>
      <c r="L25" s="141"/>
      <c r="M25" s="141"/>
      <c r="N25" s="141"/>
      <c r="O25" s="141"/>
      <c r="P25" s="141" t="s">
        <v>78</v>
      </c>
      <c r="Q25" s="141"/>
      <c r="R25" s="141"/>
      <c r="S25" s="141"/>
      <c r="T25" s="141"/>
      <c r="U25" s="141"/>
      <c r="V25" s="141" t="s">
        <v>79</v>
      </c>
      <c r="W25" s="141"/>
      <c r="X25" s="141"/>
      <c r="Y25" s="141"/>
      <c r="Z25" s="141"/>
      <c r="AA25" s="141"/>
      <c r="AB25" s="141" t="s">
        <v>25</v>
      </c>
      <c r="AC25" s="141"/>
      <c r="AD25" s="141"/>
      <c r="AE25" s="141" t="s">
        <v>26</v>
      </c>
      <c r="AF25" s="141" t="s">
        <v>27</v>
      </c>
    </row>
    <row r="26" spans="1:34">
      <c r="A26" s="183"/>
      <c r="B26" s="184"/>
      <c r="C26" s="185"/>
      <c r="D26" s="141" t="s">
        <v>72</v>
      </c>
      <c r="E26" s="141"/>
      <c r="F26" s="141" t="s">
        <v>73</v>
      </c>
      <c r="G26" s="141"/>
      <c r="H26" s="141" t="s">
        <v>74</v>
      </c>
      <c r="I26" s="141"/>
      <c r="J26" s="141" t="s">
        <v>75</v>
      </c>
      <c r="K26" s="141"/>
      <c r="L26" s="141" t="s">
        <v>76</v>
      </c>
      <c r="M26" s="141"/>
      <c r="N26" s="141" t="s">
        <v>77</v>
      </c>
      <c r="O26" s="141"/>
      <c r="P26" s="141" t="s">
        <v>28</v>
      </c>
      <c r="Q26" s="141"/>
      <c r="R26" s="141" t="s">
        <v>29</v>
      </c>
      <c r="S26" s="141"/>
      <c r="T26" s="141" t="s">
        <v>30</v>
      </c>
      <c r="U26" s="141"/>
      <c r="V26" s="141" t="s">
        <v>31</v>
      </c>
      <c r="W26" s="141"/>
      <c r="X26" s="141" t="s">
        <v>32</v>
      </c>
      <c r="Y26" s="141"/>
      <c r="Z26" s="141" t="s">
        <v>33</v>
      </c>
      <c r="AA26" s="141"/>
      <c r="AB26" s="141"/>
      <c r="AC26" s="141"/>
      <c r="AD26" s="141"/>
      <c r="AE26" s="141"/>
      <c r="AF26" s="141"/>
    </row>
    <row r="27" spans="1:34" ht="51.75" customHeight="1">
      <c r="A27" s="186"/>
      <c r="B27" s="187"/>
      <c r="C27" s="188"/>
      <c r="D27" s="13" t="s">
        <v>34</v>
      </c>
      <c r="E27" s="13" t="s">
        <v>35</v>
      </c>
      <c r="F27" s="13" t="s">
        <v>34</v>
      </c>
      <c r="G27" s="13" t="s">
        <v>35</v>
      </c>
      <c r="H27" s="13" t="s">
        <v>34</v>
      </c>
      <c r="I27" s="13" t="s">
        <v>35</v>
      </c>
      <c r="J27" s="13" t="s">
        <v>34</v>
      </c>
      <c r="K27" s="13" t="s">
        <v>35</v>
      </c>
      <c r="L27" s="13" t="s">
        <v>34</v>
      </c>
      <c r="M27" s="13" t="s">
        <v>35</v>
      </c>
      <c r="N27" s="13" t="s">
        <v>34</v>
      </c>
      <c r="O27" s="13" t="s">
        <v>35</v>
      </c>
      <c r="P27" s="13" t="s">
        <v>34</v>
      </c>
      <c r="Q27" s="13" t="s">
        <v>35</v>
      </c>
      <c r="R27" s="13" t="s">
        <v>34</v>
      </c>
      <c r="S27" s="13" t="s">
        <v>35</v>
      </c>
      <c r="T27" s="13" t="s">
        <v>34</v>
      </c>
      <c r="U27" s="13" t="s">
        <v>35</v>
      </c>
      <c r="V27" s="13" t="s">
        <v>34</v>
      </c>
      <c r="W27" s="13" t="s">
        <v>35</v>
      </c>
      <c r="X27" s="13" t="s">
        <v>34</v>
      </c>
      <c r="Y27" s="13" t="s">
        <v>35</v>
      </c>
      <c r="Z27" s="13" t="s">
        <v>34</v>
      </c>
      <c r="AA27" s="13" t="s">
        <v>35</v>
      </c>
      <c r="AB27" s="13" t="s">
        <v>34</v>
      </c>
      <c r="AC27" s="13" t="s">
        <v>35</v>
      </c>
      <c r="AD27" s="13" t="s">
        <v>36</v>
      </c>
      <c r="AE27" s="141"/>
      <c r="AF27" s="141"/>
    </row>
    <row r="28" spans="1:34" ht="48" customHeight="1">
      <c r="A28" s="175" t="s">
        <v>37</v>
      </c>
      <c r="B28" s="241" t="s">
        <v>38</v>
      </c>
      <c r="C28" s="241"/>
      <c r="D28" s="6" t="s">
        <v>34</v>
      </c>
      <c r="E28" s="6" t="s">
        <v>35</v>
      </c>
      <c r="F28" s="6"/>
      <c r="G28" s="6"/>
      <c r="H28" s="6"/>
      <c r="I28" s="6"/>
      <c r="J28" s="6"/>
      <c r="K28" s="6"/>
      <c r="L28" s="6"/>
      <c r="M28" s="6"/>
      <c r="N28" s="6"/>
      <c r="O28" s="6"/>
      <c r="P28" s="6"/>
      <c r="Q28" s="6"/>
      <c r="R28" s="6"/>
      <c r="S28" s="6"/>
      <c r="T28" s="6"/>
      <c r="U28" s="6"/>
      <c r="V28" s="6"/>
      <c r="W28" s="6"/>
      <c r="X28" s="6"/>
      <c r="Y28" s="6"/>
      <c r="Z28" s="6"/>
      <c r="AA28" s="6"/>
      <c r="AB28" s="6">
        <f>COUNTIF(D28:AA28,"P")</f>
        <v>1</v>
      </c>
      <c r="AC28" s="6">
        <f>COUNTIF(D28:AA28,"E")</f>
        <v>1</v>
      </c>
      <c r="AD28" s="46">
        <f>AC28/AB28</f>
        <v>1</v>
      </c>
      <c r="AE28" s="45" t="s">
        <v>102</v>
      </c>
      <c r="AF28" s="45" t="s">
        <v>60</v>
      </c>
    </row>
    <row r="29" spans="1:34" ht="54.75" customHeight="1">
      <c r="A29" s="175"/>
      <c r="B29" s="179" t="s">
        <v>57</v>
      </c>
      <c r="C29" s="179"/>
      <c r="D29" s="6" t="s">
        <v>34</v>
      </c>
      <c r="E29" s="6" t="s">
        <v>35</v>
      </c>
      <c r="F29" s="6"/>
      <c r="G29" s="6"/>
      <c r="H29" s="6"/>
      <c r="I29" s="6"/>
      <c r="J29" s="6"/>
      <c r="K29" s="6"/>
      <c r="L29" s="6"/>
      <c r="M29" s="6"/>
      <c r="N29" s="6"/>
      <c r="O29" s="6"/>
      <c r="P29" s="6"/>
      <c r="Q29" s="6"/>
      <c r="R29" s="6"/>
      <c r="S29" s="6"/>
      <c r="T29" s="6"/>
      <c r="U29" s="6"/>
      <c r="V29" s="6"/>
      <c r="W29" s="6"/>
      <c r="X29" s="6"/>
      <c r="Y29" s="6"/>
      <c r="Z29" s="6"/>
      <c r="AA29" s="6"/>
      <c r="AB29" s="6">
        <f t="shared" ref="AB29:AB50" si="0">COUNTIF(D29:AA29,"P")</f>
        <v>1</v>
      </c>
      <c r="AC29" s="6">
        <f t="shared" ref="AC29:AC50" si="1">COUNTIF(D29:AA29,"E")</f>
        <v>1</v>
      </c>
      <c r="AD29" s="46">
        <f t="shared" ref="AD29:AD50" si="2">AC29/AB29</f>
        <v>1</v>
      </c>
      <c r="AE29" s="45" t="s">
        <v>102</v>
      </c>
      <c r="AF29" s="45" t="s">
        <v>60</v>
      </c>
    </row>
    <row r="30" spans="1:34" ht="54.75" customHeight="1">
      <c r="A30" s="175"/>
      <c r="B30" s="179" t="s">
        <v>67</v>
      </c>
      <c r="C30" s="179"/>
      <c r="D30" s="6" t="s">
        <v>34</v>
      </c>
      <c r="E30" s="6" t="s">
        <v>35</v>
      </c>
      <c r="F30" s="6"/>
      <c r="G30" s="6"/>
      <c r="H30" s="6"/>
      <c r="I30" s="6"/>
      <c r="J30" s="6"/>
      <c r="K30" s="6"/>
      <c r="L30" s="6"/>
      <c r="M30" s="6"/>
      <c r="N30" s="6"/>
      <c r="O30" s="6"/>
      <c r="P30" s="6"/>
      <c r="Q30" s="6"/>
      <c r="R30" s="6"/>
      <c r="S30" s="6"/>
      <c r="T30" s="6"/>
      <c r="U30" s="6"/>
      <c r="V30" s="6"/>
      <c r="W30" s="6"/>
      <c r="X30" s="6"/>
      <c r="Y30" s="6"/>
      <c r="Z30" s="6"/>
      <c r="AA30" s="6"/>
      <c r="AB30" s="6">
        <f t="shared" si="0"/>
        <v>1</v>
      </c>
      <c r="AC30" s="6">
        <f t="shared" si="1"/>
        <v>1</v>
      </c>
      <c r="AD30" s="46">
        <f t="shared" si="2"/>
        <v>1</v>
      </c>
      <c r="AE30" s="45" t="s">
        <v>103</v>
      </c>
      <c r="AF30" s="45" t="s">
        <v>68</v>
      </c>
    </row>
    <row r="31" spans="1:34" ht="49.5" customHeight="1">
      <c r="A31" s="175"/>
      <c r="B31" s="241" t="s">
        <v>39</v>
      </c>
      <c r="C31" s="241"/>
      <c r="D31" s="6" t="s">
        <v>34</v>
      </c>
      <c r="E31" s="6" t="s">
        <v>35</v>
      </c>
      <c r="F31" s="6"/>
      <c r="G31" s="6"/>
      <c r="H31" s="6"/>
      <c r="I31" s="6"/>
      <c r="J31" s="6"/>
      <c r="K31" s="6"/>
      <c r="L31" s="6"/>
      <c r="M31" s="6"/>
      <c r="N31" s="6"/>
      <c r="O31" s="6"/>
      <c r="P31" s="6"/>
      <c r="Q31" s="6"/>
      <c r="R31" s="6"/>
      <c r="S31" s="6"/>
      <c r="T31" s="6"/>
      <c r="U31" s="6"/>
      <c r="V31" s="6"/>
      <c r="W31" s="6"/>
      <c r="X31" s="6"/>
      <c r="Y31" s="6"/>
      <c r="Z31" s="6"/>
      <c r="AA31" s="6"/>
      <c r="AB31" s="6">
        <f t="shared" si="0"/>
        <v>1</v>
      </c>
      <c r="AC31" s="6">
        <f t="shared" si="1"/>
        <v>1</v>
      </c>
      <c r="AD31" s="46">
        <f t="shared" si="2"/>
        <v>1</v>
      </c>
      <c r="AE31" s="45" t="s">
        <v>102</v>
      </c>
      <c r="AF31" s="45" t="s">
        <v>60</v>
      </c>
    </row>
    <row r="32" spans="1:34" ht="49.5" customHeight="1">
      <c r="A32" s="175" t="s">
        <v>133</v>
      </c>
      <c r="B32" s="189" t="s">
        <v>134</v>
      </c>
      <c r="C32" s="189"/>
      <c r="D32" s="6"/>
      <c r="E32" s="6"/>
      <c r="F32" s="6"/>
      <c r="G32" s="6"/>
      <c r="H32" s="6"/>
      <c r="I32" s="6"/>
      <c r="J32" s="6"/>
      <c r="K32" s="6"/>
      <c r="L32" s="6"/>
      <c r="M32" s="6"/>
      <c r="N32" s="6"/>
      <c r="O32" s="6"/>
      <c r="P32" s="6"/>
      <c r="Q32" s="6"/>
      <c r="R32" s="6" t="s">
        <v>34</v>
      </c>
      <c r="S32" s="6" t="s">
        <v>35</v>
      </c>
      <c r="T32" s="6"/>
      <c r="U32" s="6"/>
      <c r="V32" s="6"/>
      <c r="W32" s="6"/>
      <c r="X32" s="6"/>
      <c r="Y32" s="6"/>
      <c r="Z32" s="6"/>
      <c r="AA32" s="6"/>
      <c r="AB32" s="6">
        <f t="shared" si="0"/>
        <v>1</v>
      </c>
      <c r="AC32" s="6">
        <f t="shared" si="1"/>
        <v>1</v>
      </c>
      <c r="AD32" s="46">
        <f t="shared" si="2"/>
        <v>1</v>
      </c>
      <c r="AE32" s="45" t="s">
        <v>103</v>
      </c>
      <c r="AF32" s="45" t="s">
        <v>135</v>
      </c>
    </row>
    <row r="33" spans="1:32" ht="49.5" customHeight="1">
      <c r="A33" s="175"/>
      <c r="B33" s="189" t="s">
        <v>137</v>
      </c>
      <c r="C33" s="189"/>
      <c r="D33" s="6"/>
      <c r="E33" s="6"/>
      <c r="F33" s="6"/>
      <c r="G33" s="6"/>
      <c r="H33" s="6"/>
      <c r="I33" s="6"/>
      <c r="J33" s="6"/>
      <c r="K33" s="6"/>
      <c r="L33" s="6"/>
      <c r="M33" s="6"/>
      <c r="N33" s="6"/>
      <c r="O33" s="6"/>
      <c r="P33" s="6"/>
      <c r="Q33" s="6"/>
      <c r="R33" s="6" t="s">
        <v>34</v>
      </c>
      <c r="S33" s="6" t="s">
        <v>35</v>
      </c>
      <c r="T33" s="6"/>
      <c r="U33" s="6"/>
      <c r="V33" s="6"/>
      <c r="W33" s="6"/>
      <c r="X33" s="6"/>
      <c r="Y33" s="6"/>
      <c r="Z33" s="6"/>
      <c r="AA33" s="6"/>
      <c r="AB33" s="6">
        <f t="shared" si="0"/>
        <v>1</v>
      </c>
      <c r="AC33" s="6">
        <f t="shared" si="1"/>
        <v>1</v>
      </c>
      <c r="AD33" s="46">
        <f t="shared" si="2"/>
        <v>1</v>
      </c>
      <c r="AE33" s="45" t="s">
        <v>103</v>
      </c>
      <c r="AF33" s="45" t="s">
        <v>136</v>
      </c>
    </row>
    <row r="34" spans="1:32" ht="49.5" customHeight="1">
      <c r="A34" s="175"/>
      <c r="B34" s="189" t="s">
        <v>138</v>
      </c>
      <c r="C34" s="189"/>
      <c r="D34" s="6"/>
      <c r="E34" s="6"/>
      <c r="F34" s="6"/>
      <c r="G34" s="6"/>
      <c r="H34" s="6"/>
      <c r="I34" s="6"/>
      <c r="J34" s="6"/>
      <c r="K34" s="6"/>
      <c r="L34" s="6"/>
      <c r="M34" s="6"/>
      <c r="N34" s="6"/>
      <c r="O34" s="6"/>
      <c r="P34" s="6"/>
      <c r="Q34" s="6"/>
      <c r="R34" s="6" t="s">
        <v>34</v>
      </c>
      <c r="S34" s="6" t="s">
        <v>35</v>
      </c>
      <c r="T34" s="6"/>
      <c r="U34" s="6"/>
      <c r="V34" s="6"/>
      <c r="W34" s="6"/>
      <c r="X34" s="6"/>
      <c r="Y34" s="6"/>
      <c r="Z34" s="6"/>
      <c r="AA34" s="6"/>
      <c r="AB34" s="6">
        <f t="shared" si="0"/>
        <v>1</v>
      </c>
      <c r="AC34" s="6">
        <f t="shared" si="1"/>
        <v>1</v>
      </c>
      <c r="AD34" s="46">
        <f t="shared" si="2"/>
        <v>1</v>
      </c>
      <c r="AE34" s="45" t="s">
        <v>103</v>
      </c>
      <c r="AF34" s="45" t="s">
        <v>139</v>
      </c>
    </row>
    <row r="35" spans="1:32" ht="60" customHeight="1">
      <c r="A35" s="175"/>
      <c r="B35" s="189" t="s">
        <v>130</v>
      </c>
      <c r="C35" s="189"/>
      <c r="D35" s="33"/>
      <c r="E35" s="33"/>
      <c r="F35" s="33"/>
      <c r="G35" s="33"/>
      <c r="H35" s="33"/>
      <c r="I35" s="33"/>
      <c r="J35" s="33"/>
      <c r="K35" s="33"/>
      <c r="L35" s="33"/>
      <c r="M35" s="33"/>
      <c r="N35" s="33"/>
      <c r="O35" s="33"/>
      <c r="P35" s="33"/>
      <c r="Q35" s="33"/>
      <c r="R35" s="33" t="s">
        <v>34</v>
      </c>
      <c r="S35" s="33" t="s">
        <v>35</v>
      </c>
      <c r="T35" s="33"/>
      <c r="U35" s="33"/>
      <c r="V35" s="33"/>
      <c r="W35" s="33"/>
      <c r="X35" s="33"/>
      <c r="Y35" s="33"/>
      <c r="Z35" s="33"/>
      <c r="AA35" s="33"/>
      <c r="AB35" s="6">
        <f t="shared" si="0"/>
        <v>1</v>
      </c>
      <c r="AC35" s="6">
        <f t="shared" si="1"/>
        <v>1</v>
      </c>
      <c r="AD35" s="46">
        <f t="shared" si="2"/>
        <v>1</v>
      </c>
      <c r="AE35" s="45" t="s">
        <v>104</v>
      </c>
      <c r="AF35" s="45" t="s">
        <v>114</v>
      </c>
    </row>
    <row r="36" spans="1:32" ht="49.5" customHeight="1">
      <c r="A36" s="175"/>
      <c r="B36" s="189" t="s">
        <v>129</v>
      </c>
      <c r="C36" s="189"/>
      <c r="D36" s="6"/>
      <c r="E36" s="6"/>
      <c r="F36" s="6"/>
      <c r="G36" s="6"/>
      <c r="H36" s="6"/>
      <c r="I36" s="6"/>
      <c r="J36" s="6"/>
      <c r="K36" s="6"/>
      <c r="L36" s="6"/>
      <c r="M36" s="6"/>
      <c r="N36" s="6"/>
      <c r="O36" s="6"/>
      <c r="P36" s="6"/>
      <c r="Q36" s="6"/>
      <c r="R36" s="6" t="s">
        <v>34</v>
      </c>
      <c r="S36" s="6" t="s">
        <v>35</v>
      </c>
      <c r="T36" s="6"/>
      <c r="U36" s="6"/>
      <c r="V36" s="6"/>
      <c r="W36" s="6"/>
      <c r="X36" s="6"/>
      <c r="Y36" s="6"/>
      <c r="Z36" s="6"/>
      <c r="AA36" s="6"/>
      <c r="AB36" s="6">
        <f>COUNTIF(D36:AA36,"P")</f>
        <v>1</v>
      </c>
      <c r="AC36" s="6">
        <f>COUNTIF(D36:AA36,"E")</f>
        <v>1</v>
      </c>
      <c r="AD36" s="46">
        <f>AC36/AB36</f>
        <v>1</v>
      </c>
      <c r="AE36" s="45" t="s">
        <v>102</v>
      </c>
      <c r="AF36" s="45" t="s">
        <v>140</v>
      </c>
    </row>
    <row r="37" spans="1:32" ht="49.5" customHeight="1">
      <c r="A37" s="175"/>
      <c r="B37" s="189" t="s">
        <v>128</v>
      </c>
      <c r="C37" s="189"/>
      <c r="D37" s="6"/>
      <c r="E37" s="6"/>
      <c r="F37" s="6"/>
      <c r="G37" s="6"/>
      <c r="H37" s="6"/>
      <c r="I37" s="6"/>
      <c r="J37" s="6"/>
      <c r="K37" s="6"/>
      <c r="L37" s="6"/>
      <c r="M37" s="6"/>
      <c r="N37" s="6"/>
      <c r="O37" s="6"/>
      <c r="P37" s="6"/>
      <c r="Q37" s="6"/>
      <c r="R37" s="6"/>
      <c r="S37" s="6"/>
      <c r="T37" s="6"/>
      <c r="U37" s="6"/>
      <c r="V37" s="6" t="s">
        <v>34</v>
      </c>
      <c r="W37" s="6"/>
      <c r="X37" s="6"/>
      <c r="Y37" s="6"/>
      <c r="Z37" s="6"/>
      <c r="AA37" s="6"/>
      <c r="AB37" s="6">
        <f t="shared" si="0"/>
        <v>1</v>
      </c>
      <c r="AC37" s="6">
        <f t="shared" si="1"/>
        <v>0</v>
      </c>
      <c r="AD37" s="46">
        <f t="shared" si="2"/>
        <v>0</v>
      </c>
      <c r="AE37" s="45" t="s">
        <v>103</v>
      </c>
      <c r="AF37" s="45" t="s">
        <v>61</v>
      </c>
    </row>
    <row r="38" spans="1:32" ht="49.5" customHeight="1">
      <c r="A38" s="175"/>
      <c r="B38" s="189" t="s">
        <v>131</v>
      </c>
      <c r="C38" s="189"/>
      <c r="D38" s="33" t="s">
        <v>34</v>
      </c>
      <c r="E38" s="33" t="s">
        <v>35</v>
      </c>
      <c r="F38" s="33" t="s">
        <v>34</v>
      </c>
      <c r="G38" s="33" t="s">
        <v>35</v>
      </c>
      <c r="H38" s="33" t="s">
        <v>34</v>
      </c>
      <c r="I38" s="33" t="s">
        <v>35</v>
      </c>
      <c r="J38" s="33" t="s">
        <v>34</v>
      </c>
      <c r="K38" s="33" t="s">
        <v>35</v>
      </c>
      <c r="L38" s="33" t="s">
        <v>34</v>
      </c>
      <c r="M38" s="33" t="s">
        <v>35</v>
      </c>
      <c r="N38" s="33" t="s">
        <v>34</v>
      </c>
      <c r="O38" s="33" t="s">
        <v>35</v>
      </c>
      <c r="P38" s="33" t="s">
        <v>34</v>
      </c>
      <c r="Q38" s="33" t="s">
        <v>35</v>
      </c>
      <c r="R38" s="33" t="s">
        <v>34</v>
      </c>
      <c r="S38" s="33" t="s">
        <v>35</v>
      </c>
      <c r="T38" s="33" t="s">
        <v>34</v>
      </c>
      <c r="U38" s="33" t="s">
        <v>35</v>
      </c>
      <c r="V38" s="33" t="s">
        <v>34</v>
      </c>
      <c r="W38" s="33" t="s">
        <v>35</v>
      </c>
      <c r="X38" s="33" t="s">
        <v>34</v>
      </c>
      <c r="Y38" s="6"/>
      <c r="Z38" s="33" t="s">
        <v>34</v>
      </c>
      <c r="AA38" s="6"/>
      <c r="AB38" s="6">
        <f t="shared" si="0"/>
        <v>12</v>
      </c>
      <c r="AC38" s="6">
        <f t="shared" si="1"/>
        <v>10</v>
      </c>
      <c r="AD38" s="46">
        <f t="shared" si="2"/>
        <v>0.83333333333333337</v>
      </c>
      <c r="AE38" s="45" t="s">
        <v>103</v>
      </c>
      <c r="AF38" s="45" t="s">
        <v>61</v>
      </c>
    </row>
    <row r="39" spans="1:32" ht="60" customHeight="1">
      <c r="A39" s="175"/>
      <c r="B39" s="177" t="s">
        <v>101</v>
      </c>
      <c r="C39" s="177"/>
      <c r="D39" s="33"/>
      <c r="E39" s="33"/>
      <c r="F39" s="33"/>
      <c r="G39" s="33"/>
      <c r="H39" s="33"/>
      <c r="I39" s="33"/>
      <c r="J39" s="33"/>
      <c r="K39" s="33"/>
      <c r="L39" s="33"/>
      <c r="M39" s="33"/>
      <c r="N39" s="33" t="s">
        <v>34</v>
      </c>
      <c r="O39" s="33" t="s">
        <v>35</v>
      </c>
      <c r="P39" s="33"/>
      <c r="Q39" s="33"/>
      <c r="R39" s="33"/>
      <c r="S39" s="33"/>
      <c r="T39" s="33"/>
      <c r="U39" s="33"/>
      <c r="V39" s="33"/>
      <c r="W39" s="33"/>
      <c r="X39" s="33"/>
      <c r="Y39" s="33"/>
      <c r="Z39" s="33"/>
      <c r="AA39" s="33"/>
      <c r="AB39" s="6">
        <f t="shared" si="0"/>
        <v>1</v>
      </c>
      <c r="AC39" s="6">
        <f t="shared" si="1"/>
        <v>1</v>
      </c>
      <c r="AD39" s="46">
        <f t="shared" si="2"/>
        <v>1</v>
      </c>
      <c r="AE39" s="45" t="s">
        <v>103</v>
      </c>
      <c r="AF39" s="45" t="s">
        <v>61</v>
      </c>
    </row>
    <row r="40" spans="1:32" ht="60" customHeight="1">
      <c r="A40" s="175"/>
      <c r="B40" s="177" t="s">
        <v>93</v>
      </c>
      <c r="C40" s="177"/>
      <c r="D40" s="33"/>
      <c r="E40" s="33"/>
      <c r="F40" s="33"/>
      <c r="G40" s="33"/>
      <c r="H40" s="33"/>
      <c r="I40" s="33"/>
      <c r="J40" s="33"/>
      <c r="K40" s="33"/>
      <c r="L40" s="33"/>
      <c r="M40" s="33"/>
      <c r="N40" s="33"/>
      <c r="O40" s="33"/>
      <c r="P40" s="33"/>
      <c r="Q40" s="33"/>
      <c r="R40" s="33"/>
      <c r="S40" s="33"/>
      <c r="T40" s="33" t="s">
        <v>34</v>
      </c>
      <c r="U40" s="33" t="s">
        <v>35</v>
      </c>
      <c r="V40" s="33"/>
      <c r="W40" s="33"/>
      <c r="X40" s="33"/>
      <c r="Y40" s="33"/>
      <c r="Z40" s="33"/>
      <c r="AA40" s="33"/>
      <c r="AB40" s="6">
        <f t="shared" si="0"/>
        <v>1</v>
      </c>
      <c r="AC40" s="6">
        <f t="shared" si="1"/>
        <v>1</v>
      </c>
      <c r="AD40" s="46">
        <f t="shared" si="2"/>
        <v>1</v>
      </c>
      <c r="AE40" s="45" t="s">
        <v>103</v>
      </c>
      <c r="AF40" s="45" t="s">
        <v>61</v>
      </c>
    </row>
    <row r="41" spans="1:32" ht="60" customHeight="1">
      <c r="A41" s="175"/>
      <c r="B41" s="177" t="s">
        <v>105</v>
      </c>
      <c r="C41" s="177"/>
      <c r="D41" s="33"/>
      <c r="E41" s="33"/>
      <c r="F41" s="33"/>
      <c r="G41" s="33"/>
      <c r="H41" s="33"/>
      <c r="I41" s="33"/>
      <c r="J41" s="33"/>
      <c r="K41" s="33"/>
      <c r="L41" s="33"/>
      <c r="M41" s="33"/>
      <c r="N41" s="33"/>
      <c r="O41" s="33"/>
      <c r="P41" s="33"/>
      <c r="Q41" s="33"/>
      <c r="R41" s="33"/>
      <c r="S41" s="33"/>
      <c r="T41" s="33"/>
      <c r="U41" s="33"/>
      <c r="V41" s="33" t="s">
        <v>34</v>
      </c>
      <c r="W41" s="33"/>
      <c r="X41" s="33"/>
      <c r="Y41" s="33"/>
      <c r="Z41" s="33"/>
      <c r="AA41" s="33"/>
      <c r="AB41" s="6">
        <f t="shared" si="0"/>
        <v>1</v>
      </c>
      <c r="AC41" s="6">
        <f t="shared" si="1"/>
        <v>0</v>
      </c>
      <c r="AD41" s="46">
        <f t="shared" si="2"/>
        <v>0</v>
      </c>
      <c r="AE41" s="45" t="s">
        <v>103</v>
      </c>
      <c r="AF41" s="45" t="s">
        <v>61</v>
      </c>
    </row>
    <row r="42" spans="1:32" ht="60" customHeight="1">
      <c r="A42" s="175"/>
      <c r="B42" s="177" t="s">
        <v>99</v>
      </c>
      <c r="C42" s="177"/>
      <c r="D42" s="33"/>
      <c r="E42" s="33"/>
      <c r="F42" s="33"/>
      <c r="G42" s="33"/>
      <c r="H42" s="33"/>
      <c r="I42" s="33"/>
      <c r="J42" s="33"/>
      <c r="K42" s="33"/>
      <c r="L42" s="33"/>
      <c r="M42" s="33"/>
      <c r="N42" s="33"/>
      <c r="O42" s="33"/>
      <c r="P42" s="33"/>
      <c r="Q42" s="33"/>
      <c r="R42" s="33"/>
      <c r="S42" s="33"/>
      <c r="T42" s="33" t="s">
        <v>34</v>
      </c>
      <c r="U42" s="33" t="s">
        <v>35</v>
      </c>
      <c r="V42" s="33"/>
      <c r="W42" s="33"/>
      <c r="X42" s="33"/>
      <c r="Y42" s="33"/>
      <c r="Z42" s="33"/>
      <c r="AA42" s="33"/>
      <c r="AB42" s="6">
        <f t="shared" si="0"/>
        <v>1</v>
      </c>
      <c r="AC42" s="6">
        <f t="shared" si="1"/>
        <v>1</v>
      </c>
      <c r="AD42" s="46">
        <f t="shared" si="2"/>
        <v>1</v>
      </c>
      <c r="AE42" s="45" t="s">
        <v>103</v>
      </c>
      <c r="AF42" s="45" t="s">
        <v>110</v>
      </c>
    </row>
    <row r="43" spans="1:32" ht="60" customHeight="1">
      <c r="A43" s="175"/>
      <c r="B43" s="177" t="s">
        <v>127</v>
      </c>
      <c r="C43" s="177"/>
      <c r="D43" s="33"/>
      <c r="E43" s="33"/>
      <c r="F43" s="33"/>
      <c r="G43" s="33"/>
      <c r="H43" s="33"/>
      <c r="I43" s="33"/>
      <c r="J43" s="33"/>
      <c r="K43" s="33"/>
      <c r="L43" s="33"/>
      <c r="M43" s="33"/>
      <c r="N43" s="33"/>
      <c r="O43" s="33"/>
      <c r="P43" s="33" t="s">
        <v>34</v>
      </c>
      <c r="Q43" s="33" t="s">
        <v>35</v>
      </c>
      <c r="R43" s="33"/>
      <c r="S43" s="33"/>
      <c r="T43" s="33" t="s">
        <v>34</v>
      </c>
      <c r="U43" s="33" t="s">
        <v>35</v>
      </c>
      <c r="V43" s="33"/>
      <c r="W43" s="33"/>
      <c r="X43" s="33"/>
      <c r="Y43" s="33"/>
      <c r="Z43" s="33"/>
      <c r="AA43" s="33"/>
      <c r="AB43" s="6">
        <f t="shared" si="0"/>
        <v>2</v>
      </c>
      <c r="AC43" s="6">
        <f t="shared" si="1"/>
        <v>2</v>
      </c>
      <c r="AD43" s="46">
        <f t="shared" si="2"/>
        <v>1</v>
      </c>
      <c r="AE43" s="45" t="s">
        <v>103</v>
      </c>
      <c r="AF43" s="45" t="s">
        <v>113</v>
      </c>
    </row>
    <row r="44" spans="1:32" ht="60" customHeight="1">
      <c r="A44" s="175"/>
      <c r="B44" s="177" t="s">
        <v>106</v>
      </c>
      <c r="C44" s="177"/>
      <c r="D44" s="6"/>
      <c r="E44" s="6"/>
      <c r="F44" s="6"/>
      <c r="G44" s="6"/>
      <c r="H44" s="6"/>
      <c r="I44" s="6"/>
      <c r="J44" s="6"/>
      <c r="K44" s="6"/>
      <c r="L44" s="6"/>
      <c r="M44" s="6"/>
      <c r="N44" s="6"/>
      <c r="O44" s="6"/>
      <c r="P44" s="6"/>
      <c r="Q44" s="6"/>
      <c r="R44" s="6"/>
      <c r="S44" s="6"/>
      <c r="T44" s="6"/>
      <c r="U44" s="6"/>
      <c r="V44" s="6"/>
      <c r="W44" s="6"/>
      <c r="X44" s="6" t="s">
        <v>34</v>
      </c>
      <c r="Y44" s="6"/>
      <c r="Z44" s="6"/>
      <c r="AA44" s="6"/>
      <c r="AB44" s="6">
        <f t="shared" si="0"/>
        <v>1</v>
      </c>
      <c r="AC44" s="6">
        <f t="shared" si="1"/>
        <v>0</v>
      </c>
      <c r="AD44" s="46">
        <f t="shared" si="2"/>
        <v>0</v>
      </c>
      <c r="AE44" s="45" t="s">
        <v>84</v>
      </c>
      <c r="AF44" s="45" t="s">
        <v>95</v>
      </c>
    </row>
    <row r="45" spans="1:32" ht="74.25" customHeight="1">
      <c r="A45" s="175"/>
      <c r="B45" s="178" t="s">
        <v>132</v>
      </c>
      <c r="C45" s="178"/>
      <c r="D45" s="6" t="s">
        <v>34</v>
      </c>
      <c r="E45" s="6" t="s">
        <v>35</v>
      </c>
      <c r="F45" s="6"/>
      <c r="G45" s="6"/>
      <c r="H45" s="6"/>
      <c r="I45" s="6"/>
      <c r="J45" s="6" t="s">
        <v>34</v>
      </c>
      <c r="K45" s="6" t="s">
        <v>35</v>
      </c>
      <c r="L45" s="6"/>
      <c r="M45" s="6"/>
      <c r="N45" s="6"/>
      <c r="O45" s="6"/>
      <c r="P45" s="6" t="s">
        <v>34</v>
      </c>
      <c r="Q45" s="6" t="s">
        <v>35</v>
      </c>
      <c r="R45" s="6"/>
      <c r="S45" s="6"/>
      <c r="T45" s="6"/>
      <c r="U45" s="6"/>
      <c r="V45" s="6" t="s">
        <v>34</v>
      </c>
      <c r="W45" s="6" t="s">
        <v>35</v>
      </c>
      <c r="X45" s="6"/>
      <c r="Y45" s="6"/>
      <c r="Z45" s="6"/>
      <c r="AA45" s="6"/>
      <c r="AB45" s="6">
        <f t="shared" si="0"/>
        <v>4</v>
      </c>
      <c r="AC45" s="6">
        <f t="shared" si="1"/>
        <v>4</v>
      </c>
      <c r="AD45" s="46">
        <f t="shared" si="2"/>
        <v>1</v>
      </c>
      <c r="AE45" s="45" t="s">
        <v>104</v>
      </c>
      <c r="AF45" s="45" t="s">
        <v>62</v>
      </c>
    </row>
    <row r="46" spans="1:32" ht="50.25" customHeight="1">
      <c r="A46" s="175"/>
      <c r="B46" s="177" t="s">
        <v>97</v>
      </c>
      <c r="C46" s="177"/>
      <c r="D46" s="6" t="s">
        <v>34</v>
      </c>
      <c r="E46" s="6" t="s">
        <v>35</v>
      </c>
      <c r="F46" s="6" t="s">
        <v>34</v>
      </c>
      <c r="G46" s="6" t="s">
        <v>35</v>
      </c>
      <c r="H46" s="6" t="s">
        <v>34</v>
      </c>
      <c r="I46" s="6" t="s">
        <v>35</v>
      </c>
      <c r="J46" s="6" t="s">
        <v>34</v>
      </c>
      <c r="K46" s="6" t="s">
        <v>35</v>
      </c>
      <c r="L46" s="6" t="s">
        <v>34</v>
      </c>
      <c r="M46" s="6" t="s">
        <v>35</v>
      </c>
      <c r="N46" s="6" t="s">
        <v>34</v>
      </c>
      <c r="O46" s="6" t="s">
        <v>35</v>
      </c>
      <c r="P46" s="6" t="s">
        <v>34</v>
      </c>
      <c r="Q46" s="6" t="s">
        <v>35</v>
      </c>
      <c r="R46" s="6" t="s">
        <v>34</v>
      </c>
      <c r="S46" s="6" t="s">
        <v>35</v>
      </c>
      <c r="T46" s="6" t="s">
        <v>34</v>
      </c>
      <c r="U46" s="6" t="s">
        <v>35</v>
      </c>
      <c r="V46" s="6" t="s">
        <v>34</v>
      </c>
      <c r="W46" s="6" t="s">
        <v>35</v>
      </c>
      <c r="X46" s="6" t="s">
        <v>34</v>
      </c>
      <c r="Y46" s="6"/>
      <c r="Z46" s="6" t="s">
        <v>34</v>
      </c>
      <c r="AA46" s="6"/>
      <c r="AB46" s="6">
        <f t="shared" si="0"/>
        <v>12</v>
      </c>
      <c r="AC46" s="6">
        <f t="shared" si="1"/>
        <v>10</v>
      </c>
      <c r="AD46" s="46">
        <f t="shared" si="2"/>
        <v>0.83333333333333337</v>
      </c>
      <c r="AE46" s="45" t="s">
        <v>102</v>
      </c>
      <c r="AF46" s="45" t="s">
        <v>66</v>
      </c>
    </row>
    <row r="47" spans="1:32" ht="35.25" customHeight="1">
      <c r="A47" s="175" t="s">
        <v>40</v>
      </c>
      <c r="B47" s="176" t="s">
        <v>94</v>
      </c>
      <c r="C47" s="176"/>
      <c r="D47" s="6"/>
      <c r="E47" s="6"/>
      <c r="F47" s="6"/>
      <c r="G47" s="6"/>
      <c r="H47" s="6" t="s">
        <v>34</v>
      </c>
      <c r="I47" s="6" t="s">
        <v>35</v>
      </c>
      <c r="J47" s="6"/>
      <c r="K47" s="6"/>
      <c r="L47" s="6"/>
      <c r="M47" s="6"/>
      <c r="N47" s="6" t="s">
        <v>34</v>
      </c>
      <c r="O47" s="6" t="s">
        <v>35</v>
      </c>
      <c r="P47" s="6"/>
      <c r="Q47" s="6"/>
      <c r="R47" s="6"/>
      <c r="S47" s="6"/>
      <c r="T47" s="6" t="s">
        <v>34</v>
      </c>
      <c r="U47" s="6" t="s">
        <v>35</v>
      </c>
      <c r="V47" s="6"/>
      <c r="W47" s="6"/>
      <c r="X47" s="6"/>
      <c r="Y47" s="6"/>
      <c r="Z47" s="6"/>
      <c r="AA47" s="6"/>
      <c r="AB47" s="6">
        <f t="shared" si="0"/>
        <v>3</v>
      </c>
      <c r="AC47" s="6">
        <f t="shared" si="1"/>
        <v>3</v>
      </c>
      <c r="AD47" s="46">
        <f t="shared" si="2"/>
        <v>1</v>
      </c>
      <c r="AE47" s="45" t="s">
        <v>102</v>
      </c>
      <c r="AF47" s="45" t="s">
        <v>60</v>
      </c>
    </row>
    <row r="48" spans="1:32" ht="59.25" customHeight="1">
      <c r="A48" s="175"/>
      <c r="B48" s="176" t="s">
        <v>41</v>
      </c>
      <c r="C48" s="176"/>
      <c r="D48" s="6"/>
      <c r="E48" s="6"/>
      <c r="F48" s="6"/>
      <c r="G48" s="6"/>
      <c r="H48" s="6" t="s">
        <v>34</v>
      </c>
      <c r="I48" s="6" t="s">
        <v>35</v>
      </c>
      <c r="J48" s="6"/>
      <c r="K48" s="6"/>
      <c r="L48" s="6"/>
      <c r="M48" s="6"/>
      <c r="N48" s="6" t="s">
        <v>34</v>
      </c>
      <c r="O48" s="6" t="s">
        <v>35</v>
      </c>
      <c r="P48" s="6"/>
      <c r="Q48" s="6"/>
      <c r="R48" s="6"/>
      <c r="S48" s="6"/>
      <c r="T48" s="6" t="s">
        <v>34</v>
      </c>
      <c r="U48" s="6" t="s">
        <v>35</v>
      </c>
      <c r="V48" s="6"/>
      <c r="W48" s="6"/>
      <c r="X48" s="6"/>
      <c r="Y48" s="6"/>
      <c r="Z48" s="6" t="s">
        <v>34</v>
      </c>
      <c r="AA48" s="6"/>
      <c r="AB48" s="6">
        <f t="shared" si="0"/>
        <v>4</v>
      </c>
      <c r="AC48" s="6">
        <f t="shared" si="1"/>
        <v>3</v>
      </c>
      <c r="AD48" s="46">
        <f t="shared" si="2"/>
        <v>0.75</v>
      </c>
      <c r="AE48" s="45" t="s">
        <v>102</v>
      </c>
      <c r="AF48" s="45" t="s">
        <v>60</v>
      </c>
    </row>
    <row r="49" spans="1:32" ht="24.75" customHeight="1">
      <c r="A49" s="175" t="s">
        <v>42</v>
      </c>
      <c r="B49" s="176" t="s">
        <v>43</v>
      </c>
      <c r="C49" s="176"/>
      <c r="D49" s="6"/>
      <c r="E49" s="6"/>
      <c r="F49" s="6"/>
      <c r="G49" s="6"/>
      <c r="H49" s="6" t="s">
        <v>34</v>
      </c>
      <c r="I49" s="6" t="s">
        <v>35</v>
      </c>
      <c r="J49" s="6"/>
      <c r="K49" s="6"/>
      <c r="L49" s="6"/>
      <c r="M49" s="6"/>
      <c r="N49" s="6" t="s">
        <v>34</v>
      </c>
      <c r="O49" s="6" t="s">
        <v>35</v>
      </c>
      <c r="P49" s="6"/>
      <c r="Q49" s="6"/>
      <c r="R49" s="6"/>
      <c r="S49" s="6"/>
      <c r="T49" s="6" t="s">
        <v>34</v>
      </c>
      <c r="U49" s="6" t="s">
        <v>35</v>
      </c>
      <c r="V49" s="6"/>
      <c r="W49" s="6"/>
      <c r="X49" s="6"/>
      <c r="Y49" s="6"/>
      <c r="Z49" s="6" t="s">
        <v>34</v>
      </c>
      <c r="AA49" s="6"/>
      <c r="AB49" s="6">
        <f t="shared" si="0"/>
        <v>4</v>
      </c>
      <c r="AC49" s="6">
        <f t="shared" si="1"/>
        <v>3</v>
      </c>
      <c r="AD49" s="46">
        <f t="shared" si="2"/>
        <v>0.75</v>
      </c>
      <c r="AE49" s="45" t="s">
        <v>102</v>
      </c>
      <c r="AF49" s="45" t="s">
        <v>60</v>
      </c>
    </row>
    <row r="50" spans="1:32" ht="24.75" customHeight="1">
      <c r="A50" s="175"/>
      <c r="B50" s="176" t="s">
        <v>44</v>
      </c>
      <c r="C50" s="176"/>
      <c r="D50" s="6"/>
      <c r="E50" s="6"/>
      <c r="F50" s="6"/>
      <c r="G50" s="6"/>
      <c r="H50" s="6" t="s">
        <v>34</v>
      </c>
      <c r="I50" s="6" t="s">
        <v>35</v>
      </c>
      <c r="J50" s="6"/>
      <c r="K50" s="6"/>
      <c r="L50" s="6"/>
      <c r="M50" s="6"/>
      <c r="N50" s="6" t="s">
        <v>34</v>
      </c>
      <c r="O50" s="6" t="s">
        <v>35</v>
      </c>
      <c r="P50" s="6"/>
      <c r="Q50" s="6"/>
      <c r="R50" s="6"/>
      <c r="S50" s="6"/>
      <c r="T50" s="6" t="s">
        <v>34</v>
      </c>
      <c r="U50" s="6" t="s">
        <v>35</v>
      </c>
      <c r="V50" s="6"/>
      <c r="W50" s="6"/>
      <c r="X50" s="6"/>
      <c r="Y50" s="6"/>
      <c r="Z50" s="6" t="s">
        <v>34</v>
      </c>
      <c r="AA50" s="6"/>
      <c r="AB50" s="6">
        <f t="shared" si="0"/>
        <v>4</v>
      </c>
      <c r="AC50" s="6">
        <f t="shared" si="1"/>
        <v>3</v>
      </c>
      <c r="AD50" s="46">
        <f t="shared" si="2"/>
        <v>0.75</v>
      </c>
      <c r="AE50" s="45" t="s">
        <v>102</v>
      </c>
      <c r="AF50" s="45" t="s">
        <v>60</v>
      </c>
    </row>
    <row r="51" spans="1:32" ht="17.25" customHeight="1">
      <c r="A51" s="192" t="s">
        <v>45</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4"/>
    </row>
    <row r="52" spans="1:32" ht="17.25" customHeight="1">
      <c r="A52" s="30"/>
      <c r="B52" s="31"/>
      <c r="C52" s="23"/>
      <c r="D52" s="141" t="s">
        <v>72</v>
      </c>
      <c r="E52" s="141"/>
      <c r="F52" s="141" t="s">
        <v>73</v>
      </c>
      <c r="G52" s="141"/>
      <c r="H52" s="141" t="s">
        <v>74</v>
      </c>
      <c r="I52" s="141"/>
      <c r="J52" s="141" t="s">
        <v>75</v>
      </c>
      <c r="K52" s="141"/>
      <c r="L52" s="141" t="s">
        <v>76</v>
      </c>
      <c r="M52" s="141"/>
      <c r="N52" s="141" t="s">
        <v>77</v>
      </c>
      <c r="O52" s="141"/>
      <c r="P52" s="141" t="s">
        <v>28</v>
      </c>
      <c r="Q52" s="141"/>
      <c r="R52" s="141" t="s">
        <v>29</v>
      </c>
      <c r="S52" s="141"/>
      <c r="T52" s="141" t="s">
        <v>30</v>
      </c>
      <c r="U52" s="141"/>
      <c r="V52" s="141" t="s">
        <v>31</v>
      </c>
      <c r="W52" s="141"/>
      <c r="X52" s="141" t="s">
        <v>32</v>
      </c>
      <c r="Y52" s="141"/>
      <c r="Z52" s="141" t="s">
        <v>33</v>
      </c>
      <c r="AA52" s="141"/>
      <c r="AB52" s="23"/>
      <c r="AC52" s="23"/>
      <c r="AD52" s="31"/>
      <c r="AE52" s="31"/>
      <c r="AF52" s="32"/>
    </row>
    <row r="53" spans="1:32" ht="15" customHeight="1">
      <c r="A53" s="195" t="s">
        <v>46</v>
      </c>
      <c r="B53" s="196"/>
      <c r="C53" s="14" t="s">
        <v>47</v>
      </c>
      <c r="D53" s="147">
        <f>COUNTIF(D28:D50,"P")</f>
        <v>7</v>
      </c>
      <c r="E53" s="147"/>
      <c r="F53" s="147">
        <f>COUNTIF(F28:F50,"P")</f>
        <v>2</v>
      </c>
      <c r="G53" s="147"/>
      <c r="H53" s="147">
        <f>COUNTIF(H28:H50,"P")</f>
        <v>6</v>
      </c>
      <c r="I53" s="147"/>
      <c r="J53" s="147">
        <f>COUNTIF(J28:J50,"P")</f>
        <v>3</v>
      </c>
      <c r="K53" s="147"/>
      <c r="L53" s="147">
        <f>COUNTIF(L28:L50,"P")</f>
        <v>2</v>
      </c>
      <c r="M53" s="147"/>
      <c r="N53" s="147">
        <f>COUNTIF(N28:N50,"P")</f>
        <v>7</v>
      </c>
      <c r="O53" s="147"/>
      <c r="P53" s="147">
        <f>COUNTIF(P28:P50,"P")</f>
        <v>4</v>
      </c>
      <c r="Q53" s="147"/>
      <c r="R53" s="147">
        <f>COUNTIF(R28:R50,"P")</f>
        <v>7</v>
      </c>
      <c r="S53" s="147"/>
      <c r="T53" s="239">
        <f>COUNTIF(T28:T50,"P")</f>
        <v>9</v>
      </c>
      <c r="U53" s="240"/>
      <c r="V53" s="147">
        <f>COUNTIF(V28:V50,"P")</f>
        <v>5</v>
      </c>
      <c r="W53" s="147"/>
      <c r="X53" s="147">
        <f>COUNTIF(X28:X50,"P")</f>
        <v>3</v>
      </c>
      <c r="Y53" s="147"/>
      <c r="Z53" s="147">
        <f>COUNTIF(Z28:Z50,"P")</f>
        <v>5</v>
      </c>
      <c r="AA53" s="147"/>
      <c r="AB53" s="145">
        <f>SUM(D53:AA53)</f>
        <v>60</v>
      </c>
      <c r="AC53" s="145"/>
      <c r="AD53" s="190">
        <f>AB54/AB53</f>
        <v>0.83333333333333337</v>
      </c>
      <c r="AE53" s="15"/>
      <c r="AF53" s="16"/>
    </row>
    <row r="54" spans="1:32" ht="12.75" customHeight="1">
      <c r="A54" s="197"/>
      <c r="B54" s="198"/>
      <c r="C54" s="14" t="s">
        <v>48</v>
      </c>
      <c r="D54" s="147">
        <f>COUNTIF(E28:E50,"E")</f>
        <v>7</v>
      </c>
      <c r="E54" s="147"/>
      <c r="F54" s="147">
        <f>COUNTIF(G28:G50,"E")</f>
        <v>2</v>
      </c>
      <c r="G54" s="147"/>
      <c r="H54" s="147">
        <f>COUNTIF(I28:I50,"E")</f>
        <v>6</v>
      </c>
      <c r="I54" s="147"/>
      <c r="J54" s="239">
        <f>COUNTIF(K28:K50,"E")</f>
        <v>3</v>
      </c>
      <c r="K54" s="240"/>
      <c r="L54" s="147">
        <f>COUNTIF(M28:M50,"E")</f>
        <v>2</v>
      </c>
      <c r="M54" s="147"/>
      <c r="N54" s="147">
        <f>COUNTIF(O28:O50,"E")</f>
        <v>7</v>
      </c>
      <c r="O54" s="147"/>
      <c r="P54" s="147">
        <f>COUNTIF(Q28:Q50,"E")</f>
        <v>4</v>
      </c>
      <c r="Q54" s="147"/>
      <c r="R54" s="147">
        <f>COUNTIF(S28:S50,"E")</f>
        <v>7</v>
      </c>
      <c r="S54" s="147"/>
      <c r="T54" s="147">
        <f>COUNTIF(U28:U50,"E")</f>
        <v>9</v>
      </c>
      <c r="U54" s="147"/>
      <c r="V54" s="147">
        <f>COUNTIF(W28:W50,"E")</f>
        <v>3</v>
      </c>
      <c r="W54" s="147"/>
      <c r="X54" s="147">
        <f>COUNTIF(Y28:Y50,"E")</f>
        <v>0</v>
      </c>
      <c r="Y54" s="147"/>
      <c r="Z54" s="147">
        <f>COUNTIF(AA28:AA50,"E")</f>
        <v>0</v>
      </c>
      <c r="AA54" s="147"/>
      <c r="AB54" s="145">
        <f>SUM(D54:AA54)</f>
        <v>50</v>
      </c>
      <c r="AC54" s="145"/>
      <c r="AD54" s="191"/>
      <c r="AE54" s="17"/>
      <c r="AF54" s="18"/>
    </row>
    <row r="55" spans="1:32" ht="30" customHeight="1">
      <c r="A55" s="199"/>
      <c r="B55" s="200"/>
      <c r="C55" s="14" t="s">
        <v>49</v>
      </c>
      <c r="D55" s="146">
        <f>D54/D53</f>
        <v>1</v>
      </c>
      <c r="E55" s="146"/>
      <c r="F55" s="146">
        <f>F54/F53</f>
        <v>1</v>
      </c>
      <c r="G55" s="146"/>
      <c r="H55" s="146">
        <f>H54/H53</f>
        <v>1</v>
      </c>
      <c r="I55" s="146"/>
      <c r="J55" s="146">
        <f>J54/J53</f>
        <v>1</v>
      </c>
      <c r="K55" s="146"/>
      <c r="L55" s="146">
        <f>L54/L53</f>
        <v>1</v>
      </c>
      <c r="M55" s="146"/>
      <c r="N55" s="146">
        <f>N54/N53</f>
        <v>1</v>
      </c>
      <c r="O55" s="146"/>
      <c r="P55" s="146">
        <f>P54/P53</f>
        <v>1</v>
      </c>
      <c r="Q55" s="146"/>
      <c r="R55" s="146">
        <f>R54/R53</f>
        <v>1</v>
      </c>
      <c r="S55" s="146"/>
      <c r="T55" s="146">
        <f>T54/T53</f>
        <v>1</v>
      </c>
      <c r="U55" s="146"/>
      <c r="V55" s="146">
        <f>V54/V53</f>
        <v>0.6</v>
      </c>
      <c r="W55" s="146"/>
      <c r="X55" s="146">
        <f>X54/X53</f>
        <v>0</v>
      </c>
      <c r="Y55" s="146"/>
      <c r="Z55" s="146">
        <f>Z54/Z53</f>
        <v>0</v>
      </c>
      <c r="AA55" s="146"/>
      <c r="AB55" s="146">
        <f>AB54/AB53</f>
        <v>0.83333333333333337</v>
      </c>
      <c r="AC55" s="146"/>
      <c r="AD55" s="191"/>
      <c r="AE55" s="17"/>
      <c r="AF55" s="18"/>
    </row>
    <row r="56" spans="1:32" ht="30" customHeight="1">
      <c r="A56" s="203"/>
      <c r="B56" s="204"/>
      <c r="C56" s="204"/>
      <c r="D56" s="207">
        <f>+(D55+F55+H55)/3</f>
        <v>1</v>
      </c>
      <c r="E56" s="207"/>
      <c r="F56" s="207"/>
      <c r="G56" s="207"/>
      <c r="H56" s="207"/>
      <c r="I56" s="207"/>
      <c r="J56" s="207">
        <f>+(J55+L55+N55)/3</f>
        <v>1</v>
      </c>
      <c r="K56" s="207"/>
      <c r="L56" s="207"/>
      <c r="M56" s="207"/>
      <c r="N56" s="207"/>
      <c r="O56" s="207"/>
      <c r="P56" s="207">
        <f>+(P55+R55+T55)/3</f>
        <v>1</v>
      </c>
      <c r="Q56" s="207"/>
      <c r="R56" s="207"/>
      <c r="S56" s="207"/>
      <c r="T56" s="207"/>
      <c r="U56" s="207"/>
      <c r="V56" s="207">
        <f>+(V55+X55+Z55)/3</f>
        <v>0.19999999999999998</v>
      </c>
      <c r="W56" s="207"/>
      <c r="X56" s="207"/>
      <c r="Y56" s="207"/>
      <c r="Z56" s="207"/>
      <c r="AA56" s="207"/>
      <c r="AB56" s="26"/>
      <c r="AC56" s="26"/>
      <c r="AD56" s="26"/>
      <c r="AE56" s="26"/>
      <c r="AF56" s="27"/>
    </row>
    <row r="57" spans="1:32" ht="30" customHeight="1">
      <c r="A57" s="203"/>
      <c r="B57" s="204"/>
      <c r="C57" s="204"/>
      <c r="D57" s="208" t="s">
        <v>80</v>
      </c>
      <c r="E57" s="209"/>
      <c r="F57" s="209"/>
      <c r="G57" s="209"/>
      <c r="H57" s="209"/>
      <c r="I57" s="209"/>
      <c r="J57" s="209"/>
      <c r="K57" s="209"/>
      <c r="L57" s="209"/>
      <c r="M57" s="209"/>
      <c r="N57" s="209"/>
      <c r="O57" s="209"/>
      <c r="P57" s="209"/>
      <c r="Q57" s="210"/>
      <c r="R57" s="208" t="s">
        <v>81</v>
      </c>
      <c r="S57" s="209"/>
      <c r="T57" s="209"/>
      <c r="U57" s="209"/>
      <c r="V57" s="209"/>
      <c r="W57" s="209"/>
      <c r="X57" s="209"/>
      <c r="Y57" s="209"/>
      <c r="Z57" s="209"/>
      <c r="AA57" s="209"/>
      <c r="AB57" s="209"/>
      <c r="AC57" s="210"/>
      <c r="AD57" s="205" t="s">
        <v>82</v>
      </c>
      <c r="AE57" s="206"/>
      <c r="AF57" s="19" t="s">
        <v>83</v>
      </c>
    </row>
    <row r="58" spans="1:32" ht="51.75" customHeight="1">
      <c r="A58" s="203"/>
      <c r="B58" s="204"/>
      <c r="C58" s="204"/>
      <c r="D58" s="142" t="s">
        <v>107</v>
      </c>
      <c r="E58" s="143"/>
      <c r="F58" s="143"/>
      <c r="G58" s="143"/>
      <c r="H58" s="143"/>
      <c r="I58" s="143"/>
      <c r="J58" s="143"/>
      <c r="K58" s="143"/>
      <c r="L58" s="143"/>
      <c r="M58" s="143"/>
      <c r="N58" s="143"/>
      <c r="O58" s="143"/>
      <c r="P58" s="143"/>
      <c r="Q58" s="144"/>
      <c r="R58" s="142" t="s">
        <v>108</v>
      </c>
      <c r="S58" s="143"/>
      <c r="T58" s="143"/>
      <c r="U58" s="143"/>
      <c r="V58" s="143"/>
      <c r="W58" s="143"/>
      <c r="X58" s="143"/>
      <c r="Y58" s="143"/>
      <c r="Z58" s="143"/>
      <c r="AA58" s="143"/>
      <c r="AB58" s="143"/>
      <c r="AC58" s="144"/>
      <c r="AD58" s="201" t="s">
        <v>108</v>
      </c>
      <c r="AE58" s="202"/>
      <c r="AF58" s="33" t="s">
        <v>108</v>
      </c>
    </row>
    <row r="59" spans="1:32" ht="51.75" customHeight="1">
      <c r="A59" s="203"/>
      <c r="B59" s="204"/>
      <c r="C59" s="204"/>
      <c r="D59" s="142" t="s">
        <v>109</v>
      </c>
      <c r="E59" s="143"/>
      <c r="F59" s="143"/>
      <c r="G59" s="143"/>
      <c r="H59" s="143"/>
      <c r="I59" s="143"/>
      <c r="J59" s="143"/>
      <c r="K59" s="143"/>
      <c r="L59" s="143"/>
      <c r="M59" s="143"/>
      <c r="N59" s="143"/>
      <c r="O59" s="143"/>
      <c r="P59" s="143"/>
      <c r="Q59" s="144"/>
      <c r="R59" s="142" t="s">
        <v>108</v>
      </c>
      <c r="S59" s="143"/>
      <c r="T59" s="143"/>
      <c r="U59" s="143"/>
      <c r="V59" s="143"/>
      <c r="W59" s="143"/>
      <c r="X59" s="143"/>
      <c r="Y59" s="143"/>
      <c r="Z59" s="143"/>
      <c r="AA59" s="143"/>
      <c r="AB59" s="143"/>
      <c r="AC59" s="144"/>
      <c r="AD59" s="201" t="s">
        <v>108</v>
      </c>
      <c r="AE59" s="202"/>
      <c r="AF59" s="33" t="s">
        <v>108</v>
      </c>
    </row>
    <row r="60" spans="1:32" ht="51.75" customHeight="1">
      <c r="A60" s="203"/>
      <c r="B60" s="204"/>
      <c r="C60" s="204"/>
      <c r="D60" s="142"/>
      <c r="E60" s="143"/>
      <c r="F60" s="143"/>
      <c r="G60" s="143"/>
      <c r="H60" s="143"/>
      <c r="I60" s="143"/>
      <c r="J60" s="143"/>
      <c r="K60" s="143"/>
      <c r="L60" s="143"/>
      <c r="M60" s="143"/>
      <c r="N60" s="143"/>
      <c r="O60" s="143"/>
      <c r="P60" s="143"/>
      <c r="Q60" s="144"/>
      <c r="R60" s="142"/>
      <c r="S60" s="143"/>
      <c r="T60" s="143"/>
      <c r="U60" s="143"/>
      <c r="V60" s="143"/>
      <c r="W60" s="143"/>
      <c r="X60" s="143"/>
      <c r="Y60" s="143"/>
      <c r="Z60" s="143"/>
      <c r="AA60" s="143"/>
      <c r="AB60" s="143"/>
      <c r="AC60" s="144"/>
      <c r="AD60" s="201"/>
      <c r="AE60" s="202"/>
      <c r="AF60" s="33"/>
    </row>
    <row r="61" spans="1:32" ht="51.75" customHeight="1">
      <c r="A61" s="203"/>
      <c r="B61" s="204"/>
      <c r="C61" s="204"/>
      <c r="D61" s="212"/>
      <c r="E61" s="213"/>
      <c r="F61" s="213"/>
      <c r="G61" s="213"/>
      <c r="H61" s="213"/>
      <c r="I61" s="213"/>
      <c r="J61" s="213"/>
      <c r="K61" s="213"/>
      <c r="L61" s="213"/>
      <c r="M61" s="213"/>
      <c r="N61" s="213"/>
      <c r="O61" s="213"/>
      <c r="P61" s="213"/>
      <c r="Q61" s="214"/>
      <c r="R61" s="142"/>
      <c r="S61" s="143"/>
      <c r="T61" s="143"/>
      <c r="U61" s="143"/>
      <c r="V61" s="143"/>
      <c r="W61" s="143"/>
      <c r="X61" s="143"/>
      <c r="Y61" s="143"/>
      <c r="Z61" s="143"/>
      <c r="AA61" s="143"/>
      <c r="AB61" s="143"/>
      <c r="AC61" s="144"/>
      <c r="AD61" s="201"/>
      <c r="AE61" s="202"/>
      <c r="AF61" s="33"/>
    </row>
    <row r="62" spans="1:32" ht="14.25" customHeight="1">
      <c r="A62" s="203"/>
      <c r="B62" s="204"/>
      <c r="C62" s="204"/>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6"/>
    </row>
    <row r="63" spans="1:32" ht="14.25" customHeight="1">
      <c r="A63" s="24"/>
      <c r="B63" s="25"/>
      <c r="C63" s="25"/>
      <c r="D63" s="141" t="s">
        <v>72</v>
      </c>
      <c r="E63" s="141"/>
      <c r="F63" s="141" t="s">
        <v>73</v>
      </c>
      <c r="G63" s="141"/>
      <c r="H63" s="141" t="s">
        <v>74</v>
      </c>
      <c r="I63" s="141"/>
      <c r="J63" s="141" t="s">
        <v>75</v>
      </c>
      <c r="K63" s="141"/>
      <c r="L63" s="141" t="s">
        <v>76</v>
      </c>
      <c r="M63" s="141"/>
      <c r="N63" s="141" t="s">
        <v>77</v>
      </c>
      <c r="O63" s="141"/>
      <c r="P63" s="141" t="s">
        <v>28</v>
      </c>
      <c r="Q63" s="141"/>
      <c r="R63" s="141" t="s">
        <v>29</v>
      </c>
      <c r="S63" s="141"/>
      <c r="T63" s="141" t="s">
        <v>30</v>
      </c>
      <c r="U63" s="141"/>
      <c r="V63" s="141" t="s">
        <v>31</v>
      </c>
      <c r="W63" s="141"/>
      <c r="X63" s="141" t="s">
        <v>32</v>
      </c>
      <c r="Y63" s="141"/>
      <c r="Z63" s="141" t="s">
        <v>33</v>
      </c>
      <c r="AA63" s="141"/>
      <c r="AB63" s="148"/>
      <c r="AC63" s="149"/>
      <c r="AD63" s="34"/>
      <c r="AE63" s="35"/>
      <c r="AF63" s="16"/>
    </row>
    <row r="64" spans="1:32" ht="14.25" customHeight="1">
      <c r="A64" s="195" t="s">
        <v>50</v>
      </c>
      <c r="B64" s="196"/>
      <c r="C64" s="14" t="s">
        <v>98</v>
      </c>
      <c r="D64" s="215">
        <v>0</v>
      </c>
      <c r="E64" s="216"/>
      <c r="F64" s="215">
        <v>0</v>
      </c>
      <c r="G64" s="215"/>
      <c r="H64" s="215">
        <v>0</v>
      </c>
      <c r="I64" s="215"/>
      <c r="J64" s="219">
        <v>0</v>
      </c>
      <c r="K64" s="220"/>
      <c r="L64" s="215">
        <v>0</v>
      </c>
      <c r="M64" s="215"/>
      <c r="N64" s="215">
        <v>5</v>
      </c>
      <c r="O64" s="215"/>
      <c r="P64" s="219">
        <v>1</v>
      </c>
      <c r="Q64" s="220"/>
      <c r="R64" s="219">
        <v>0</v>
      </c>
      <c r="S64" s="220"/>
      <c r="T64" s="219">
        <v>7</v>
      </c>
      <c r="U64" s="220"/>
      <c r="V64" s="215">
        <v>3</v>
      </c>
      <c r="W64" s="215"/>
      <c r="X64" s="215">
        <v>3</v>
      </c>
      <c r="Y64" s="215"/>
      <c r="Z64" s="215"/>
      <c r="AA64" s="215"/>
      <c r="AB64" s="217">
        <f>+SUM(D64:AA64)</f>
        <v>19</v>
      </c>
      <c r="AC64" s="147"/>
      <c r="AD64" s="190">
        <f>+AB66</f>
        <v>1.5833333333333333</v>
      </c>
      <c r="AE64" s="222"/>
      <c r="AF64" s="223"/>
    </row>
    <row r="65" spans="1:32" ht="12.75" customHeight="1">
      <c r="A65" s="197"/>
      <c r="B65" s="198"/>
      <c r="C65" s="14" t="s">
        <v>51</v>
      </c>
      <c r="D65" s="215">
        <v>0</v>
      </c>
      <c r="E65" s="216"/>
      <c r="F65" s="215">
        <v>0</v>
      </c>
      <c r="G65" s="215"/>
      <c r="H65" s="215">
        <v>0</v>
      </c>
      <c r="I65" s="215"/>
      <c r="J65" s="219">
        <v>0</v>
      </c>
      <c r="K65" s="220"/>
      <c r="L65" s="215">
        <v>0</v>
      </c>
      <c r="M65" s="215"/>
      <c r="N65" s="215">
        <v>4</v>
      </c>
      <c r="O65" s="215"/>
      <c r="P65" s="219">
        <v>1</v>
      </c>
      <c r="Q65" s="220"/>
      <c r="R65" s="219">
        <v>0</v>
      </c>
      <c r="S65" s="220"/>
      <c r="T65" s="219">
        <v>7</v>
      </c>
      <c r="U65" s="220"/>
      <c r="V65" s="215"/>
      <c r="W65" s="215"/>
      <c r="X65" s="215"/>
      <c r="Y65" s="215"/>
      <c r="Z65" s="215"/>
      <c r="AA65" s="215"/>
      <c r="AB65" s="217">
        <f>+SUM(D65:AA65)</f>
        <v>12</v>
      </c>
      <c r="AC65" s="147"/>
      <c r="AD65" s="191"/>
      <c r="AE65" s="224"/>
      <c r="AF65" s="225"/>
    </row>
    <row r="66" spans="1:32" ht="30" customHeight="1">
      <c r="A66" s="199"/>
      <c r="B66" s="200"/>
      <c r="C66" s="14" t="s">
        <v>49</v>
      </c>
      <c r="D66" s="207">
        <v>1</v>
      </c>
      <c r="E66" s="218"/>
      <c r="F66" s="207">
        <v>1</v>
      </c>
      <c r="G66" s="218"/>
      <c r="H66" s="207">
        <v>1</v>
      </c>
      <c r="I66" s="218"/>
      <c r="J66" s="207">
        <v>1</v>
      </c>
      <c r="K66" s="218"/>
      <c r="L66" s="207">
        <v>1</v>
      </c>
      <c r="M66" s="218"/>
      <c r="N66" s="207">
        <f>+N65/N64</f>
        <v>0.8</v>
      </c>
      <c r="O66" s="218"/>
      <c r="P66" s="207">
        <f>+P65/P64</f>
        <v>1</v>
      </c>
      <c r="Q66" s="218"/>
      <c r="R66" s="207">
        <v>1</v>
      </c>
      <c r="S66" s="218"/>
      <c r="T66" s="207">
        <f>+T65/T64</f>
        <v>1</v>
      </c>
      <c r="U66" s="218"/>
      <c r="V66" s="207">
        <f>+V65/V64</f>
        <v>0</v>
      </c>
      <c r="W66" s="218"/>
      <c r="X66" s="207">
        <f>+X65/X64</f>
        <v>0</v>
      </c>
      <c r="Y66" s="218"/>
      <c r="Z66" s="207" t="e">
        <f>+Z65/Z64</f>
        <v>#DIV/0!</v>
      </c>
      <c r="AA66" s="218"/>
      <c r="AB66" s="207">
        <f>+AB64/AB65</f>
        <v>1.5833333333333333</v>
      </c>
      <c r="AC66" s="218"/>
      <c r="AD66" s="221"/>
      <c r="AE66" s="226"/>
      <c r="AF66" s="227"/>
    </row>
    <row r="67" spans="1:32" ht="30" customHeight="1">
      <c r="A67" s="36"/>
      <c r="B67" s="37"/>
      <c r="C67" s="38"/>
      <c r="D67" s="205">
        <v>1</v>
      </c>
      <c r="E67" s="228"/>
      <c r="F67" s="228"/>
      <c r="G67" s="228"/>
      <c r="H67" s="228"/>
      <c r="I67" s="228"/>
      <c r="J67" s="205">
        <v>1</v>
      </c>
      <c r="K67" s="228"/>
      <c r="L67" s="228"/>
      <c r="M67" s="228"/>
      <c r="N67" s="228"/>
      <c r="O67" s="228"/>
      <c r="P67" s="205">
        <v>1</v>
      </c>
      <c r="Q67" s="228"/>
      <c r="R67" s="228"/>
      <c r="S67" s="228"/>
      <c r="T67" s="228"/>
      <c r="U67" s="228"/>
      <c r="V67" s="205" t="e">
        <f>+(V66+X66+Z66)/3</f>
        <v>#DIV/0!</v>
      </c>
      <c r="W67" s="228"/>
      <c r="X67" s="228"/>
      <c r="Y67" s="228"/>
      <c r="Z67" s="228"/>
      <c r="AA67" s="228"/>
      <c r="AB67" s="207"/>
      <c r="AC67" s="207"/>
      <c r="AD67" s="26"/>
      <c r="AE67" s="26"/>
      <c r="AF67" s="27"/>
    </row>
    <row r="68" spans="1:32" ht="30" customHeight="1">
      <c r="A68" s="39"/>
      <c r="B68" s="11"/>
      <c r="C68" s="40"/>
      <c r="D68" s="208" t="s">
        <v>85</v>
      </c>
      <c r="E68" s="209"/>
      <c r="F68" s="209"/>
      <c r="G68" s="209"/>
      <c r="H68" s="209"/>
      <c r="I68" s="209"/>
      <c r="J68" s="209"/>
      <c r="K68" s="209"/>
      <c r="L68" s="209"/>
      <c r="M68" s="209"/>
      <c r="N68" s="209"/>
      <c r="O68" s="209"/>
      <c r="P68" s="209"/>
      <c r="Q68" s="210"/>
      <c r="R68" s="208" t="s">
        <v>86</v>
      </c>
      <c r="S68" s="209"/>
      <c r="T68" s="209"/>
      <c r="U68" s="209"/>
      <c r="V68" s="209"/>
      <c r="W68" s="209"/>
      <c r="X68" s="209"/>
      <c r="Y68" s="209"/>
      <c r="Z68" s="209"/>
      <c r="AA68" s="209"/>
      <c r="AB68" s="209"/>
      <c r="AC68" s="210"/>
      <c r="AD68" s="205" t="s">
        <v>82</v>
      </c>
      <c r="AE68" s="206"/>
      <c r="AF68" s="19" t="s">
        <v>83</v>
      </c>
    </row>
    <row r="69" spans="1:32" ht="45" customHeight="1">
      <c r="A69" s="39"/>
      <c r="B69" s="11"/>
      <c r="C69" s="40"/>
      <c r="D69" s="212" t="s">
        <v>111</v>
      </c>
      <c r="E69" s="213"/>
      <c r="F69" s="213"/>
      <c r="G69" s="213"/>
      <c r="H69" s="213"/>
      <c r="I69" s="213"/>
      <c r="J69" s="213"/>
      <c r="K69" s="213"/>
      <c r="L69" s="213"/>
      <c r="M69" s="213"/>
      <c r="N69" s="213"/>
      <c r="O69" s="213"/>
      <c r="P69" s="213"/>
      <c r="Q69" s="214"/>
      <c r="R69" s="212" t="s">
        <v>108</v>
      </c>
      <c r="S69" s="213"/>
      <c r="T69" s="213"/>
      <c r="U69" s="213"/>
      <c r="V69" s="213"/>
      <c r="W69" s="213"/>
      <c r="X69" s="213"/>
      <c r="Y69" s="213"/>
      <c r="Z69" s="213"/>
      <c r="AA69" s="213"/>
      <c r="AB69" s="213"/>
      <c r="AC69" s="214"/>
      <c r="AD69" s="201" t="s">
        <v>108</v>
      </c>
      <c r="AE69" s="202"/>
      <c r="AF69" s="6" t="s">
        <v>108</v>
      </c>
    </row>
    <row r="70" spans="1:32" ht="45" customHeight="1">
      <c r="A70" s="39"/>
      <c r="B70" s="11"/>
      <c r="C70" s="40"/>
      <c r="D70" s="212" t="s">
        <v>112</v>
      </c>
      <c r="E70" s="213"/>
      <c r="F70" s="213"/>
      <c r="G70" s="213"/>
      <c r="H70" s="213"/>
      <c r="I70" s="213"/>
      <c r="J70" s="213"/>
      <c r="K70" s="213"/>
      <c r="L70" s="213"/>
      <c r="M70" s="213"/>
      <c r="N70" s="213"/>
      <c r="O70" s="213"/>
      <c r="P70" s="213"/>
      <c r="Q70" s="214"/>
      <c r="R70" s="212" t="s">
        <v>108</v>
      </c>
      <c r="S70" s="213"/>
      <c r="T70" s="213"/>
      <c r="U70" s="213"/>
      <c r="V70" s="213"/>
      <c r="W70" s="213"/>
      <c r="X70" s="213"/>
      <c r="Y70" s="213"/>
      <c r="Z70" s="213"/>
      <c r="AA70" s="213"/>
      <c r="AB70" s="213"/>
      <c r="AC70" s="214"/>
      <c r="AD70" s="201" t="s">
        <v>108</v>
      </c>
      <c r="AE70" s="202"/>
      <c r="AF70" s="6" t="s">
        <v>108</v>
      </c>
    </row>
    <row r="71" spans="1:32" ht="45" customHeight="1">
      <c r="A71" s="39"/>
      <c r="B71" s="11"/>
      <c r="C71" s="40"/>
      <c r="D71" s="212"/>
      <c r="E71" s="213"/>
      <c r="F71" s="213"/>
      <c r="G71" s="213"/>
      <c r="H71" s="213"/>
      <c r="I71" s="213"/>
      <c r="J71" s="213"/>
      <c r="K71" s="213"/>
      <c r="L71" s="213"/>
      <c r="M71" s="213"/>
      <c r="N71" s="213"/>
      <c r="O71" s="213"/>
      <c r="P71" s="213"/>
      <c r="Q71" s="214"/>
      <c r="R71" s="212"/>
      <c r="S71" s="213"/>
      <c r="T71" s="213"/>
      <c r="U71" s="213"/>
      <c r="V71" s="213"/>
      <c r="W71" s="213"/>
      <c r="X71" s="213"/>
      <c r="Y71" s="213"/>
      <c r="Z71" s="213"/>
      <c r="AA71" s="213"/>
      <c r="AB71" s="213"/>
      <c r="AC71" s="214"/>
      <c r="AD71" s="201"/>
      <c r="AE71" s="202"/>
      <c r="AF71" s="6"/>
    </row>
    <row r="72" spans="1:32" ht="45" customHeight="1">
      <c r="A72" s="39"/>
      <c r="B72" s="11"/>
      <c r="C72" s="40"/>
      <c r="D72" s="219"/>
      <c r="E72" s="229"/>
      <c r="F72" s="229"/>
      <c r="G72" s="229"/>
      <c r="H72" s="229"/>
      <c r="I72" s="229"/>
      <c r="J72" s="229"/>
      <c r="K72" s="229"/>
      <c r="L72" s="229"/>
      <c r="M72" s="229"/>
      <c r="N72" s="229"/>
      <c r="O72" s="229"/>
      <c r="P72" s="229"/>
      <c r="Q72" s="220"/>
      <c r="R72" s="148"/>
      <c r="S72" s="230"/>
      <c r="T72" s="230"/>
      <c r="U72" s="230"/>
      <c r="V72" s="230"/>
      <c r="W72" s="230"/>
      <c r="X72" s="230"/>
      <c r="Y72" s="230"/>
      <c r="Z72" s="230"/>
      <c r="AA72" s="230"/>
      <c r="AB72" s="230"/>
      <c r="AC72" s="149"/>
      <c r="AD72" s="201"/>
      <c r="AE72" s="202"/>
      <c r="AF72" s="6"/>
    </row>
    <row r="73" spans="1:32" ht="45" customHeight="1">
      <c r="A73" s="41"/>
      <c r="B73" s="42"/>
      <c r="C73" s="43"/>
      <c r="D73" s="141" t="s">
        <v>72</v>
      </c>
      <c r="E73" s="141"/>
      <c r="F73" s="141" t="s">
        <v>73</v>
      </c>
      <c r="G73" s="141"/>
      <c r="H73" s="141" t="s">
        <v>74</v>
      </c>
      <c r="I73" s="141"/>
      <c r="J73" s="141" t="s">
        <v>75</v>
      </c>
      <c r="K73" s="141"/>
      <c r="L73" s="141" t="s">
        <v>76</v>
      </c>
      <c r="M73" s="141"/>
      <c r="N73" s="141" t="s">
        <v>77</v>
      </c>
      <c r="O73" s="141"/>
      <c r="P73" s="141" t="s">
        <v>28</v>
      </c>
      <c r="Q73" s="141"/>
      <c r="R73" s="141" t="s">
        <v>29</v>
      </c>
      <c r="S73" s="141"/>
      <c r="T73" s="141" t="s">
        <v>30</v>
      </c>
      <c r="U73" s="141"/>
      <c r="V73" s="141" t="s">
        <v>31</v>
      </c>
      <c r="W73" s="141"/>
      <c r="X73" s="141" t="s">
        <v>32</v>
      </c>
      <c r="Y73" s="141"/>
      <c r="Z73" s="141" t="s">
        <v>33</v>
      </c>
      <c r="AA73" s="141"/>
      <c r="AB73" s="28"/>
      <c r="AC73" s="29"/>
      <c r="AD73" s="34"/>
      <c r="AE73" s="35"/>
      <c r="AF73" s="16"/>
    </row>
    <row r="74" spans="1:32" ht="24" customHeight="1">
      <c r="A74" s="195" t="s">
        <v>65</v>
      </c>
      <c r="B74" s="196"/>
      <c r="C74" s="14" t="s">
        <v>90</v>
      </c>
      <c r="D74" s="232">
        <v>0</v>
      </c>
      <c r="E74" s="232"/>
      <c r="F74" s="232">
        <v>0</v>
      </c>
      <c r="G74" s="232"/>
      <c r="H74" s="232">
        <v>0</v>
      </c>
      <c r="I74" s="232"/>
      <c r="J74" s="232">
        <v>2</v>
      </c>
      <c r="K74" s="232"/>
      <c r="L74" s="232">
        <v>0</v>
      </c>
      <c r="M74" s="232"/>
      <c r="N74" s="232">
        <v>0</v>
      </c>
      <c r="O74" s="232"/>
      <c r="P74" s="232">
        <v>1</v>
      </c>
      <c r="Q74" s="232"/>
      <c r="R74" s="232">
        <v>0</v>
      </c>
      <c r="S74" s="232"/>
      <c r="T74" s="232"/>
      <c r="U74" s="232"/>
      <c r="V74" s="232"/>
      <c r="W74" s="232"/>
      <c r="X74" s="232"/>
      <c r="Y74" s="232"/>
      <c r="Z74" s="232"/>
      <c r="AA74" s="232"/>
      <c r="AB74" s="140">
        <f>+SUM(D74:AA74)</f>
        <v>3</v>
      </c>
      <c r="AC74" s="140"/>
      <c r="AD74" s="237">
        <f>+AB75/AB74</f>
        <v>1</v>
      </c>
      <c r="AE74" s="222"/>
      <c r="AF74" s="223"/>
    </row>
    <row r="75" spans="1:32" ht="30" customHeight="1">
      <c r="A75" s="199"/>
      <c r="B75" s="200"/>
      <c r="C75" s="14" t="s">
        <v>91</v>
      </c>
      <c r="D75" s="232">
        <v>0</v>
      </c>
      <c r="E75" s="232"/>
      <c r="F75" s="232">
        <v>0</v>
      </c>
      <c r="G75" s="232"/>
      <c r="H75" s="232">
        <v>0</v>
      </c>
      <c r="I75" s="232"/>
      <c r="J75" s="232">
        <v>2</v>
      </c>
      <c r="K75" s="232"/>
      <c r="L75" s="232">
        <v>0</v>
      </c>
      <c r="M75" s="232"/>
      <c r="N75" s="232">
        <v>0</v>
      </c>
      <c r="O75" s="232"/>
      <c r="P75" s="232">
        <v>1</v>
      </c>
      <c r="Q75" s="232"/>
      <c r="R75" s="232">
        <v>0</v>
      </c>
      <c r="S75" s="232"/>
      <c r="T75" s="232"/>
      <c r="U75" s="232"/>
      <c r="V75" s="232"/>
      <c r="W75" s="232"/>
      <c r="X75" s="232"/>
      <c r="Y75" s="232"/>
      <c r="Z75" s="232"/>
      <c r="AA75" s="232"/>
      <c r="AB75" s="140">
        <f>+SUM(D75:AA75)</f>
        <v>3</v>
      </c>
      <c r="AC75" s="140"/>
      <c r="AD75" s="238"/>
      <c r="AE75" s="226"/>
      <c r="AF75" s="227"/>
    </row>
    <row r="76" spans="1:32" ht="30" customHeight="1">
      <c r="A76" s="154"/>
      <c r="B76" s="154"/>
      <c r="C76" s="154"/>
      <c r="D76" s="205">
        <v>1</v>
      </c>
      <c r="E76" s="228"/>
      <c r="F76" s="228"/>
      <c r="G76" s="228"/>
      <c r="H76" s="228"/>
      <c r="I76" s="228"/>
      <c r="J76" s="205">
        <v>1</v>
      </c>
      <c r="K76" s="228"/>
      <c r="L76" s="228"/>
      <c r="M76" s="228"/>
      <c r="N76" s="228"/>
      <c r="O76" s="228"/>
      <c r="P76" s="205">
        <v>1</v>
      </c>
      <c r="Q76" s="228"/>
      <c r="R76" s="228"/>
      <c r="S76" s="228"/>
      <c r="T76" s="228"/>
      <c r="U76" s="228"/>
      <c r="V76" s="205">
        <v>1</v>
      </c>
      <c r="W76" s="228"/>
      <c r="X76" s="228"/>
      <c r="Y76" s="228"/>
      <c r="Z76" s="228"/>
      <c r="AA76" s="228"/>
      <c r="AB76" s="26"/>
      <c r="AC76" s="26"/>
      <c r="AD76" s="26"/>
      <c r="AE76" s="26"/>
      <c r="AF76" s="27"/>
    </row>
    <row r="77" spans="1:32" ht="30" customHeight="1">
      <c r="A77" s="154"/>
      <c r="B77" s="154"/>
      <c r="C77" s="154"/>
      <c r="D77" s="236" t="s">
        <v>85</v>
      </c>
      <c r="E77" s="236"/>
      <c r="F77" s="236"/>
      <c r="G77" s="236"/>
      <c r="H77" s="236"/>
      <c r="I77" s="236"/>
      <c r="J77" s="236"/>
      <c r="K77" s="236"/>
      <c r="L77" s="236"/>
      <c r="M77" s="236"/>
      <c r="N77" s="236"/>
      <c r="O77" s="236"/>
      <c r="P77" s="236"/>
      <c r="Q77" s="236"/>
      <c r="R77" s="209" t="s">
        <v>86</v>
      </c>
      <c r="S77" s="209"/>
      <c r="T77" s="209"/>
      <c r="U77" s="209"/>
      <c r="V77" s="209"/>
      <c r="W77" s="209"/>
      <c r="X77" s="209"/>
      <c r="Y77" s="209"/>
      <c r="Z77" s="209"/>
      <c r="AA77" s="209"/>
      <c r="AB77" s="209"/>
      <c r="AC77" s="210"/>
      <c r="AD77" s="205" t="s">
        <v>82</v>
      </c>
      <c r="AE77" s="206"/>
      <c r="AF77" s="19" t="s">
        <v>83</v>
      </c>
    </row>
    <row r="78" spans="1:32" ht="61.5" customHeight="1">
      <c r="A78" s="154"/>
      <c r="B78" s="154"/>
      <c r="C78" s="154"/>
      <c r="D78" s="231" t="s">
        <v>120</v>
      </c>
      <c r="E78" s="231"/>
      <c r="F78" s="231"/>
      <c r="G78" s="231"/>
      <c r="H78" s="231"/>
      <c r="I78" s="231"/>
      <c r="J78" s="231"/>
      <c r="K78" s="231"/>
      <c r="L78" s="231"/>
      <c r="M78" s="231"/>
      <c r="N78" s="231"/>
      <c r="O78" s="231"/>
      <c r="P78" s="231"/>
      <c r="Q78" s="231"/>
      <c r="R78" s="212" t="s">
        <v>108</v>
      </c>
      <c r="S78" s="213"/>
      <c r="T78" s="213"/>
      <c r="U78" s="213"/>
      <c r="V78" s="213"/>
      <c r="W78" s="213"/>
      <c r="X78" s="213"/>
      <c r="Y78" s="213"/>
      <c r="Z78" s="213"/>
      <c r="AA78" s="213"/>
      <c r="AB78" s="213"/>
      <c r="AC78" s="214"/>
      <c r="AD78" s="235" t="s">
        <v>108</v>
      </c>
      <c r="AE78" s="235"/>
      <c r="AF78" s="6" t="s">
        <v>108</v>
      </c>
    </row>
    <row r="79" spans="1:32" ht="165" customHeight="1">
      <c r="A79" s="154"/>
      <c r="B79" s="154"/>
      <c r="C79" s="154"/>
      <c r="D79" s="231" t="s">
        <v>115</v>
      </c>
      <c r="E79" s="231"/>
      <c r="F79" s="231"/>
      <c r="G79" s="231"/>
      <c r="H79" s="231"/>
      <c r="I79" s="231"/>
      <c r="J79" s="231"/>
      <c r="K79" s="231"/>
      <c r="L79" s="231"/>
      <c r="M79" s="231"/>
      <c r="N79" s="231"/>
      <c r="O79" s="231"/>
      <c r="P79" s="231"/>
      <c r="Q79" s="231"/>
      <c r="R79" s="212" t="s">
        <v>117</v>
      </c>
      <c r="S79" s="213"/>
      <c r="T79" s="213"/>
      <c r="U79" s="213"/>
      <c r="V79" s="213"/>
      <c r="W79" s="213"/>
      <c r="X79" s="213"/>
      <c r="Y79" s="213"/>
      <c r="Z79" s="213"/>
      <c r="AA79" s="213"/>
      <c r="AB79" s="213"/>
      <c r="AC79" s="214"/>
      <c r="AD79" s="235" t="s">
        <v>119</v>
      </c>
      <c r="AE79" s="235"/>
      <c r="AF79" s="44">
        <v>41883</v>
      </c>
    </row>
    <row r="80" spans="1:32" ht="73.5" customHeight="1">
      <c r="A80" s="154"/>
      <c r="B80" s="154"/>
      <c r="C80" s="154"/>
      <c r="D80" s="231" t="s">
        <v>116</v>
      </c>
      <c r="E80" s="231"/>
      <c r="F80" s="231"/>
      <c r="G80" s="231"/>
      <c r="H80" s="231"/>
      <c r="I80" s="231"/>
      <c r="J80" s="231"/>
      <c r="K80" s="231"/>
      <c r="L80" s="231"/>
      <c r="M80" s="231"/>
      <c r="N80" s="231"/>
      <c r="O80" s="231"/>
      <c r="P80" s="231"/>
      <c r="Q80" s="231"/>
      <c r="R80" s="212" t="s">
        <v>118</v>
      </c>
      <c r="S80" s="213"/>
      <c r="T80" s="213"/>
      <c r="U80" s="213"/>
      <c r="V80" s="213"/>
      <c r="W80" s="213"/>
      <c r="X80" s="213"/>
      <c r="Y80" s="213"/>
      <c r="Z80" s="213"/>
      <c r="AA80" s="213"/>
      <c r="AB80" s="213"/>
      <c r="AC80" s="214"/>
      <c r="AD80" s="235" t="s">
        <v>119</v>
      </c>
      <c r="AE80" s="235"/>
      <c r="AF80" s="44">
        <v>41852</v>
      </c>
    </row>
    <row r="81" spans="1:32" ht="76.5" customHeight="1">
      <c r="A81" s="154"/>
      <c r="B81" s="154"/>
      <c r="C81" s="154"/>
      <c r="D81" s="231"/>
      <c r="E81" s="231"/>
      <c r="F81" s="231"/>
      <c r="G81" s="231"/>
      <c r="H81" s="231"/>
      <c r="I81" s="231"/>
      <c r="J81" s="231"/>
      <c r="K81" s="231"/>
      <c r="L81" s="231"/>
      <c r="M81" s="231"/>
      <c r="N81" s="231"/>
      <c r="O81" s="231"/>
      <c r="P81" s="231"/>
      <c r="Q81" s="231"/>
      <c r="R81" s="212"/>
      <c r="S81" s="213"/>
      <c r="T81" s="213"/>
      <c r="U81" s="213"/>
      <c r="V81" s="213"/>
      <c r="W81" s="213"/>
      <c r="X81" s="213"/>
      <c r="Y81" s="213"/>
      <c r="Z81" s="213"/>
      <c r="AA81" s="213"/>
      <c r="AB81" s="213"/>
      <c r="AC81" s="214"/>
      <c r="AD81" s="235"/>
      <c r="AE81" s="235"/>
      <c r="AF81" s="44"/>
    </row>
    <row r="82" spans="1:32" ht="20.100000000000001" customHeight="1">
      <c r="A82" s="233" t="s">
        <v>52</v>
      </c>
      <c r="B82" s="233"/>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4"/>
    </row>
    <row r="83" spans="1:32" ht="20.100000000000001" customHeight="1">
      <c r="A83" s="154"/>
      <c r="B83" s="154"/>
      <c r="C83" s="154"/>
      <c r="D83" s="154" t="s">
        <v>53</v>
      </c>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t="s">
        <v>54</v>
      </c>
      <c r="AC83" s="154"/>
      <c r="AD83" s="154"/>
      <c r="AE83" s="154"/>
      <c r="AF83" s="154"/>
    </row>
    <row r="84" spans="1:32" ht="20.100000000000001" customHeight="1">
      <c r="A84" s="154" t="s">
        <v>55</v>
      </c>
      <c r="B84" s="154"/>
      <c r="C84" s="154"/>
      <c r="D84" s="154" t="s">
        <v>69</v>
      </c>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t="s">
        <v>121</v>
      </c>
      <c r="AC84" s="154"/>
      <c r="AD84" s="154"/>
      <c r="AE84" s="154"/>
      <c r="AF84" s="154"/>
    </row>
    <row r="85" spans="1:32" ht="20.100000000000001" customHeight="1">
      <c r="A85" s="154" t="s">
        <v>87</v>
      </c>
      <c r="B85" s="154"/>
      <c r="C85" s="154"/>
      <c r="D85" s="154" t="s">
        <v>70</v>
      </c>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t="s">
        <v>71</v>
      </c>
      <c r="AC85" s="154"/>
      <c r="AD85" s="154"/>
      <c r="AE85" s="154"/>
      <c r="AF85" s="154"/>
    </row>
    <row r="86" spans="1:32" ht="20.100000000000001" customHeight="1"/>
    <row r="87" spans="1:32" ht="20.100000000000001" customHeight="1"/>
    <row r="88" spans="1:32" ht="20.100000000000001" customHeight="1"/>
    <row r="89" spans="1:32" ht="20.100000000000001" customHeight="1"/>
    <row r="90" spans="1:32" ht="20.100000000000001" customHeight="1"/>
  </sheetData>
  <mergeCells count="305">
    <mergeCell ref="J66:K66"/>
    <mergeCell ref="P66:Q66"/>
    <mergeCell ref="R66:S66"/>
    <mergeCell ref="AB66:AC66"/>
    <mergeCell ref="N66:O66"/>
    <mergeCell ref="AB64:AC64"/>
    <mergeCell ref="H53:I53"/>
    <mergeCell ref="A8:C8"/>
    <mergeCell ref="D8:N8"/>
    <mergeCell ref="O8:X8"/>
    <mergeCell ref="Y8:AD8"/>
    <mergeCell ref="B33:C33"/>
    <mergeCell ref="B32:C32"/>
    <mergeCell ref="B37:C37"/>
    <mergeCell ref="B34:C34"/>
    <mergeCell ref="B35:C35"/>
    <mergeCell ref="A28:A31"/>
    <mergeCell ref="B28:C28"/>
    <mergeCell ref="B29:C29"/>
    <mergeCell ref="B31:C31"/>
    <mergeCell ref="A22:AD22"/>
    <mergeCell ref="A24:AF24"/>
    <mergeCell ref="AF25:AF27"/>
    <mergeCell ref="J26:K26"/>
    <mergeCell ref="D73:E73"/>
    <mergeCell ref="F73:G73"/>
    <mergeCell ref="H73:I73"/>
    <mergeCell ref="J73:K73"/>
    <mergeCell ref="L73:M73"/>
    <mergeCell ref="N73:O73"/>
    <mergeCell ref="P73:Q73"/>
    <mergeCell ref="R73:S73"/>
    <mergeCell ref="T73:U73"/>
    <mergeCell ref="H54:I54"/>
    <mergeCell ref="J53:K53"/>
    <mergeCell ref="J54:K54"/>
    <mergeCell ref="P53:Q53"/>
    <mergeCell ref="R53:S53"/>
    <mergeCell ref="F55:G55"/>
    <mergeCell ref="V53:W53"/>
    <mergeCell ref="P54:Q54"/>
    <mergeCell ref="R54:S54"/>
    <mergeCell ref="V54:W54"/>
    <mergeCell ref="T54:U54"/>
    <mergeCell ref="H55:I55"/>
    <mergeCell ref="F53:G53"/>
    <mergeCell ref="F54:G54"/>
    <mergeCell ref="T53:U53"/>
    <mergeCell ref="A76:C81"/>
    <mergeCell ref="AD77:AE77"/>
    <mergeCell ref="AD78:AE78"/>
    <mergeCell ref="AD79:AE79"/>
    <mergeCell ref="AD80:AE80"/>
    <mergeCell ref="AE74:AF75"/>
    <mergeCell ref="D76:I76"/>
    <mergeCell ref="J76:O76"/>
    <mergeCell ref="P76:U76"/>
    <mergeCell ref="V76:AA76"/>
    <mergeCell ref="D77:Q77"/>
    <mergeCell ref="R77:AC77"/>
    <mergeCell ref="D74:E74"/>
    <mergeCell ref="D75:E75"/>
    <mergeCell ref="F74:G74"/>
    <mergeCell ref="H74:I74"/>
    <mergeCell ref="J74:K74"/>
    <mergeCell ref="A74:B75"/>
    <mergeCell ref="AD74:AD75"/>
    <mergeCell ref="AD81:AE81"/>
    <mergeCell ref="L74:M74"/>
    <mergeCell ref="N74:O74"/>
    <mergeCell ref="P74:Q74"/>
    <mergeCell ref="R74:S74"/>
    <mergeCell ref="A85:C85"/>
    <mergeCell ref="D85:AA85"/>
    <mergeCell ref="AB85:AF85"/>
    <mergeCell ref="A82:AF82"/>
    <mergeCell ref="A83:C83"/>
    <mergeCell ref="D83:AA83"/>
    <mergeCell ref="AB83:AF83"/>
    <mergeCell ref="A84:C84"/>
    <mergeCell ref="D84:AA84"/>
    <mergeCell ref="AB84:AF84"/>
    <mergeCell ref="R81:AC81"/>
    <mergeCell ref="D79:Q79"/>
    <mergeCell ref="R79:AC79"/>
    <mergeCell ref="D80:Q80"/>
    <mergeCell ref="R80:AC80"/>
    <mergeCell ref="D81:Q81"/>
    <mergeCell ref="D78:Q78"/>
    <mergeCell ref="R78:AC78"/>
    <mergeCell ref="V74:W74"/>
    <mergeCell ref="X75:Y75"/>
    <mergeCell ref="Z75:AA75"/>
    <mergeCell ref="AB75:AC75"/>
    <mergeCell ref="T74:U74"/>
    <mergeCell ref="F75:G75"/>
    <mergeCell ref="H75:I75"/>
    <mergeCell ref="J75:K75"/>
    <mergeCell ref="L75:M75"/>
    <mergeCell ref="N75:O75"/>
    <mergeCell ref="P75:Q75"/>
    <mergeCell ref="R75:S75"/>
    <mergeCell ref="T75:U75"/>
    <mergeCell ref="V75:W75"/>
    <mergeCell ref="X74:Y74"/>
    <mergeCell ref="Z74:AA74"/>
    <mergeCell ref="AD71:AE71"/>
    <mergeCell ref="AD72:AE72"/>
    <mergeCell ref="AD68:AE68"/>
    <mergeCell ref="AD69:AE69"/>
    <mergeCell ref="AD70:AE70"/>
    <mergeCell ref="D67:I67"/>
    <mergeCell ref="J67:O67"/>
    <mergeCell ref="P67:U67"/>
    <mergeCell ref="V67:AA67"/>
    <mergeCell ref="D70:Q70"/>
    <mergeCell ref="AB67:AC67"/>
    <mergeCell ref="D68:Q68"/>
    <mergeCell ref="R68:AC68"/>
    <mergeCell ref="D71:Q71"/>
    <mergeCell ref="D72:Q72"/>
    <mergeCell ref="R70:AC70"/>
    <mergeCell ref="R72:AC72"/>
    <mergeCell ref="D69:Q69"/>
    <mergeCell ref="R69:AC69"/>
    <mergeCell ref="R71:AC71"/>
    <mergeCell ref="AD64:AD66"/>
    <mergeCell ref="AE64:AF66"/>
    <mergeCell ref="D65:E65"/>
    <mergeCell ref="L65:M65"/>
    <mergeCell ref="D63:E63"/>
    <mergeCell ref="F63:G63"/>
    <mergeCell ref="H63:I63"/>
    <mergeCell ref="J63:K63"/>
    <mergeCell ref="L63:M63"/>
    <mergeCell ref="N63:O63"/>
    <mergeCell ref="P63:Q63"/>
    <mergeCell ref="R63:S63"/>
    <mergeCell ref="T63:U63"/>
    <mergeCell ref="V63:W63"/>
    <mergeCell ref="X63:Y63"/>
    <mergeCell ref="Z63:AA63"/>
    <mergeCell ref="R65:S65"/>
    <mergeCell ref="T65:U65"/>
    <mergeCell ref="V64:W64"/>
    <mergeCell ref="X64:Y64"/>
    <mergeCell ref="V65:W65"/>
    <mergeCell ref="X65:Y65"/>
    <mergeCell ref="F66:G66"/>
    <mergeCell ref="H66:I66"/>
    <mergeCell ref="A64:B66"/>
    <mergeCell ref="D64:E64"/>
    <mergeCell ref="L64:M64"/>
    <mergeCell ref="N64:O64"/>
    <mergeCell ref="Z64:AA64"/>
    <mergeCell ref="AB65:AC65"/>
    <mergeCell ref="D66:E66"/>
    <mergeCell ref="L66:M66"/>
    <mergeCell ref="N65:O65"/>
    <mergeCell ref="Z65:AA65"/>
    <mergeCell ref="Z66:AA66"/>
    <mergeCell ref="T66:U66"/>
    <mergeCell ref="V66:W66"/>
    <mergeCell ref="X66:Y66"/>
    <mergeCell ref="F64:G64"/>
    <mergeCell ref="F65:G65"/>
    <mergeCell ref="H64:I64"/>
    <mergeCell ref="H65:I65"/>
    <mergeCell ref="J64:K64"/>
    <mergeCell ref="J65:K65"/>
    <mergeCell ref="P64:Q64"/>
    <mergeCell ref="P65:Q65"/>
    <mergeCell ref="R64:S64"/>
    <mergeCell ref="T64:U64"/>
    <mergeCell ref="AD61:AE61"/>
    <mergeCell ref="A56:C62"/>
    <mergeCell ref="AD57:AE57"/>
    <mergeCell ref="AD58:AE58"/>
    <mergeCell ref="AD59:AE59"/>
    <mergeCell ref="AD60:AE60"/>
    <mergeCell ref="D56:I56"/>
    <mergeCell ref="J56:O56"/>
    <mergeCell ref="P56:U56"/>
    <mergeCell ref="V56:AA56"/>
    <mergeCell ref="D57:Q57"/>
    <mergeCell ref="D62:AC62"/>
    <mergeCell ref="AD62:AE62"/>
    <mergeCell ref="R57:AC57"/>
    <mergeCell ref="D58:Q58"/>
    <mergeCell ref="D59:Q59"/>
    <mergeCell ref="D60:Q60"/>
    <mergeCell ref="D61:Q61"/>
    <mergeCell ref="R59:AC59"/>
    <mergeCell ref="R61:AC61"/>
    <mergeCell ref="R60:AC60"/>
    <mergeCell ref="AD53:AD55"/>
    <mergeCell ref="AB54:AC54"/>
    <mergeCell ref="AB55:AC55"/>
    <mergeCell ref="A51:AF51"/>
    <mergeCell ref="A53:B55"/>
    <mergeCell ref="D53:E53"/>
    <mergeCell ref="L53:M53"/>
    <mergeCell ref="N53:O53"/>
    <mergeCell ref="Z53:AA53"/>
    <mergeCell ref="D54:E54"/>
    <mergeCell ref="L54:M54"/>
    <mergeCell ref="N54:O54"/>
    <mergeCell ref="Z54:AA54"/>
    <mergeCell ref="D55:E55"/>
    <mergeCell ref="L55:M55"/>
    <mergeCell ref="N55:O55"/>
    <mergeCell ref="Z55:AA55"/>
    <mergeCell ref="D52:E52"/>
    <mergeCell ref="F52:G52"/>
    <mergeCell ref="H52:I52"/>
    <mergeCell ref="J52:K52"/>
    <mergeCell ref="L52:M52"/>
    <mergeCell ref="N52:O52"/>
    <mergeCell ref="J55:K55"/>
    <mergeCell ref="B30:C30"/>
    <mergeCell ref="F26:G26"/>
    <mergeCell ref="H26:I26"/>
    <mergeCell ref="B40:C40"/>
    <mergeCell ref="B44:C44"/>
    <mergeCell ref="B42:C42"/>
    <mergeCell ref="B41:C41"/>
    <mergeCell ref="B43:C43"/>
    <mergeCell ref="A25:C27"/>
    <mergeCell ref="D26:E26"/>
    <mergeCell ref="B38:C38"/>
    <mergeCell ref="A32:A46"/>
    <mergeCell ref="B36:C36"/>
    <mergeCell ref="D25:I25"/>
    <mergeCell ref="A47:A48"/>
    <mergeCell ref="B47:C47"/>
    <mergeCell ref="B48:C48"/>
    <mergeCell ref="A49:A50"/>
    <mergeCell ref="B49:C49"/>
    <mergeCell ref="B50:C50"/>
    <mergeCell ref="B46:C46"/>
    <mergeCell ref="B39:C39"/>
    <mergeCell ref="B45:C45"/>
    <mergeCell ref="P25:U25"/>
    <mergeCell ref="V25:AA25"/>
    <mergeCell ref="A16:AF16"/>
    <mergeCell ref="A14:AF14"/>
    <mergeCell ref="A7:C7"/>
    <mergeCell ref="D7:N7"/>
    <mergeCell ref="A9:AF9"/>
    <mergeCell ref="A20:AF20"/>
    <mergeCell ref="A18:AF18"/>
    <mergeCell ref="Y7:AD7"/>
    <mergeCell ref="O7:X7"/>
    <mergeCell ref="AE25:AE27"/>
    <mergeCell ref="AB25:AD26"/>
    <mergeCell ref="L26:M26"/>
    <mergeCell ref="N26:O26"/>
    <mergeCell ref="Z26:AA26"/>
    <mergeCell ref="P26:Q26"/>
    <mergeCell ref="R26:S26"/>
    <mergeCell ref="T26:U26"/>
    <mergeCell ref="V26:W26"/>
    <mergeCell ref="X26:Y26"/>
    <mergeCell ref="J25:O25"/>
    <mergeCell ref="A1:B3"/>
    <mergeCell ref="C1:AD1"/>
    <mergeCell ref="C2:AD2"/>
    <mergeCell ref="C3:AD3"/>
    <mergeCell ref="A4:C4"/>
    <mergeCell ref="D4:N4"/>
    <mergeCell ref="A5:C5"/>
    <mergeCell ref="D5:N5"/>
    <mergeCell ref="Y5:AD5"/>
    <mergeCell ref="Y4:AD4"/>
    <mergeCell ref="O4:X4"/>
    <mergeCell ref="O5:X5"/>
    <mergeCell ref="A6:C6"/>
    <mergeCell ref="D6:N6"/>
    <mergeCell ref="A10:AF10"/>
    <mergeCell ref="A11:AF11"/>
    <mergeCell ref="A12:AF12"/>
    <mergeCell ref="A13:AF13"/>
    <mergeCell ref="Y6:AD6"/>
    <mergeCell ref="O6:X6"/>
    <mergeCell ref="A15:AF15"/>
    <mergeCell ref="AB74:AC74"/>
    <mergeCell ref="P52:Q52"/>
    <mergeCell ref="R52:S52"/>
    <mergeCell ref="T52:U52"/>
    <mergeCell ref="V52:W52"/>
    <mergeCell ref="X52:Y52"/>
    <mergeCell ref="Z52:AA52"/>
    <mergeCell ref="R58:AC58"/>
    <mergeCell ref="AB53:AC53"/>
    <mergeCell ref="P55:Q55"/>
    <mergeCell ref="R55:S55"/>
    <mergeCell ref="T55:U55"/>
    <mergeCell ref="V55:W55"/>
    <mergeCell ref="X55:Y55"/>
    <mergeCell ref="X53:Y53"/>
    <mergeCell ref="X54:Y54"/>
    <mergeCell ref="AB63:AC63"/>
    <mergeCell ref="V73:W73"/>
    <mergeCell ref="X73:Y73"/>
    <mergeCell ref="Z73:AA73"/>
  </mergeCells>
  <conditionalFormatting sqref="D27 AB27 F27 H27 J27 L27 N27 P27 R27 T27 V27 X27 Z27">
    <cfRule type="cellIs" dxfId="21" priority="23" stopIfTrue="1" operator="equal">
      <formula>"""P"""</formula>
    </cfRule>
  </conditionalFormatting>
  <conditionalFormatting sqref="D37:AA37 D28:AA33 Y38 D39:AA50">
    <cfRule type="cellIs" dxfId="20" priority="24" stopIfTrue="1" operator="equal">
      <formula>"P"</formula>
    </cfRule>
    <cfRule type="cellIs" dxfId="19" priority="25" stopIfTrue="1" operator="equal">
      <formula>"E"</formula>
    </cfRule>
  </conditionalFormatting>
  <conditionalFormatting sqref="D34:AA34">
    <cfRule type="cellIs" dxfId="18" priority="17" stopIfTrue="1" operator="equal">
      <formula>"P"</formula>
    </cfRule>
    <cfRule type="cellIs" dxfId="17" priority="18" stopIfTrue="1" operator="equal">
      <formula>"E"</formula>
    </cfRule>
  </conditionalFormatting>
  <conditionalFormatting sqref="AA38">
    <cfRule type="cellIs" dxfId="16" priority="5" stopIfTrue="1" operator="equal">
      <formula>"P"</formula>
    </cfRule>
    <cfRule type="cellIs" dxfId="15" priority="6" stopIfTrue="1" operator="equal">
      <formula>"E"</formula>
    </cfRule>
  </conditionalFormatting>
  <conditionalFormatting sqref="D35:AA35">
    <cfRule type="cellIs" dxfId="14" priority="13" stopIfTrue="1" operator="equal">
      <formula>"P"</formula>
    </cfRule>
    <cfRule type="cellIs" dxfId="13" priority="14" stopIfTrue="1" operator="equal">
      <formula>"E"</formula>
    </cfRule>
  </conditionalFormatting>
  <conditionalFormatting sqref="D38:E38">
    <cfRule type="cellIs" dxfId="12" priority="11" stopIfTrue="1" operator="equal">
      <formula>"P"</formula>
    </cfRule>
    <cfRule type="cellIs" dxfId="11" priority="12" stopIfTrue="1" operator="equal">
      <formula>"E"</formula>
    </cfRule>
  </conditionalFormatting>
  <conditionalFormatting sqref="F38:W38">
    <cfRule type="cellIs" dxfId="10" priority="9" stopIfTrue="1" operator="equal">
      <formula>"P"</formula>
    </cfRule>
    <cfRule type="cellIs" dxfId="9" priority="10" stopIfTrue="1" operator="equal">
      <formula>"E"</formula>
    </cfRule>
  </conditionalFormatting>
  <conditionalFormatting sqref="X38">
    <cfRule type="cellIs" dxfId="8" priority="7" stopIfTrue="1" operator="equal">
      <formula>"P"</formula>
    </cfRule>
    <cfRule type="cellIs" dxfId="7" priority="8" stopIfTrue="1" operator="equal">
      <formula>"E"</formula>
    </cfRule>
  </conditionalFormatting>
  <conditionalFormatting sqref="Z38">
    <cfRule type="cellIs" dxfId="6" priority="3" stopIfTrue="1" operator="equal">
      <formula>"P"</formula>
    </cfRule>
    <cfRule type="cellIs" dxfId="5" priority="4" stopIfTrue="1" operator="equal">
      <formula>"E"</formula>
    </cfRule>
  </conditionalFormatting>
  <conditionalFormatting sqref="D36:AA36">
    <cfRule type="cellIs" dxfId="4" priority="1" stopIfTrue="1" operator="equal">
      <formula>"P"</formula>
    </cfRule>
    <cfRule type="cellIs" dxfId="3" priority="2" stopIfTrue="1" operator="equal">
      <formula>"E"</formula>
    </cfRule>
  </conditionalFormatting>
  <dataValidations disablePrompts="1" count="1">
    <dataValidation allowBlank="1" showInputMessage="1" showErrorMessage="1" prompt="Ingresar el Nombre de la categoría de las actividades" sqref="IW49 SS49 ACO49 AMK49 AWG49 BGC49 BPY49 BZU49 CJQ49 CTM49 DDI49 DNE49 DXA49 EGW49 EQS49 FAO49 FKK49 FUG49 GEC49 GNY49 GXU49 HHQ49 HRM49 IBI49 ILE49 IVA49 JEW49 JOS49 JYO49 KIK49 KSG49 LCC49 LLY49 LVU49 MFQ49 MPM49 MZI49 NJE49 NTA49 OCW49 OMS49 OWO49 PGK49 PQG49 QAC49 QJY49 QTU49 RDQ49 RNM49 RXI49 SHE49 SRA49 TAW49 TKS49 TUO49 UEK49 UOG49 UYC49 VHY49 VRU49 WBQ49 WLM49 WVI49 IW65577:IW65578 SS65577:SS65578 ACO65577:ACO65578 AMK65577:AMK65578 AWG65577:AWG65578 BGC65577:BGC65578 BPY65577:BPY65578 BZU65577:BZU65578 CJQ65577:CJQ65578 CTM65577:CTM65578 DDI65577:DDI65578 DNE65577:DNE65578 DXA65577:DXA65578 EGW65577:EGW65578 EQS65577:EQS65578 FAO65577:FAO65578 FKK65577:FKK65578 FUG65577:FUG65578 GEC65577:GEC65578 GNY65577:GNY65578 GXU65577:GXU65578 HHQ65577:HHQ65578 HRM65577:HRM65578 IBI65577:IBI65578 ILE65577:ILE65578 IVA65577:IVA65578 JEW65577:JEW65578 JOS65577:JOS65578 JYO65577:JYO65578 KIK65577:KIK65578 KSG65577:KSG65578 LCC65577:LCC65578 LLY65577:LLY65578 LVU65577:LVU65578 MFQ65577:MFQ65578 MPM65577:MPM65578 MZI65577:MZI65578 NJE65577:NJE65578 NTA65577:NTA65578 OCW65577:OCW65578 OMS65577:OMS65578 OWO65577:OWO65578 PGK65577:PGK65578 PQG65577:PQG65578 QAC65577:QAC65578 QJY65577:QJY65578 QTU65577:QTU65578 RDQ65577:RDQ65578 RNM65577:RNM65578 RXI65577:RXI65578 SHE65577:SHE65578 SRA65577:SRA65578 TAW65577:TAW65578 TKS65577:TKS65578 TUO65577:TUO65578 UEK65577:UEK65578 UOG65577:UOG65578 UYC65577:UYC65578 VHY65577:VHY65578 VRU65577:VRU65578 WBQ65577:WBQ65578 WLM65577:WLM65578 WVI65577:WVI65578 IW131113:IW131114 SS131113:SS131114 ACO131113:ACO131114 AMK131113:AMK131114 AWG131113:AWG131114 BGC131113:BGC131114 BPY131113:BPY131114 BZU131113:BZU131114 CJQ131113:CJQ131114 CTM131113:CTM131114 DDI131113:DDI131114 DNE131113:DNE131114 DXA131113:DXA131114 EGW131113:EGW131114 EQS131113:EQS131114 FAO131113:FAO131114 FKK131113:FKK131114 FUG131113:FUG131114 GEC131113:GEC131114 GNY131113:GNY131114 GXU131113:GXU131114 HHQ131113:HHQ131114 HRM131113:HRM131114 IBI131113:IBI131114 ILE131113:ILE131114 IVA131113:IVA131114 JEW131113:JEW131114 JOS131113:JOS131114 JYO131113:JYO131114 KIK131113:KIK131114 KSG131113:KSG131114 LCC131113:LCC131114 LLY131113:LLY131114 LVU131113:LVU131114 MFQ131113:MFQ131114 MPM131113:MPM131114 MZI131113:MZI131114 NJE131113:NJE131114 NTA131113:NTA131114 OCW131113:OCW131114 OMS131113:OMS131114 OWO131113:OWO131114 PGK131113:PGK131114 PQG131113:PQG131114 QAC131113:QAC131114 QJY131113:QJY131114 QTU131113:QTU131114 RDQ131113:RDQ131114 RNM131113:RNM131114 RXI131113:RXI131114 SHE131113:SHE131114 SRA131113:SRA131114 TAW131113:TAW131114 TKS131113:TKS131114 TUO131113:TUO131114 UEK131113:UEK131114 UOG131113:UOG131114 UYC131113:UYC131114 VHY131113:VHY131114 VRU131113:VRU131114 WBQ131113:WBQ131114 WLM131113:WLM131114 WVI131113:WVI131114 IW196649:IW196650 SS196649:SS196650 ACO196649:ACO196650 AMK196649:AMK196650 AWG196649:AWG196650 BGC196649:BGC196650 BPY196649:BPY196650 BZU196649:BZU196650 CJQ196649:CJQ196650 CTM196649:CTM196650 DDI196649:DDI196650 DNE196649:DNE196650 DXA196649:DXA196650 EGW196649:EGW196650 EQS196649:EQS196650 FAO196649:FAO196650 FKK196649:FKK196650 FUG196649:FUG196650 GEC196649:GEC196650 GNY196649:GNY196650 GXU196649:GXU196650 HHQ196649:HHQ196650 HRM196649:HRM196650 IBI196649:IBI196650 ILE196649:ILE196650 IVA196649:IVA196650 JEW196649:JEW196650 JOS196649:JOS196650 JYO196649:JYO196650 KIK196649:KIK196650 KSG196649:KSG196650 LCC196649:LCC196650 LLY196649:LLY196650 LVU196649:LVU196650 MFQ196649:MFQ196650 MPM196649:MPM196650 MZI196649:MZI196650 NJE196649:NJE196650 NTA196649:NTA196650 OCW196649:OCW196650 OMS196649:OMS196650 OWO196649:OWO196650 PGK196649:PGK196650 PQG196649:PQG196650 QAC196649:QAC196650 QJY196649:QJY196650 QTU196649:QTU196650 RDQ196649:RDQ196650 RNM196649:RNM196650 RXI196649:RXI196650 SHE196649:SHE196650 SRA196649:SRA196650 TAW196649:TAW196650 TKS196649:TKS196650 TUO196649:TUO196650 UEK196649:UEK196650 UOG196649:UOG196650 UYC196649:UYC196650 VHY196649:VHY196650 VRU196649:VRU196650 WBQ196649:WBQ196650 WLM196649:WLM196650 WVI196649:WVI196650 IW262185:IW262186 SS262185:SS262186 ACO262185:ACO262186 AMK262185:AMK262186 AWG262185:AWG262186 BGC262185:BGC262186 BPY262185:BPY262186 BZU262185:BZU262186 CJQ262185:CJQ262186 CTM262185:CTM262186 DDI262185:DDI262186 DNE262185:DNE262186 DXA262185:DXA262186 EGW262185:EGW262186 EQS262185:EQS262186 FAO262185:FAO262186 FKK262185:FKK262186 FUG262185:FUG262186 GEC262185:GEC262186 GNY262185:GNY262186 GXU262185:GXU262186 HHQ262185:HHQ262186 HRM262185:HRM262186 IBI262185:IBI262186 ILE262185:ILE262186 IVA262185:IVA262186 JEW262185:JEW262186 JOS262185:JOS262186 JYO262185:JYO262186 KIK262185:KIK262186 KSG262185:KSG262186 LCC262185:LCC262186 LLY262185:LLY262186 LVU262185:LVU262186 MFQ262185:MFQ262186 MPM262185:MPM262186 MZI262185:MZI262186 NJE262185:NJE262186 NTA262185:NTA262186 OCW262185:OCW262186 OMS262185:OMS262186 OWO262185:OWO262186 PGK262185:PGK262186 PQG262185:PQG262186 QAC262185:QAC262186 QJY262185:QJY262186 QTU262185:QTU262186 RDQ262185:RDQ262186 RNM262185:RNM262186 RXI262185:RXI262186 SHE262185:SHE262186 SRA262185:SRA262186 TAW262185:TAW262186 TKS262185:TKS262186 TUO262185:TUO262186 UEK262185:UEK262186 UOG262185:UOG262186 UYC262185:UYC262186 VHY262185:VHY262186 VRU262185:VRU262186 WBQ262185:WBQ262186 WLM262185:WLM262186 WVI262185:WVI262186 IW327721:IW327722 SS327721:SS327722 ACO327721:ACO327722 AMK327721:AMK327722 AWG327721:AWG327722 BGC327721:BGC327722 BPY327721:BPY327722 BZU327721:BZU327722 CJQ327721:CJQ327722 CTM327721:CTM327722 DDI327721:DDI327722 DNE327721:DNE327722 DXA327721:DXA327722 EGW327721:EGW327722 EQS327721:EQS327722 FAO327721:FAO327722 FKK327721:FKK327722 FUG327721:FUG327722 GEC327721:GEC327722 GNY327721:GNY327722 GXU327721:GXU327722 HHQ327721:HHQ327722 HRM327721:HRM327722 IBI327721:IBI327722 ILE327721:ILE327722 IVA327721:IVA327722 JEW327721:JEW327722 JOS327721:JOS327722 JYO327721:JYO327722 KIK327721:KIK327722 KSG327721:KSG327722 LCC327721:LCC327722 LLY327721:LLY327722 LVU327721:LVU327722 MFQ327721:MFQ327722 MPM327721:MPM327722 MZI327721:MZI327722 NJE327721:NJE327722 NTA327721:NTA327722 OCW327721:OCW327722 OMS327721:OMS327722 OWO327721:OWO327722 PGK327721:PGK327722 PQG327721:PQG327722 QAC327721:QAC327722 QJY327721:QJY327722 QTU327721:QTU327722 RDQ327721:RDQ327722 RNM327721:RNM327722 RXI327721:RXI327722 SHE327721:SHE327722 SRA327721:SRA327722 TAW327721:TAW327722 TKS327721:TKS327722 TUO327721:TUO327722 UEK327721:UEK327722 UOG327721:UOG327722 UYC327721:UYC327722 VHY327721:VHY327722 VRU327721:VRU327722 WBQ327721:WBQ327722 WLM327721:WLM327722 WVI327721:WVI327722 IW393257:IW393258 SS393257:SS393258 ACO393257:ACO393258 AMK393257:AMK393258 AWG393257:AWG393258 BGC393257:BGC393258 BPY393257:BPY393258 BZU393257:BZU393258 CJQ393257:CJQ393258 CTM393257:CTM393258 DDI393257:DDI393258 DNE393257:DNE393258 DXA393257:DXA393258 EGW393257:EGW393258 EQS393257:EQS393258 FAO393257:FAO393258 FKK393257:FKK393258 FUG393257:FUG393258 GEC393257:GEC393258 GNY393257:GNY393258 GXU393257:GXU393258 HHQ393257:HHQ393258 HRM393257:HRM393258 IBI393257:IBI393258 ILE393257:ILE393258 IVA393257:IVA393258 JEW393257:JEW393258 JOS393257:JOS393258 JYO393257:JYO393258 KIK393257:KIK393258 KSG393257:KSG393258 LCC393257:LCC393258 LLY393257:LLY393258 LVU393257:LVU393258 MFQ393257:MFQ393258 MPM393257:MPM393258 MZI393257:MZI393258 NJE393257:NJE393258 NTA393257:NTA393258 OCW393257:OCW393258 OMS393257:OMS393258 OWO393257:OWO393258 PGK393257:PGK393258 PQG393257:PQG393258 QAC393257:QAC393258 QJY393257:QJY393258 QTU393257:QTU393258 RDQ393257:RDQ393258 RNM393257:RNM393258 RXI393257:RXI393258 SHE393257:SHE393258 SRA393257:SRA393258 TAW393257:TAW393258 TKS393257:TKS393258 TUO393257:TUO393258 UEK393257:UEK393258 UOG393257:UOG393258 UYC393257:UYC393258 VHY393257:VHY393258 VRU393257:VRU393258 WBQ393257:WBQ393258 WLM393257:WLM393258 WVI393257:WVI393258 IW458793:IW458794 SS458793:SS458794 ACO458793:ACO458794 AMK458793:AMK458794 AWG458793:AWG458794 BGC458793:BGC458794 BPY458793:BPY458794 BZU458793:BZU458794 CJQ458793:CJQ458794 CTM458793:CTM458794 DDI458793:DDI458794 DNE458793:DNE458794 DXA458793:DXA458794 EGW458793:EGW458794 EQS458793:EQS458794 FAO458793:FAO458794 FKK458793:FKK458794 FUG458793:FUG458794 GEC458793:GEC458794 GNY458793:GNY458794 GXU458793:GXU458794 HHQ458793:HHQ458794 HRM458793:HRM458794 IBI458793:IBI458794 ILE458793:ILE458794 IVA458793:IVA458794 JEW458793:JEW458794 JOS458793:JOS458794 JYO458793:JYO458794 KIK458793:KIK458794 KSG458793:KSG458794 LCC458793:LCC458794 LLY458793:LLY458794 LVU458793:LVU458794 MFQ458793:MFQ458794 MPM458793:MPM458794 MZI458793:MZI458794 NJE458793:NJE458794 NTA458793:NTA458794 OCW458793:OCW458794 OMS458793:OMS458794 OWO458793:OWO458794 PGK458793:PGK458794 PQG458793:PQG458794 QAC458793:QAC458794 QJY458793:QJY458794 QTU458793:QTU458794 RDQ458793:RDQ458794 RNM458793:RNM458794 RXI458793:RXI458794 SHE458793:SHE458794 SRA458793:SRA458794 TAW458793:TAW458794 TKS458793:TKS458794 TUO458793:TUO458794 UEK458793:UEK458794 UOG458793:UOG458794 UYC458793:UYC458794 VHY458793:VHY458794 VRU458793:VRU458794 WBQ458793:WBQ458794 WLM458793:WLM458794 WVI458793:WVI458794 IW524329:IW524330 SS524329:SS524330 ACO524329:ACO524330 AMK524329:AMK524330 AWG524329:AWG524330 BGC524329:BGC524330 BPY524329:BPY524330 BZU524329:BZU524330 CJQ524329:CJQ524330 CTM524329:CTM524330 DDI524329:DDI524330 DNE524329:DNE524330 DXA524329:DXA524330 EGW524329:EGW524330 EQS524329:EQS524330 FAO524329:FAO524330 FKK524329:FKK524330 FUG524329:FUG524330 GEC524329:GEC524330 GNY524329:GNY524330 GXU524329:GXU524330 HHQ524329:HHQ524330 HRM524329:HRM524330 IBI524329:IBI524330 ILE524329:ILE524330 IVA524329:IVA524330 JEW524329:JEW524330 JOS524329:JOS524330 JYO524329:JYO524330 KIK524329:KIK524330 KSG524329:KSG524330 LCC524329:LCC524330 LLY524329:LLY524330 LVU524329:LVU524330 MFQ524329:MFQ524330 MPM524329:MPM524330 MZI524329:MZI524330 NJE524329:NJE524330 NTA524329:NTA524330 OCW524329:OCW524330 OMS524329:OMS524330 OWO524329:OWO524330 PGK524329:PGK524330 PQG524329:PQG524330 QAC524329:QAC524330 QJY524329:QJY524330 QTU524329:QTU524330 RDQ524329:RDQ524330 RNM524329:RNM524330 RXI524329:RXI524330 SHE524329:SHE524330 SRA524329:SRA524330 TAW524329:TAW524330 TKS524329:TKS524330 TUO524329:TUO524330 UEK524329:UEK524330 UOG524329:UOG524330 UYC524329:UYC524330 VHY524329:VHY524330 VRU524329:VRU524330 WBQ524329:WBQ524330 WLM524329:WLM524330 WVI524329:WVI524330 IW589865:IW589866 SS589865:SS589866 ACO589865:ACO589866 AMK589865:AMK589866 AWG589865:AWG589866 BGC589865:BGC589866 BPY589865:BPY589866 BZU589865:BZU589866 CJQ589865:CJQ589866 CTM589865:CTM589866 DDI589865:DDI589866 DNE589865:DNE589866 DXA589865:DXA589866 EGW589865:EGW589866 EQS589865:EQS589866 FAO589865:FAO589866 FKK589865:FKK589866 FUG589865:FUG589866 GEC589865:GEC589866 GNY589865:GNY589866 GXU589865:GXU589866 HHQ589865:HHQ589866 HRM589865:HRM589866 IBI589865:IBI589866 ILE589865:ILE589866 IVA589865:IVA589866 JEW589865:JEW589866 JOS589865:JOS589866 JYO589865:JYO589866 KIK589865:KIK589866 KSG589865:KSG589866 LCC589865:LCC589866 LLY589865:LLY589866 LVU589865:LVU589866 MFQ589865:MFQ589866 MPM589865:MPM589866 MZI589865:MZI589866 NJE589865:NJE589866 NTA589865:NTA589866 OCW589865:OCW589866 OMS589865:OMS589866 OWO589865:OWO589866 PGK589865:PGK589866 PQG589865:PQG589866 QAC589865:QAC589866 QJY589865:QJY589866 QTU589865:QTU589866 RDQ589865:RDQ589866 RNM589865:RNM589866 RXI589865:RXI589866 SHE589865:SHE589866 SRA589865:SRA589866 TAW589865:TAW589866 TKS589865:TKS589866 TUO589865:TUO589866 UEK589865:UEK589866 UOG589865:UOG589866 UYC589865:UYC589866 VHY589865:VHY589866 VRU589865:VRU589866 WBQ589865:WBQ589866 WLM589865:WLM589866 WVI589865:WVI589866 IW655401:IW655402 SS655401:SS655402 ACO655401:ACO655402 AMK655401:AMK655402 AWG655401:AWG655402 BGC655401:BGC655402 BPY655401:BPY655402 BZU655401:BZU655402 CJQ655401:CJQ655402 CTM655401:CTM655402 DDI655401:DDI655402 DNE655401:DNE655402 DXA655401:DXA655402 EGW655401:EGW655402 EQS655401:EQS655402 FAO655401:FAO655402 FKK655401:FKK655402 FUG655401:FUG655402 GEC655401:GEC655402 GNY655401:GNY655402 GXU655401:GXU655402 HHQ655401:HHQ655402 HRM655401:HRM655402 IBI655401:IBI655402 ILE655401:ILE655402 IVA655401:IVA655402 JEW655401:JEW655402 JOS655401:JOS655402 JYO655401:JYO655402 KIK655401:KIK655402 KSG655401:KSG655402 LCC655401:LCC655402 LLY655401:LLY655402 LVU655401:LVU655402 MFQ655401:MFQ655402 MPM655401:MPM655402 MZI655401:MZI655402 NJE655401:NJE655402 NTA655401:NTA655402 OCW655401:OCW655402 OMS655401:OMS655402 OWO655401:OWO655402 PGK655401:PGK655402 PQG655401:PQG655402 QAC655401:QAC655402 QJY655401:QJY655402 QTU655401:QTU655402 RDQ655401:RDQ655402 RNM655401:RNM655402 RXI655401:RXI655402 SHE655401:SHE655402 SRA655401:SRA655402 TAW655401:TAW655402 TKS655401:TKS655402 TUO655401:TUO655402 UEK655401:UEK655402 UOG655401:UOG655402 UYC655401:UYC655402 VHY655401:VHY655402 VRU655401:VRU655402 WBQ655401:WBQ655402 WLM655401:WLM655402 WVI655401:WVI655402 IW720937:IW720938 SS720937:SS720938 ACO720937:ACO720938 AMK720937:AMK720938 AWG720937:AWG720938 BGC720937:BGC720938 BPY720937:BPY720938 BZU720937:BZU720938 CJQ720937:CJQ720938 CTM720937:CTM720938 DDI720937:DDI720938 DNE720937:DNE720938 DXA720937:DXA720938 EGW720937:EGW720938 EQS720937:EQS720938 FAO720937:FAO720938 FKK720937:FKK720938 FUG720937:FUG720938 GEC720937:GEC720938 GNY720937:GNY720938 GXU720937:GXU720938 HHQ720937:HHQ720938 HRM720937:HRM720938 IBI720937:IBI720938 ILE720937:ILE720938 IVA720937:IVA720938 JEW720937:JEW720938 JOS720937:JOS720938 JYO720937:JYO720938 KIK720937:KIK720938 KSG720937:KSG720938 LCC720937:LCC720938 LLY720937:LLY720938 LVU720937:LVU720938 MFQ720937:MFQ720938 MPM720937:MPM720938 MZI720937:MZI720938 NJE720937:NJE720938 NTA720937:NTA720938 OCW720937:OCW720938 OMS720937:OMS720938 OWO720937:OWO720938 PGK720937:PGK720938 PQG720937:PQG720938 QAC720937:QAC720938 QJY720937:QJY720938 QTU720937:QTU720938 RDQ720937:RDQ720938 RNM720937:RNM720938 RXI720937:RXI720938 SHE720937:SHE720938 SRA720937:SRA720938 TAW720937:TAW720938 TKS720937:TKS720938 TUO720937:TUO720938 UEK720937:UEK720938 UOG720937:UOG720938 UYC720937:UYC720938 VHY720937:VHY720938 VRU720937:VRU720938 WBQ720937:WBQ720938 WLM720937:WLM720938 WVI720937:WVI720938 IW786473:IW786474 SS786473:SS786474 ACO786473:ACO786474 AMK786473:AMK786474 AWG786473:AWG786474 BGC786473:BGC786474 BPY786473:BPY786474 BZU786473:BZU786474 CJQ786473:CJQ786474 CTM786473:CTM786474 DDI786473:DDI786474 DNE786473:DNE786474 DXA786473:DXA786474 EGW786473:EGW786474 EQS786473:EQS786474 FAO786473:FAO786474 FKK786473:FKK786474 FUG786473:FUG786474 GEC786473:GEC786474 GNY786473:GNY786474 GXU786473:GXU786474 HHQ786473:HHQ786474 HRM786473:HRM786474 IBI786473:IBI786474 ILE786473:ILE786474 IVA786473:IVA786474 JEW786473:JEW786474 JOS786473:JOS786474 JYO786473:JYO786474 KIK786473:KIK786474 KSG786473:KSG786474 LCC786473:LCC786474 LLY786473:LLY786474 LVU786473:LVU786474 MFQ786473:MFQ786474 MPM786473:MPM786474 MZI786473:MZI786474 NJE786473:NJE786474 NTA786473:NTA786474 OCW786473:OCW786474 OMS786473:OMS786474 OWO786473:OWO786474 PGK786473:PGK786474 PQG786473:PQG786474 QAC786473:QAC786474 QJY786473:QJY786474 QTU786473:QTU786474 RDQ786473:RDQ786474 RNM786473:RNM786474 RXI786473:RXI786474 SHE786473:SHE786474 SRA786473:SRA786474 TAW786473:TAW786474 TKS786473:TKS786474 TUO786473:TUO786474 UEK786473:UEK786474 UOG786473:UOG786474 UYC786473:UYC786474 VHY786473:VHY786474 VRU786473:VRU786474 WBQ786473:WBQ786474 WLM786473:WLM786474 WVI786473:WVI786474 IW852009:IW852010 SS852009:SS852010 ACO852009:ACO852010 AMK852009:AMK852010 AWG852009:AWG852010 BGC852009:BGC852010 BPY852009:BPY852010 BZU852009:BZU852010 CJQ852009:CJQ852010 CTM852009:CTM852010 DDI852009:DDI852010 DNE852009:DNE852010 DXA852009:DXA852010 EGW852009:EGW852010 EQS852009:EQS852010 FAO852009:FAO852010 FKK852009:FKK852010 FUG852009:FUG852010 GEC852009:GEC852010 GNY852009:GNY852010 GXU852009:GXU852010 HHQ852009:HHQ852010 HRM852009:HRM852010 IBI852009:IBI852010 ILE852009:ILE852010 IVA852009:IVA852010 JEW852009:JEW852010 JOS852009:JOS852010 JYO852009:JYO852010 KIK852009:KIK852010 KSG852009:KSG852010 LCC852009:LCC852010 LLY852009:LLY852010 LVU852009:LVU852010 MFQ852009:MFQ852010 MPM852009:MPM852010 MZI852009:MZI852010 NJE852009:NJE852010 NTA852009:NTA852010 OCW852009:OCW852010 OMS852009:OMS852010 OWO852009:OWO852010 PGK852009:PGK852010 PQG852009:PQG852010 QAC852009:QAC852010 QJY852009:QJY852010 QTU852009:QTU852010 RDQ852009:RDQ852010 RNM852009:RNM852010 RXI852009:RXI852010 SHE852009:SHE852010 SRA852009:SRA852010 TAW852009:TAW852010 TKS852009:TKS852010 TUO852009:TUO852010 UEK852009:UEK852010 UOG852009:UOG852010 UYC852009:UYC852010 VHY852009:VHY852010 VRU852009:VRU852010 WBQ852009:WBQ852010 WLM852009:WLM852010 WVI852009:WVI852010 IW917545:IW917546 SS917545:SS917546 ACO917545:ACO917546 AMK917545:AMK917546 AWG917545:AWG917546 BGC917545:BGC917546 BPY917545:BPY917546 BZU917545:BZU917546 CJQ917545:CJQ917546 CTM917545:CTM917546 DDI917545:DDI917546 DNE917545:DNE917546 DXA917545:DXA917546 EGW917545:EGW917546 EQS917545:EQS917546 FAO917545:FAO917546 FKK917545:FKK917546 FUG917545:FUG917546 GEC917545:GEC917546 GNY917545:GNY917546 GXU917545:GXU917546 HHQ917545:HHQ917546 HRM917545:HRM917546 IBI917545:IBI917546 ILE917545:ILE917546 IVA917545:IVA917546 JEW917545:JEW917546 JOS917545:JOS917546 JYO917545:JYO917546 KIK917545:KIK917546 KSG917545:KSG917546 LCC917545:LCC917546 LLY917545:LLY917546 LVU917545:LVU917546 MFQ917545:MFQ917546 MPM917545:MPM917546 MZI917545:MZI917546 NJE917545:NJE917546 NTA917545:NTA917546 OCW917545:OCW917546 OMS917545:OMS917546 OWO917545:OWO917546 PGK917545:PGK917546 PQG917545:PQG917546 QAC917545:QAC917546 QJY917545:QJY917546 QTU917545:QTU917546 RDQ917545:RDQ917546 RNM917545:RNM917546 RXI917545:RXI917546 SHE917545:SHE917546 SRA917545:SRA917546 TAW917545:TAW917546 TKS917545:TKS917546 TUO917545:TUO917546 UEK917545:UEK917546 UOG917545:UOG917546 UYC917545:UYC917546 VHY917545:VHY917546 VRU917545:VRU917546 WBQ917545:WBQ917546 WLM917545:WLM917546 WVI917545:WVI917546 IW983081:IW983082 SS983081:SS983082 ACO983081:ACO983082 AMK983081:AMK983082 AWG983081:AWG983082 BGC983081:BGC983082 BPY983081:BPY983082 BZU983081:BZU983082 CJQ983081:CJQ983082 CTM983081:CTM983082 DDI983081:DDI983082 DNE983081:DNE983082 DXA983081:DXA983082 EGW983081:EGW983082 EQS983081:EQS983082 FAO983081:FAO983082 FKK983081:FKK983082 FUG983081:FUG983082 GEC983081:GEC983082 GNY983081:GNY983082 GXU983081:GXU983082 HHQ983081:HHQ983082 HRM983081:HRM983082 IBI983081:IBI983082 ILE983081:ILE983082 IVA983081:IVA983082 JEW983081:JEW983082 JOS983081:JOS983082 JYO983081:JYO983082 KIK983081:KIK983082 KSG983081:KSG983082 LCC983081:LCC983082 LLY983081:LLY983082 LVU983081:LVU983082 MFQ983081:MFQ983082 MPM983081:MPM983082 MZI983081:MZI983082 NJE983081:NJE983082 NTA983081:NTA983082 OCW983081:OCW983082 OMS983081:OMS983082 OWO983081:OWO983082 PGK983081:PGK983082 PQG983081:PQG983082 QAC983081:QAC983082 QJY983081:QJY983082 QTU983081:QTU983082 RDQ983081:RDQ983082 RNM983081:RNM983082 RXI983081:RXI983082 SHE983081:SHE983082 SRA983081:SRA983082 TAW983081:TAW983082 TKS983081:TKS983082 TUO983081:TUO983082 UEK983081:UEK983082 UOG983081:UOG983082 UYC983081:UYC983082 VHY983081:VHY983082 VRU983081:VRU983082 WBQ983081:WBQ983082 WLM983081:WLM983082 WVI983081:WVI983082 IW65571:IW65574 SS65571:SS65574 ACO65571:ACO65574 AMK65571:AMK65574 AWG65571:AWG65574 BGC65571:BGC65574 BPY65571:BPY65574 BZU65571:BZU65574 CJQ65571:CJQ65574 CTM65571:CTM65574 DDI65571:DDI65574 DNE65571:DNE65574 DXA65571:DXA65574 EGW65571:EGW65574 EQS65571:EQS65574 FAO65571:FAO65574 FKK65571:FKK65574 FUG65571:FUG65574 GEC65571:GEC65574 GNY65571:GNY65574 GXU65571:GXU65574 HHQ65571:HHQ65574 HRM65571:HRM65574 IBI65571:IBI65574 ILE65571:ILE65574 IVA65571:IVA65574 JEW65571:JEW65574 JOS65571:JOS65574 JYO65571:JYO65574 KIK65571:KIK65574 KSG65571:KSG65574 LCC65571:LCC65574 LLY65571:LLY65574 LVU65571:LVU65574 MFQ65571:MFQ65574 MPM65571:MPM65574 MZI65571:MZI65574 NJE65571:NJE65574 NTA65571:NTA65574 OCW65571:OCW65574 OMS65571:OMS65574 OWO65571:OWO65574 PGK65571:PGK65574 PQG65571:PQG65574 QAC65571:QAC65574 QJY65571:QJY65574 QTU65571:QTU65574 RDQ65571:RDQ65574 RNM65571:RNM65574 RXI65571:RXI65574 SHE65571:SHE65574 SRA65571:SRA65574 TAW65571:TAW65574 TKS65571:TKS65574 TUO65571:TUO65574 UEK65571:UEK65574 UOG65571:UOG65574 UYC65571:UYC65574 VHY65571:VHY65574 VRU65571:VRU65574 WBQ65571:WBQ65574 WLM65571:WLM65574 WVI65571:WVI65574 IW131107:IW131110 SS131107:SS131110 ACO131107:ACO131110 AMK131107:AMK131110 AWG131107:AWG131110 BGC131107:BGC131110 BPY131107:BPY131110 BZU131107:BZU131110 CJQ131107:CJQ131110 CTM131107:CTM131110 DDI131107:DDI131110 DNE131107:DNE131110 DXA131107:DXA131110 EGW131107:EGW131110 EQS131107:EQS131110 FAO131107:FAO131110 FKK131107:FKK131110 FUG131107:FUG131110 GEC131107:GEC131110 GNY131107:GNY131110 GXU131107:GXU131110 HHQ131107:HHQ131110 HRM131107:HRM131110 IBI131107:IBI131110 ILE131107:ILE131110 IVA131107:IVA131110 JEW131107:JEW131110 JOS131107:JOS131110 JYO131107:JYO131110 KIK131107:KIK131110 KSG131107:KSG131110 LCC131107:LCC131110 LLY131107:LLY131110 LVU131107:LVU131110 MFQ131107:MFQ131110 MPM131107:MPM131110 MZI131107:MZI131110 NJE131107:NJE131110 NTA131107:NTA131110 OCW131107:OCW131110 OMS131107:OMS131110 OWO131107:OWO131110 PGK131107:PGK131110 PQG131107:PQG131110 QAC131107:QAC131110 QJY131107:QJY131110 QTU131107:QTU131110 RDQ131107:RDQ131110 RNM131107:RNM131110 RXI131107:RXI131110 SHE131107:SHE131110 SRA131107:SRA131110 TAW131107:TAW131110 TKS131107:TKS131110 TUO131107:TUO131110 UEK131107:UEK131110 UOG131107:UOG131110 UYC131107:UYC131110 VHY131107:VHY131110 VRU131107:VRU131110 WBQ131107:WBQ131110 WLM131107:WLM131110 WVI131107:WVI131110 IW196643:IW196646 SS196643:SS196646 ACO196643:ACO196646 AMK196643:AMK196646 AWG196643:AWG196646 BGC196643:BGC196646 BPY196643:BPY196646 BZU196643:BZU196646 CJQ196643:CJQ196646 CTM196643:CTM196646 DDI196643:DDI196646 DNE196643:DNE196646 DXA196643:DXA196646 EGW196643:EGW196646 EQS196643:EQS196646 FAO196643:FAO196646 FKK196643:FKK196646 FUG196643:FUG196646 GEC196643:GEC196646 GNY196643:GNY196646 GXU196643:GXU196646 HHQ196643:HHQ196646 HRM196643:HRM196646 IBI196643:IBI196646 ILE196643:ILE196646 IVA196643:IVA196646 JEW196643:JEW196646 JOS196643:JOS196646 JYO196643:JYO196646 KIK196643:KIK196646 KSG196643:KSG196646 LCC196643:LCC196646 LLY196643:LLY196646 LVU196643:LVU196646 MFQ196643:MFQ196646 MPM196643:MPM196646 MZI196643:MZI196646 NJE196643:NJE196646 NTA196643:NTA196646 OCW196643:OCW196646 OMS196643:OMS196646 OWO196643:OWO196646 PGK196643:PGK196646 PQG196643:PQG196646 QAC196643:QAC196646 QJY196643:QJY196646 QTU196643:QTU196646 RDQ196643:RDQ196646 RNM196643:RNM196646 RXI196643:RXI196646 SHE196643:SHE196646 SRA196643:SRA196646 TAW196643:TAW196646 TKS196643:TKS196646 TUO196643:TUO196646 UEK196643:UEK196646 UOG196643:UOG196646 UYC196643:UYC196646 VHY196643:VHY196646 VRU196643:VRU196646 WBQ196643:WBQ196646 WLM196643:WLM196646 WVI196643:WVI196646 IW262179:IW262182 SS262179:SS262182 ACO262179:ACO262182 AMK262179:AMK262182 AWG262179:AWG262182 BGC262179:BGC262182 BPY262179:BPY262182 BZU262179:BZU262182 CJQ262179:CJQ262182 CTM262179:CTM262182 DDI262179:DDI262182 DNE262179:DNE262182 DXA262179:DXA262182 EGW262179:EGW262182 EQS262179:EQS262182 FAO262179:FAO262182 FKK262179:FKK262182 FUG262179:FUG262182 GEC262179:GEC262182 GNY262179:GNY262182 GXU262179:GXU262182 HHQ262179:HHQ262182 HRM262179:HRM262182 IBI262179:IBI262182 ILE262179:ILE262182 IVA262179:IVA262182 JEW262179:JEW262182 JOS262179:JOS262182 JYO262179:JYO262182 KIK262179:KIK262182 KSG262179:KSG262182 LCC262179:LCC262182 LLY262179:LLY262182 LVU262179:LVU262182 MFQ262179:MFQ262182 MPM262179:MPM262182 MZI262179:MZI262182 NJE262179:NJE262182 NTA262179:NTA262182 OCW262179:OCW262182 OMS262179:OMS262182 OWO262179:OWO262182 PGK262179:PGK262182 PQG262179:PQG262182 QAC262179:QAC262182 QJY262179:QJY262182 QTU262179:QTU262182 RDQ262179:RDQ262182 RNM262179:RNM262182 RXI262179:RXI262182 SHE262179:SHE262182 SRA262179:SRA262182 TAW262179:TAW262182 TKS262179:TKS262182 TUO262179:TUO262182 UEK262179:UEK262182 UOG262179:UOG262182 UYC262179:UYC262182 VHY262179:VHY262182 VRU262179:VRU262182 WBQ262179:WBQ262182 WLM262179:WLM262182 WVI262179:WVI262182 IW327715:IW327718 SS327715:SS327718 ACO327715:ACO327718 AMK327715:AMK327718 AWG327715:AWG327718 BGC327715:BGC327718 BPY327715:BPY327718 BZU327715:BZU327718 CJQ327715:CJQ327718 CTM327715:CTM327718 DDI327715:DDI327718 DNE327715:DNE327718 DXA327715:DXA327718 EGW327715:EGW327718 EQS327715:EQS327718 FAO327715:FAO327718 FKK327715:FKK327718 FUG327715:FUG327718 GEC327715:GEC327718 GNY327715:GNY327718 GXU327715:GXU327718 HHQ327715:HHQ327718 HRM327715:HRM327718 IBI327715:IBI327718 ILE327715:ILE327718 IVA327715:IVA327718 JEW327715:JEW327718 JOS327715:JOS327718 JYO327715:JYO327718 KIK327715:KIK327718 KSG327715:KSG327718 LCC327715:LCC327718 LLY327715:LLY327718 LVU327715:LVU327718 MFQ327715:MFQ327718 MPM327715:MPM327718 MZI327715:MZI327718 NJE327715:NJE327718 NTA327715:NTA327718 OCW327715:OCW327718 OMS327715:OMS327718 OWO327715:OWO327718 PGK327715:PGK327718 PQG327715:PQG327718 QAC327715:QAC327718 QJY327715:QJY327718 QTU327715:QTU327718 RDQ327715:RDQ327718 RNM327715:RNM327718 RXI327715:RXI327718 SHE327715:SHE327718 SRA327715:SRA327718 TAW327715:TAW327718 TKS327715:TKS327718 TUO327715:TUO327718 UEK327715:UEK327718 UOG327715:UOG327718 UYC327715:UYC327718 VHY327715:VHY327718 VRU327715:VRU327718 WBQ327715:WBQ327718 WLM327715:WLM327718 WVI327715:WVI327718 IW393251:IW393254 SS393251:SS393254 ACO393251:ACO393254 AMK393251:AMK393254 AWG393251:AWG393254 BGC393251:BGC393254 BPY393251:BPY393254 BZU393251:BZU393254 CJQ393251:CJQ393254 CTM393251:CTM393254 DDI393251:DDI393254 DNE393251:DNE393254 DXA393251:DXA393254 EGW393251:EGW393254 EQS393251:EQS393254 FAO393251:FAO393254 FKK393251:FKK393254 FUG393251:FUG393254 GEC393251:GEC393254 GNY393251:GNY393254 GXU393251:GXU393254 HHQ393251:HHQ393254 HRM393251:HRM393254 IBI393251:IBI393254 ILE393251:ILE393254 IVA393251:IVA393254 JEW393251:JEW393254 JOS393251:JOS393254 JYO393251:JYO393254 KIK393251:KIK393254 KSG393251:KSG393254 LCC393251:LCC393254 LLY393251:LLY393254 LVU393251:LVU393254 MFQ393251:MFQ393254 MPM393251:MPM393254 MZI393251:MZI393254 NJE393251:NJE393254 NTA393251:NTA393254 OCW393251:OCW393254 OMS393251:OMS393254 OWO393251:OWO393254 PGK393251:PGK393254 PQG393251:PQG393254 QAC393251:QAC393254 QJY393251:QJY393254 QTU393251:QTU393254 RDQ393251:RDQ393254 RNM393251:RNM393254 RXI393251:RXI393254 SHE393251:SHE393254 SRA393251:SRA393254 TAW393251:TAW393254 TKS393251:TKS393254 TUO393251:TUO393254 UEK393251:UEK393254 UOG393251:UOG393254 UYC393251:UYC393254 VHY393251:VHY393254 VRU393251:VRU393254 WBQ393251:WBQ393254 WLM393251:WLM393254 WVI393251:WVI393254 IW458787:IW458790 SS458787:SS458790 ACO458787:ACO458790 AMK458787:AMK458790 AWG458787:AWG458790 BGC458787:BGC458790 BPY458787:BPY458790 BZU458787:BZU458790 CJQ458787:CJQ458790 CTM458787:CTM458790 DDI458787:DDI458790 DNE458787:DNE458790 DXA458787:DXA458790 EGW458787:EGW458790 EQS458787:EQS458790 FAO458787:FAO458790 FKK458787:FKK458790 FUG458787:FUG458790 GEC458787:GEC458790 GNY458787:GNY458790 GXU458787:GXU458790 HHQ458787:HHQ458790 HRM458787:HRM458790 IBI458787:IBI458790 ILE458787:ILE458790 IVA458787:IVA458790 JEW458787:JEW458790 JOS458787:JOS458790 JYO458787:JYO458790 KIK458787:KIK458790 KSG458787:KSG458790 LCC458787:LCC458790 LLY458787:LLY458790 LVU458787:LVU458790 MFQ458787:MFQ458790 MPM458787:MPM458790 MZI458787:MZI458790 NJE458787:NJE458790 NTA458787:NTA458790 OCW458787:OCW458790 OMS458787:OMS458790 OWO458787:OWO458790 PGK458787:PGK458790 PQG458787:PQG458790 QAC458787:QAC458790 QJY458787:QJY458790 QTU458787:QTU458790 RDQ458787:RDQ458790 RNM458787:RNM458790 RXI458787:RXI458790 SHE458787:SHE458790 SRA458787:SRA458790 TAW458787:TAW458790 TKS458787:TKS458790 TUO458787:TUO458790 UEK458787:UEK458790 UOG458787:UOG458790 UYC458787:UYC458790 VHY458787:VHY458790 VRU458787:VRU458790 WBQ458787:WBQ458790 WLM458787:WLM458790 WVI458787:WVI458790 IW524323:IW524326 SS524323:SS524326 ACO524323:ACO524326 AMK524323:AMK524326 AWG524323:AWG524326 BGC524323:BGC524326 BPY524323:BPY524326 BZU524323:BZU524326 CJQ524323:CJQ524326 CTM524323:CTM524326 DDI524323:DDI524326 DNE524323:DNE524326 DXA524323:DXA524326 EGW524323:EGW524326 EQS524323:EQS524326 FAO524323:FAO524326 FKK524323:FKK524326 FUG524323:FUG524326 GEC524323:GEC524326 GNY524323:GNY524326 GXU524323:GXU524326 HHQ524323:HHQ524326 HRM524323:HRM524326 IBI524323:IBI524326 ILE524323:ILE524326 IVA524323:IVA524326 JEW524323:JEW524326 JOS524323:JOS524326 JYO524323:JYO524326 KIK524323:KIK524326 KSG524323:KSG524326 LCC524323:LCC524326 LLY524323:LLY524326 LVU524323:LVU524326 MFQ524323:MFQ524326 MPM524323:MPM524326 MZI524323:MZI524326 NJE524323:NJE524326 NTA524323:NTA524326 OCW524323:OCW524326 OMS524323:OMS524326 OWO524323:OWO524326 PGK524323:PGK524326 PQG524323:PQG524326 QAC524323:QAC524326 QJY524323:QJY524326 QTU524323:QTU524326 RDQ524323:RDQ524326 RNM524323:RNM524326 RXI524323:RXI524326 SHE524323:SHE524326 SRA524323:SRA524326 TAW524323:TAW524326 TKS524323:TKS524326 TUO524323:TUO524326 UEK524323:UEK524326 UOG524323:UOG524326 UYC524323:UYC524326 VHY524323:VHY524326 VRU524323:VRU524326 WBQ524323:WBQ524326 WLM524323:WLM524326 WVI524323:WVI524326 IW589859:IW589862 SS589859:SS589862 ACO589859:ACO589862 AMK589859:AMK589862 AWG589859:AWG589862 BGC589859:BGC589862 BPY589859:BPY589862 BZU589859:BZU589862 CJQ589859:CJQ589862 CTM589859:CTM589862 DDI589859:DDI589862 DNE589859:DNE589862 DXA589859:DXA589862 EGW589859:EGW589862 EQS589859:EQS589862 FAO589859:FAO589862 FKK589859:FKK589862 FUG589859:FUG589862 GEC589859:GEC589862 GNY589859:GNY589862 GXU589859:GXU589862 HHQ589859:HHQ589862 HRM589859:HRM589862 IBI589859:IBI589862 ILE589859:ILE589862 IVA589859:IVA589862 JEW589859:JEW589862 JOS589859:JOS589862 JYO589859:JYO589862 KIK589859:KIK589862 KSG589859:KSG589862 LCC589859:LCC589862 LLY589859:LLY589862 LVU589859:LVU589862 MFQ589859:MFQ589862 MPM589859:MPM589862 MZI589859:MZI589862 NJE589859:NJE589862 NTA589859:NTA589862 OCW589859:OCW589862 OMS589859:OMS589862 OWO589859:OWO589862 PGK589859:PGK589862 PQG589859:PQG589862 QAC589859:QAC589862 QJY589859:QJY589862 QTU589859:QTU589862 RDQ589859:RDQ589862 RNM589859:RNM589862 RXI589859:RXI589862 SHE589859:SHE589862 SRA589859:SRA589862 TAW589859:TAW589862 TKS589859:TKS589862 TUO589859:TUO589862 UEK589859:UEK589862 UOG589859:UOG589862 UYC589859:UYC589862 VHY589859:VHY589862 VRU589859:VRU589862 WBQ589859:WBQ589862 WLM589859:WLM589862 WVI589859:WVI589862 IW655395:IW655398 SS655395:SS655398 ACO655395:ACO655398 AMK655395:AMK655398 AWG655395:AWG655398 BGC655395:BGC655398 BPY655395:BPY655398 BZU655395:BZU655398 CJQ655395:CJQ655398 CTM655395:CTM655398 DDI655395:DDI655398 DNE655395:DNE655398 DXA655395:DXA655398 EGW655395:EGW655398 EQS655395:EQS655398 FAO655395:FAO655398 FKK655395:FKK655398 FUG655395:FUG655398 GEC655395:GEC655398 GNY655395:GNY655398 GXU655395:GXU655398 HHQ655395:HHQ655398 HRM655395:HRM655398 IBI655395:IBI655398 ILE655395:ILE655398 IVA655395:IVA655398 JEW655395:JEW655398 JOS655395:JOS655398 JYO655395:JYO655398 KIK655395:KIK655398 KSG655395:KSG655398 LCC655395:LCC655398 LLY655395:LLY655398 LVU655395:LVU655398 MFQ655395:MFQ655398 MPM655395:MPM655398 MZI655395:MZI655398 NJE655395:NJE655398 NTA655395:NTA655398 OCW655395:OCW655398 OMS655395:OMS655398 OWO655395:OWO655398 PGK655395:PGK655398 PQG655395:PQG655398 QAC655395:QAC655398 QJY655395:QJY655398 QTU655395:QTU655398 RDQ655395:RDQ655398 RNM655395:RNM655398 RXI655395:RXI655398 SHE655395:SHE655398 SRA655395:SRA655398 TAW655395:TAW655398 TKS655395:TKS655398 TUO655395:TUO655398 UEK655395:UEK655398 UOG655395:UOG655398 UYC655395:UYC655398 VHY655395:VHY655398 VRU655395:VRU655398 WBQ655395:WBQ655398 WLM655395:WLM655398 WVI655395:WVI655398 IW720931:IW720934 SS720931:SS720934 ACO720931:ACO720934 AMK720931:AMK720934 AWG720931:AWG720934 BGC720931:BGC720934 BPY720931:BPY720934 BZU720931:BZU720934 CJQ720931:CJQ720934 CTM720931:CTM720934 DDI720931:DDI720934 DNE720931:DNE720934 DXA720931:DXA720934 EGW720931:EGW720934 EQS720931:EQS720934 FAO720931:FAO720934 FKK720931:FKK720934 FUG720931:FUG720934 GEC720931:GEC720934 GNY720931:GNY720934 GXU720931:GXU720934 HHQ720931:HHQ720934 HRM720931:HRM720934 IBI720931:IBI720934 ILE720931:ILE720934 IVA720931:IVA720934 JEW720931:JEW720934 JOS720931:JOS720934 JYO720931:JYO720934 KIK720931:KIK720934 KSG720931:KSG720934 LCC720931:LCC720934 LLY720931:LLY720934 LVU720931:LVU720934 MFQ720931:MFQ720934 MPM720931:MPM720934 MZI720931:MZI720934 NJE720931:NJE720934 NTA720931:NTA720934 OCW720931:OCW720934 OMS720931:OMS720934 OWO720931:OWO720934 PGK720931:PGK720934 PQG720931:PQG720934 QAC720931:QAC720934 QJY720931:QJY720934 QTU720931:QTU720934 RDQ720931:RDQ720934 RNM720931:RNM720934 RXI720931:RXI720934 SHE720931:SHE720934 SRA720931:SRA720934 TAW720931:TAW720934 TKS720931:TKS720934 TUO720931:TUO720934 UEK720931:UEK720934 UOG720931:UOG720934 UYC720931:UYC720934 VHY720931:VHY720934 VRU720931:VRU720934 WBQ720931:WBQ720934 WLM720931:WLM720934 WVI720931:WVI720934 IW786467:IW786470 SS786467:SS786470 ACO786467:ACO786470 AMK786467:AMK786470 AWG786467:AWG786470 BGC786467:BGC786470 BPY786467:BPY786470 BZU786467:BZU786470 CJQ786467:CJQ786470 CTM786467:CTM786470 DDI786467:DDI786470 DNE786467:DNE786470 DXA786467:DXA786470 EGW786467:EGW786470 EQS786467:EQS786470 FAO786467:FAO786470 FKK786467:FKK786470 FUG786467:FUG786470 GEC786467:GEC786470 GNY786467:GNY786470 GXU786467:GXU786470 HHQ786467:HHQ786470 HRM786467:HRM786470 IBI786467:IBI786470 ILE786467:ILE786470 IVA786467:IVA786470 JEW786467:JEW786470 JOS786467:JOS786470 JYO786467:JYO786470 KIK786467:KIK786470 KSG786467:KSG786470 LCC786467:LCC786470 LLY786467:LLY786470 LVU786467:LVU786470 MFQ786467:MFQ786470 MPM786467:MPM786470 MZI786467:MZI786470 NJE786467:NJE786470 NTA786467:NTA786470 OCW786467:OCW786470 OMS786467:OMS786470 OWO786467:OWO786470 PGK786467:PGK786470 PQG786467:PQG786470 QAC786467:QAC786470 QJY786467:QJY786470 QTU786467:QTU786470 RDQ786467:RDQ786470 RNM786467:RNM786470 RXI786467:RXI786470 SHE786467:SHE786470 SRA786467:SRA786470 TAW786467:TAW786470 TKS786467:TKS786470 TUO786467:TUO786470 UEK786467:UEK786470 UOG786467:UOG786470 UYC786467:UYC786470 VHY786467:VHY786470 VRU786467:VRU786470 WBQ786467:WBQ786470 WLM786467:WLM786470 WVI786467:WVI786470 IW852003:IW852006 SS852003:SS852006 ACO852003:ACO852006 AMK852003:AMK852006 AWG852003:AWG852006 BGC852003:BGC852006 BPY852003:BPY852006 BZU852003:BZU852006 CJQ852003:CJQ852006 CTM852003:CTM852006 DDI852003:DDI852006 DNE852003:DNE852006 DXA852003:DXA852006 EGW852003:EGW852006 EQS852003:EQS852006 FAO852003:FAO852006 FKK852003:FKK852006 FUG852003:FUG852006 GEC852003:GEC852006 GNY852003:GNY852006 GXU852003:GXU852006 HHQ852003:HHQ852006 HRM852003:HRM852006 IBI852003:IBI852006 ILE852003:ILE852006 IVA852003:IVA852006 JEW852003:JEW852006 JOS852003:JOS852006 JYO852003:JYO852006 KIK852003:KIK852006 KSG852003:KSG852006 LCC852003:LCC852006 LLY852003:LLY852006 LVU852003:LVU852006 MFQ852003:MFQ852006 MPM852003:MPM852006 MZI852003:MZI852006 NJE852003:NJE852006 NTA852003:NTA852006 OCW852003:OCW852006 OMS852003:OMS852006 OWO852003:OWO852006 PGK852003:PGK852006 PQG852003:PQG852006 QAC852003:QAC852006 QJY852003:QJY852006 QTU852003:QTU852006 RDQ852003:RDQ852006 RNM852003:RNM852006 RXI852003:RXI852006 SHE852003:SHE852006 SRA852003:SRA852006 TAW852003:TAW852006 TKS852003:TKS852006 TUO852003:TUO852006 UEK852003:UEK852006 UOG852003:UOG852006 UYC852003:UYC852006 VHY852003:VHY852006 VRU852003:VRU852006 WBQ852003:WBQ852006 WLM852003:WLM852006 WVI852003:WVI852006 IW917539:IW917542 SS917539:SS917542 ACO917539:ACO917542 AMK917539:AMK917542 AWG917539:AWG917542 BGC917539:BGC917542 BPY917539:BPY917542 BZU917539:BZU917542 CJQ917539:CJQ917542 CTM917539:CTM917542 DDI917539:DDI917542 DNE917539:DNE917542 DXA917539:DXA917542 EGW917539:EGW917542 EQS917539:EQS917542 FAO917539:FAO917542 FKK917539:FKK917542 FUG917539:FUG917542 GEC917539:GEC917542 GNY917539:GNY917542 GXU917539:GXU917542 HHQ917539:HHQ917542 HRM917539:HRM917542 IBI917539:IBI917542 ILE917539:ILE917542 IVA917539:IVA917542 JEW917539:JEW917542 JOS917539:JOS917542 JYO917539:JYO917542 KIK917539:KIK917542 KSG917539:KSG917542 LCC917539:LCC917542 LLY917539:LLY917542 LVU917539:LVU917542 MFQ917539:MFQ917542 MPM917539:MPM917542 MZI917539:MZI917542 NJE917539:NJE917542 NTA917539:NTA917542 OCW917539:OCW917542 OMS917539:OMS917542 OWO917539:OWO917542 PGK917539:PGK917542 PQG917539:PQG917542 QAC917539:QAC917542 QJY917539:QJY917542 QTU917539:QTU917542 RDQ917539:RDQ917542 RNM917539:RNM917542 RXI917539:RXI917542 SHE917539:SHE917542 SRA917539:SRA917542 TAW917539:TAW917542 TKS917539:TKS917542 TUO917539:TUO917542 UEK917539:UEK917542 UOG917539:UOG917542 UYC917539:UYC917542 VHY917539:VHY917542 VRU917539:VRU917542 WBQ917539:WBQ917542 WLM917539:WLM917542 WVI917539:WVI917542 IW983075:IW983078 SS983075:SS983078 ACO983075:ACO983078 AMK983075:AMK983078 AWG983075:AWG983078 BGC983075:BGC983078 BPY983075:BPY983078 BZU983075:BZU983078 CJQ983075:CJQ983078 CTM983075:CTM983078 DDI983075:DDI983078 DNE983075:DNE983078 DXA983075:DXA983078 EGW983075:EGW983078 EQS983075:EQS983078 FAO983075:FAO983078 FKK983075:FKK983078 FUG983075:FUG983078 GEC983075:GEC983078 GNY983075:GNY983078 GXU983075:GXU983078 HHQ983075:HHQ983078 HRM983075:HRM983078 IBI983075:IBI983078 ILE983075:ILE983078 IVA983075:IVA983078 JEW983075:JEW983078 JOS983075:JOS983078 JYO983075:JYO983078 KIK983075:KIK983078 KSG983075:KSG983078 LCC983075:LCC983078 LLY983075:LLY983078 LVU983075:LVU983078 MFQ983075:MFQ983078 MPM983075:MPM983078 MZI983075:MZI983078 NJE983075:NJE983078 NTA983075:NTA983078 OCW983075:OCW983078 OMS983075:OMS983078 OWO983075:OWO983078 PGK983075:PGK983078 PQG983075:PQG983078 QAC983075:QAC983078 QJY983075:QJY983078 QTU983075:QTU983078 RDQ983075:RDQ983078 RNM983075:RNM983078 RXI983075:RXI983078 SHE983075:SHE983078 SRA983075:SRA983078 TAW983075:TAW983078 TKS983075:TKS983078 TUO983075:TUO983078 UEK983075:UEK983078 UOG983075:UOG983078 UYC983075:UYC983078 VHY983075:VHY983078 VRU983075:VRU983078 WBQ983075:WBQ983078 WLM983075:WLM983078 WVI983075:WVI983078 IW27:IW30 SS27:SS30 ACO27:ACO30 AMK27:AMK30 AWG27:AWG30 BGC27:BGC30 BPY27:BPY30 BZU27:BZU30 CJQ27:CJQ30 CTM27:CTM30 DDI27:DDI30 DNE27:DNE30 DXA27:DXA30 EGW27:EGW30 EQS27:EQS30 FAO27:FAO30 FKK27:FKK30 FUG27:FUG30 GEC27:GEC30 GNY27:GNY30 GXU27:GXU30 HHQ27:HHQ30 HRM27:HRM30 IBI27:IBI30 ILE27:ILE30 IVA27:IVA30 JEW27:JEW30 JOS27:JOS30 JYO27:JYO30 KIK27:KIK30 KSG27:KSG30 LCC27:LCC30 LLY27:LLY30 LVU27:LVU30 MFQ27:MFQ30 MPM27:MPM30 MZI27:MZI30 NJE27:NJE30 NTA27:NTA30 OCW27:OCW30 OMS27:OMS30 OWO27:OWO30 PGK27:PGK30 PQG27:PQG30 QAC27:QAC30 QJY27:QJY30 QTU27:QTU30 RDQ27:RDQ30 RNM27:RNM30 RXI27:RXI30 SHE27:SHE30 SRA27:SRA30 TAW27:TAW30 TKS27:TKS30 TUO27:TUO30 UEK27:UEK30 UOG27:UOG30 UYC27:UYC30 VHY27:VHY30 VRU27:VRU30 WBQ27:WBQ30 WLM27:WLM30 WVI27:WVI30 IW65557:IW65559 SS65557:SS65559 ACO65557:ACO65559 AMK65557:AMK65559 AWG65557:AWG65559 BGC65557:BGC65559 BPY65557:BPY65559 BZU65557:BZU65559 CJQ65557:CJQ65559 CTM65557:CTM65559 DDI65557:DDI65559 DNE65557:DNE65559 DXA65557:DXA65559 EGW65557:EGW65559 EQS65557:EQS65559 FAO65557:FAO65559 FKK65557:FKK65559 FUG65557:FUG65559 GEC65557:GEC65559 GNY65557:GNY65559 GXU65557:GXU65559 HHQ65557:HHQ65559 HRM65557:HRM65559 IBI65557:IBI65559 ILE65557:ILE65559 IVA65557:IVA65559 JEW65557:JEW65559 JOS65557:JOS65559 JYO65557:JYO65559 KIK65557:KIK65559 KSG65557:KSG65559 LCC65557:LCC65559 LLY65557:LLY65559 LVU65557:LVU65559 MFQ65557:MFQ65559 MPM65557:MPM65559 MZI65557:MZI65559 NJE65557:NJE65559 NTA65557:NTA65559 OCW65557:OCW65559 OMS65557:OMS65559 OWO65557:OWO65559 PGK65557:PGK65559 PQG65557:PQG65559 QAC65557:QAC65559 QJY65557:QJY65559 QTU65557:QTU65559 RDQ65557:RDQ65559 RNM65557:RNM65559 RXI65557:RXI65559 SHE65557:SHE65559 SRA65557:SRA65559 TAW65557:TAW65559 TKS65557:TKS65559 TUO65557:TUO65559 UEK65557:UEK65559 UOG65557:UOG65559 UYC65557:UYC65559 VHY65557:VHY65559 VRU65557:VRU65559 WBQ65557:WBQ65559 WLM65557:WLM65559 WVI65557:WVI65559 IW131093:IW131095 SS131093:SS131095 ACO131093:ACO131095 AMK131093:AMK131095 AWG131093:AWG131095 BGC131093:BGC131095 BPY131093:BPY131095 BZU131093:BZU131095 CJQ131093:CJQ131095 CTM131093:CTM131095 DDI131093:DDI131095 DNE131093:DNE131095 DXA131093:DXA131095 EGW131093:EGW131095 EQS131093:EQS131095 FAO131093:FAO131095 FKK131093:FKK131095 FUG131093:FUG131095 GEC131093:GEC131095 GNY131093:GNY131095 GXU131093:GXU131095 HHQ131093:HHQ131095 HRM131093:HRM131095 IBI131093:IBI131095 ILE131093:ILE131095 IVA131093:IVA131095 JEW131093:JEW131095 JOS131093:JOS131095 JYO131093:JYO131095 KIK131093:KIK131095 KSG131093:KSG131095 LCC131093:LCC131095 LLY131093:LLY131095 LVU131093:LVU131095 MFQ131093:MFQ131095 MPM131093:MPM131095 MZI131093:MZI131095 NJE131093:NJE131095 NTA131093:NTA131095 OCW131093:OCW131095 OMS131093:OMS131095 OWO131093:OWO131095 PGK131093:PGK131095 PQG131093:PQG131095 QAC131093:QAC131095 QJY131093:QJY131095 QTU131093:QTU131095 RDQ131093:RDQ131095 RNM131093:RNM131095 RXI131093:RXI131095 SHE131093:SHE131095 SRA131093:SRA131095 TAW131093:TAW131095 TKS131093:TKS131095 TUO131093:TUO131095 UEK131093:UEK131095 UOG131093:UOG131095 UYC131093:UYC131095 VHY131093:VHY131095 VRU131093:VRU131095 WBQ131093:WBQ131095 WLM131093:WLM131095 WVI131093:WVI131095 IW196629:IW196631 SS196629:SS196631 ACO196629:ACO196631 AMK196629:AMK196631 AWG196629:AWG196631 BGC196629:BGC196631 BPY196629:BPY196631 BZU196629:BZU196631 CJQ196629:CJQ196631 CTM196629:CTM196631 DDI196629:DDI196631 DNE196629:DNE196631 DXA196629:DXA196631 EGW196629:EGW196631 EQS196629:EQS196631 FAO196629:FAO196631 FKK196629:FKK196631 FUG196629:FUG196631 GEC196629:GEC196631 GNY196629:GNY196631 GXU196629:GXU196631 HHQ196629:HHQ196631 HRM196629:HRM196631 IBI196629:IBI196631 ILE196629:ILE196631 IVA196629:IVA196631 JEW196629:JEW196631 JOS196629:JOS196631 JYO196629:JYO196631 KIK196629:KIK196631 KSG196629:KSG196631 LCC196629:LCC196631 LLY196629:LLY196631 LVU196629:LVU196631 MFQ196629:MFQ196631 MPM196629:MPM196631 MZI196629:MZI196631 NJE196629:NJE196631 NTA196629:NTA196631 OCW196629:OCW196631 OMS196629:OMS196631 OWO196629:OWO196631 PGK196629:PGK196631 PQG196629:PQG196631 QAC196629:QAC196631 QJY196629:QJY196631 QTU196629:QTU196631 RDQ196629:RDQ196631 RNM196629:RNM196631 RXI196629:RXI196631 SHE196629:SHE196631 SRA196629:SRA196631 TAW196629:TAW196631 TKS196629:TKS196631 TUO196629:TUO196631 UEK196629:UEK196631 UOG196629:UOG196631 UYC196629:UYC196631 VHY196629:VHY196631 VRU196629:VRU196631 WBQ196629:WBQ196631 WLM196629:WLM196631 WVI196629:WVI196631 IW262165:IW262167 SS262165:SS262167 ACO262165:ACO262167 AMK262165:AMK262167 AWG262165:AWG262167 BGC262165:BGC262167 BPY262165:BPY262167 BZU262165:BZU262167 CJQ262165:CJQ262167 CTM262165:CTM262167 DDI262165:DDI262167 DNE262165:DNE262167 DXA262165:DXA262167 EGW262165:EGW262167 EQS262165:EQS262167 FAO262165:FAO262167 FKK262165:FKK262167 FUG262165:FUG262167 GEC262165:GEC262167 GNY262165:GNY262167 GXU262165:GXU262167 HHQ262165:HHQ262167 HRM262165:HRM262167 IBI262165:IBI262167 ILE262165:ILE262167 IVA262165:IVA262167 JEW262165:JEW262167 JOS262165:JOS262167 JYO262165:JYO262167 KIK262165:KIK262167 KSG262165:KSG262167 LCC262165:LCC262167 LLY262165:LLY262167 LVU262165:LVU262167 MFQ262165:MFQ262167 MPM262165:MPM262167 MZI262165:MZI262167 NJE262165:NJE262167 NTA262165:NTA262167 OCW262165:OCW262167 OMS262165:OMS262167 OWO262165:OWO262167 PGK262165:PGK262167 PQG262165:PQG262167 QAC262165:QAC262167 QJY262165:QJY262167 QTU262165:QTU262167 RDQ262165:RDQ262167 RNM262165:RNM262167 RXI262165:RXI262167 SHE262165:SHE262167 SRA262165:SRA262167 TAW262165:TAW262167 TKS262165:TKS262167 TUO262165:TUO262167 UEK262165:UEK262167 UOG262165:UOG262167 UYC262165:UYC262167 VHY262165:VHY262167 VRU262165:VRU262167 WBQ262165:WBQ262167 WLM262165:WLM262167 WVI262165:WVI262167 IW327701:IW327703 SS327701:SS327703 ACO327701:ACO327703 AMK327701:AMK327703 AWG327701:AWG327703 BGC327701:BGC327703 BPY327701:BPY327703 BZU327701:BZU327703 CJQ327701:CJQ327703 CTM327701:CTM327703 DDI327701:DDI327703 DNE327701:DNE327703 DXA327701:DXA327703 EGW327701:EGW327703 EQS327701:EQS327703 FAO327701:FAO327703 FKK327701:FKK327703 FUG327701:FUG327703 GEC327701:GEC327703 GNY327701:GNY327703 GXU327701:GXU327703 HHQ327701:HHQ327703 HRM327701:HRM327703 IBI327701:IBI327703 ILE327701:ILE327703 IVA327701:IVA327703 JEW327701:JEW327703 JOS327701:JOS327703 JYO327701:JYO327703 KIK327701:KIK327703 KSG327701:KSG327703 LCC327701:LCC327703 LLY327701:LLY327703 LVU327701:LVU327703 MFQ327701:MFQ327703 MPM327701:MPM327703 MZI327701:MZI327703 NJE327701:NJE327703 NTA327701:NTA327703 OCW327701:OCW327703 OMS327701:OMS327703 OWO327701:OWO327703 PGK327701:PGK327703 PQG327701:PQG327703 QAC327701:QAC327703 QJY327701:QJY327703 QTU327701:QTU327703 RDQ327701:RDQ327703 RNM327701:RNM327703 RXI327701:RXI327703 SHE327701:SHE327703 SRA327701:SRA327703 TAW327701:TAW327703 TKS327701:TKS327703 TUO327701:TUO327703 UEK327701:UEK327703 UOG327701:UOG327703 UYC327701:UYC327703 VHY327701:VHY327703 VRU327701:VRU327703 WBQ327701:WBQ327703 WLM327701:WLM327703 WVI327701:WVI327703 IW393237:IW393239 SS393237:SS393239 ACO393237:ACO393239 AMK393237:AMK393239 AWG393237:AWG393239 BGC393237:BGC393239 BPY393237:BPY393239 BZU393237:BZU393239 CJQ393237:CJQ393239 CTM393237:CTM393239 DDI393237:DDI393239 DNE393237:DNE393239 DXA393237:DXA393239 EGW393237:EGW393239 EQS393237:EQS393239 FAO393237:FAO393239 FKK393237:FKK393239 FUG393237:FUG393239 GEC393237:GEC393239 GNY393237:GNY393239 GXU393237:GXU393239 HHQ393237:HHQ393239 HRM393237:HRM393239 IBI393237:IBI393239 ILE393237:ILE393239 IVA393237:IVA393239 JEW393237:JEW393239 JOS393237:JOS393239 JYO393237:JYO393239 KIK393237:KIK393239 KSG393237:KSG393239 LCC393237:LCC393239 LLY393237:LLY393239 LVU393237:LVU393239 MFQ393237:MFQ393239 MPM393237:MPM393239 MZI393237:MZI393239 NJE393237:NJE393239 NTA393237:NTA393239 OCW393237:OCW393239 OMS393237:OMS393239 OWO393237:OWO393239 PGK393237:PGK393239 PQG393237:PQG393239 QAC393237:QAC393239 QJY393237:QJY393239 QTU393237:QTU393239 RDQ393237:RDQ393239 RNM393237:RNM393239 RXI393237:RXI393239 SHE393237:SHE393239 SRA393237:SRA393239 TAW393237:TAW393239 TKS393237:TKS393239 TUO393237:TUO393239 UEK393237:UEK393239 UOG393237:UOG393239 UYC393237:UYC393239 VHY393237:VHY393239 VRU393237:VRU393239 WBQ393237:WBQ393239 WLM393237:WLM393239 WVI393237:WVI393239 IW458773:IW458775 SS458773:SS458775 ACO458773:ACO458775 AMK458773:AMK458775 AWG458773:AWG458775 BGC458773:BGC458775 BPY458773:BPY458775 BZU458773:BZU458775 CJQ458773:CJQ458775 CTM458773:CTM458775 DDI458773:DDI458775 DNE458773:DNE458775 DXA458773:DXA458775 EGW458773:EGW458775 EQS458773:EQS458775 FAO458773:FAO458775 FKK458773:FKK458775 FUG458773:FUG458775 GEC458773:GEC458775 GNY458773:GNY458775 GXU458773:GXU458775 HHQ458773:HHQ458775 HRM458773:HRM458775 IBI458773:IBI458775 ILE458773:ILE458775 IVA458773:IVA458775 JEW458773:JEW458775 JOS458773:JOS458775 JYO458773:JYO458775 KIK458773:KIK458775 KSG458773:KSG458775 LCC458773:LCC458775 LLY458773:LLY458775 LVU458773:LVU458775 MFQ458773:MFQ458775 MPM458773:MPM458775 MZI458773:MZI458775 NJE458773:NJE458775 NTA458773:NTA458775 OCW458773:OCW458775 OMS458773:OMS458775 OWO458773:OWO458775 PGK458773:PGK458775 PQG458773:PQG458775 QAC458773:QAC458775 QJY458773:QJY458775 QTU458773:QTU458775 RDQ458773:RDQ458775 RNM458773:RNM458775 RXI458773:RXI458775 SHE458773:SHE458775 SRA458773:SRA458775 TAW458773:TAW458775 TKS458773:TKS458775 TUO458773:TUO458775 UEK458773:UEK458775 UOG458773:UOG458775 UYC458773:UYC458775 VHY458773:VHY458775 VRU458773:VRU458775 WBQ458773:WBQ458775 WLM458773:WLM458775 WVI458773:WVI458775 IW524309:IW524311 SS524309:SS524311 ACO524309:ACO524311 AMK524309:AMK524311 AWG524309:AWG524311 BGC524309:BGC524311 BPY524309:BPY524311 BZU524309:BZU524311 CJQ524309:CJQ524311 CTM524309:CTM524311 DDI524309:DDI524311 DNE524309:DNE524311 DXA524309:DXA524311 EGW524309:EGW524311 EQS524309:EQS524311 FAO524309:FAO524311 FKK524309:FKK524311 FUG524309:FUG524311 GEC524309:GEC524311 GNY524309:GNY524311 GXU524309:GXU524311 HHQ524309:HHQ524311 HRM524309:HRM524311 IBI524309:IBI524311 ILE524309:ILE524311 IVA524309:IVA524311 JEW524309:JEW524311 JOS524309:JOS524311 JYO524309:JYO524311 KIK524309:KIK524311 KSG524309:KSG524311 LCC524309:LCC524311 LLY524309:LLY524311 LVU524309:LVU524311 MFQ524309:MFQ524311 MPM524309:MPM524311 MZI524309:MZI524311 NJE524309:NJE524311 NTA524309:NTA524311 OCW524309:OCW524311 OMS524309:OMS524311 OWO524309:OWO524311 PGK524309:PGK524311 PQG524309:PQG524311 QAC524309:QAC524311 QJY524309:QJY524311 QTU524309:QTU524311 RDQ524309:RDQ524311 RNM524309:RNM524311 RXI524309:RXI524311 SHE524309:SHE524311 SRA524309:SRA524311 TAW524309:TAW524311 TKS524309:TKS524311 TUO524309:TUO524311 UEK524309:UEK524311 UOG524309:UOG524311 UYC524309:UYC524311 VHY524309:VHY524311 VRU524309:VRU524311 WBQ524309:WBQ524311 WLM524309:WLM524311 WVI524309:WVI524311 IW589845:IW589847 SS589845:SS589847 ACO589845:ACO589847 AMK589845:AMK589847 AWG589845:AWG589847 BGC589845:BGC589847 BPY589845:BPY589847 BZU589845:BZU589847 CJQ589845:CJQ589847 CTM589845:CTM589847 DDI589845:DDI589847 DNE589845:DNE589847 DXA589845:DXA589847 EGW589845:EGW589847 EQS589845:EQS589847 FAO589845:FAO589847 FKK589845:FKK589847 FUG589845:FUG589847 GEC589845:GEC589847 GNY589845:GNY589847 GXU589845:GXU589847 HHQ589845:HHQ589847 HRM589845:HRM589847 IBI589845:IBI589847 ILE589845:ILE589847 IVA589845:IVA589847 JEW589845:JEW589847 JOS589845:JOS589847 JYO589845:JYO589847 KIK589845:KIK589847 KSG589845:KSG589847 LCC589845:LCC589847 LLY589845:LLY589847 LVU589845:LVU589847 MFQ589845:MFQ589847 MPM589845:MPM589847 MZI589845:MZI589847 NJE589845:NJE589847 NTA589845:NTA589847 OCW589845:OCW589847 OMS589845:OMS589847 OWO589845:OWO589847 PGK589845:PGK589847 PQG589845:PQG589847 QAC589845:QAC589847 QJY589845:QJY589847 QTU589845:QTU589847 RDQ589845:RDQ589847 RNM589845:RNM589847 RXI589845:RXI589847 SHE589845:SHE589847 SRA589845:SRA589847 TAW589845:TAW589847 TKS589845:TKS589847 TUO589845:TUO589847 UEK589845:UEK589847 UOG589845:UOG589847 UYC589845:UYC589847 VHY589845:VHY589847 VRU589845:VRU589847 WBQ589845:WBQ589847 WLM589845:WLM589847 WVI589845:WVI589847 IW655381:IW655383 SS655381:SS655383 ACO655381:ACO655383 AMK655381:AMK655383 AWG655381:AWG655383 BGC655381:BGC655383 BPY655381:BPY655383 BZU655381:BZU655383 CJQ655381:CJQ655383 CTM655381:CTM655383 DDI655381:DDI655383 DNE655381:DNE655383 DXA655381:DXA655383 EGW655381:EGW655383 EQS655381:EQS655383 FAO655381:FAO655383 FKK655381:FKK655383 FUG655381:FUG655383 GEC655381:GEC655383 GNY655381:GNY655383 GXU655381:GXU655383 HHQ655381:HHQ655383 HRM655381:HRM655383 IBI655381:IBI655383 ILE655381:ILE655383 IVA655381:IVA655383 JEW655381:JEW655383 JOS655381:JOS655383 JYO655381:JYO655383 KIK655381:KIK655383 KSG655381:KSG655383 LCC655381:LCC655383 LLY655381:LLY655383 LVU655381:LVU655383 MFQ655381:MFQ655383 MPM655381:MPM655383 MZI655381:MZI655383 NJE655381:NJE655383 NTA655381:NTA655383 OCW655381:OCW655383 OMS655381:OMS655383 OWO655381:OWO655383 PGK655381:PGK655383 PQG655381:PQG655383 QAC655381:QAC655383 QJY655381:QJY655383 QTU655381:QTU655383 RDQ655381:RDQ655383 RNM655381:RNM655383 RXI655381:RXI655383 SHE655381:SHE655383 SRA655381:SRA655383 TAW655381:TAW655383 TKS655381:TKS655383 TUO655381:TUO655383 UEK655381:UEK655383 UOG655381:UOG655383 UYC655381:UYC655383 VHY655381:VHY655383 VRU655381:VRU655383 WBQ655381:WBQ655383 WLM655381:WLM655383 WVI655381:WVI655383 IW720917:IW720919 SS720917:SS720919 ACO720917:ACO720919 AMK720917:AMK720919 AWG720917:AWG720919 BGC720917:BGC720919 BPY720917:BPY720919 BZU720917:BZU720919 CJQ720917:CJQ720919 CTM720917:CTM720919 DDI720917:DDI720919 DNE720917:DNE720919 DXA720917:DXA720919 EGW720917:EGW720919 EQS720917:EQS720919 FAO720917:FAO720919 FKK720917:FKK720919 FUG720917:FUG720919 GEC720917:GEC720919 GNY720917:GNY720919 GXU720917:GXU720919 HHQ720917:HHQ720919 HRM720917:HRM720919 IBI720917:IBI720919 ILE720917:ILE720919 IVA720917:IVA720919 JEW720917:JEW720919 JOS720917:JOS720919 JYO720917:JYO720919 KIK720917:KIK720919 KSG720917:KSG720919 LCC720917:LCC720919 LLY720917:LLY720919 LVU720917:LVU720919 MFQ720917:MFQ720919 MPM720917:MPM720919 MZI720917:MZI720919 NJE720917:NJE720919 NTA720917:NTA720919 OCW720917:OCW720919 OMS720917:OMS720919 OWO720917:OWO720919 PGK720917:PGK720919 PQG720917:PQG720919 QAC720917:QAC720919 QJY720917:QJY720919 QTU720917:QTU720919 RDQ720917:RDQ720919 RNM720917:RNM720919 RXI720917:RXI720919 SHE720917:SHE720919 SRA720917:SRA720919 TAW720917:TAW720919 TKS720917:TKS720919 TUO720917:TUO720919 UEK720917:UEK720919 UOG720917:UOG720919 UYC720917:UYC720919 VHY720917:VHY720919 VRU720917:VRU720919 WBQ720917:WBQ720919 WLM720917:WLM720919 WVI720917:WVI720919 IW786453:IW786455 SS786453:SS786455 ACO786453:ACO786455 AMK786453:AMK786455 AWG786453:AWG786455 BGC786453:BGC786455 BPY786453:BPY786455 BZU786453:BZU786455 CJQ786453:CJQ786455 CTM786453:CTM786455 DDI786453:DDI786455 DNE786453:DNE786455 DXA786453:DXA786455 EGW786453:EGW786455 EQS786453:EQS786455 FAO786453:FAO786455 FKK786453:FKK786455 FUG786453:FUG786455 GEC786453:GEC786455 GNY786453:GNY786455 GXU786453:GXU786455 HHQ786453:HHQ786455 HRM786453:HRM786455 IBI786453:IBI786455 ILE786453:ILE786455 IVA786453:IVA786455 JEW786453:JEW786455 JOS786453:JOS786455 JYO786453:JYO786455 KIK786453:KIK786455 KSG786453:KSG786455 LCC786453:LCC786455 LLY786453:LLY786455 LVU786453:LVU786455 MFQ786453:MFQ786455 MPM786453:MPM786455 MZI786453:MZI786455 NJE786453:NJE786455 NTA786453:NTA786455 OCW786453:OCW786455 OMS786453:OMS786455 OWO786453:OWO786455 PGK786453:PGK786455 PQG786453:PQG786455 QAC786453:QAC786455 QJY786453:QJY786455 QTU786453:QTU786455 RDQ786453:RDQ786455 RNM786453:RNM786455 RXI786453:RXI786455 SHE786453:SHE786455 SRA786453:SRA786455 TAW786453:TAW786455 TKS786453:TKS786455 TUO786453:TUO786455 UEK786453:UEK786455 UOG786453:UOG786455 UYC786453:UYC786455 VHY786453:VHY786455 VRU786453:VRU786455 WBQ786453:WBQ786455 WLM786453:WLM786455 WVI786453:WVI786455 IW851989:IW851991 SS851989:SS851991 ACO851989:ACO851991 AMK851989:AMK851991 AWG851989:AWG851991 BGC851989:BGC851991 BPY851989:BPY851991 BZU851989:BZU851991 CJQ851989:CJQ851991 CTM851989:CTM851991 DDI851989:DDI851991 DNE851989:DNE851991 DXA851989:DXA851991 EGW851989:EGW851991 EQS851989:EQS851991 FAO851989:FAO851991 FKK851989:FKK851991 FUG851989:FUG851991 GEC851989:GEC851991 GNY851989:GNY851991 GXU851989:GXU851991 HHQ851989:HHQ851991 HRM851989:HRM851991 IBI851989:IBI851991 ILE851989:ILE851991 IVA851989:IVA851991 JEW851989:JEW851991 JOS851989:JOS851991 JYO851989:JYO851991 KIK851989:KIK851991 KSG851989:KSG851991 LCC851989:LCC851991 LLY851989:LLY851991 LVU851989:LVU851991 MFQ851989:MFQ851991 MPM851989:MPM851991 MZI851989:MZI851991 NJE851989:NJE851991 NTA851989:NTA851991 OCW851989:OCW851991 OMS851989:OMS851991 OWO851989:OWO851991 PGK851989:PGK851991 PQG851989:PQG851991 QAC851989:QAC851991 QJY851989:QJY851991 QTU851989:QTU851991 RDQ851989:RDQ851991 RNM851989:RNM851991 RXI851989:RXI851991 SHE851989:SHE851991 SRA851989:SRA851991 TAW851989:TAW851991 TKS851989:TKS851991 TUO851989:TUO851991 UEK851989:UEK851991 UOG851989:UOG851991 UYC851989:UYC851991 VHY851989:VHY851991 VRU851989:VRU851991 WBQ851989:WBQ851991 WLM851989:WLM851991 WVI851989:WVI851991 IW917525:IW917527 SS917525:SS917527 ACO917525:ACO917527 AMK917525:AMK917527 AWG917525:AWG917527 BGC917525:BGC917527 BPY917525:BPY917527 BZU917525:BZU917527 CJQ917525:CJQ917527 CTM917525:CTM917527 DDI917525:DDI917527 DNE917525:DNE917527 DXA917525:DXA917527 EGW917525:EGW917527 EQS917525:EQS917527 FAO917525:FAO917527 FKK917525:FKK917527 FUG917525:FUG917527 GEC917525:GEC917527 GNY917525:GNY917527 GXU917525:GXU917527 HHQ917525:HHQ917527 HRM917525:HRM917527 IBI917525:IBI917527 ILE917525:ILE917527 IVA917525:IVA917527 JEW917525:JEW917527 JOS917525:JOS917527 JYO917525:JYO917527 KIK917525:KIK917527 KSG917525:KSG917527 LCC917525:LCC917527 LLY917525:LLY917527 LVU917525:LVU917527 MFQ917525:MFQ917527 MPM917525:MPM917527 MZI917525:MZI917527 NJE917525:NJE917527 NTA917525:NTA917527 OCW917525:OCW917527 OMS917525:OMS917527 OWO917525:OWO917527 PGK917525:PGK917527 PQG917525:PQG917527 QAC917525:QAC917527 QJY917525:QJY917527 QTU917525:QTU917527 RDQ917525:RDQ917527 RNM917525:RNM917527 RXI917525:RXI917527 SHE917525:SHE917527 SRA917525:SRA917527 TAW917525:TAW917527 TKS917525:TKS917527 TUO917525:TUO917527 UEK917525:UEK917527 UOG917525:UOG917527 UYC917525:UYC917527 VHY917525:VHY917527 VRU917525:VRU917527 WBQ917525:WBQ917527 WLM917525:WLM917527 WVI917525:WVI917527 IW983061:IW983063 SS983061:SS983063 ACO983061:ACO983063 AMK983061:AMK983063 AWG983061:AWG983063 BGC983061:BGC983063 BPY983061:BPY983063 BZU983061:BZU983063 CJQ983061:CJQ983063 CTM983061:CTM983063 DDI983061:DDI983063 DNE983061:DNE983063 DXA983061:DXA983063 EGW983061:EGW983063 EQS983061:EQS983063 FAO983061:FAO983063 FKK983061:FKK983063 FUG983061:FUG983063 GEC983061:GEC983063 GNY983061:GNY983063 GXU983061:GXU983063 HHQ983061:HHQ983063 HRM983061:HRM983063 IBI983061:IBI983063 ILE983061:ILE983063 IVA983061:IVA983063 JEW983061:JEW983063 JOS983061:JOS983063 JYO983061:JYO983063 KIK983061:KIK983063 KSG983061:KSG983063 LCC983061:LCC983063 LLY983061:LLY983063 LVU983061:LVU983063 MFQ983061:MFQ983063 MPM983061:MPM983063 MZI983061:MZI983063 NJE983061:NJE983063 NTA983061:NTA983063 OCW983061:OCW983063 OMS983061:OMS983063 OWO983061:OWO983063 PGK983061:PGK983063 PQG983061:PQG983063 QAC983061:QAC983063 QJY983061:QJY983063 QTU983061:QTU983063 RDQ983061:RDQ983063 RNM983061:RNM983063 RXI983061:RXI983063 SHE983061:SHE983063 SRA983061:SRA983063 TAW983061:TAW983063 TKS983061:TKS983063 TUO983061:TUO983063 UEK983061:UEK983063 UOG983061:UOG983063 UYC983061:UYC983063 VHY983061:VHY983063 VRU983061:VRU983063 WBQ983061:WBQ983063 WLM983061:WLM983063 WVI983061:WVI983063 IW65561:IW65563 SS65561:SS65563 ACO65561:ACO65563 AMK65561:AMK65563 AWG65561:AWG65563 BGC65561:BGC65563 BPY65561:BPY65563 BZU65561:BZU65563 CJQ65561:CJQ65563 CTM65561:CTM65563 DDI65561:DDI65563 DNE65561:DNE65563 DXA65561:DXA65563 EGW65561:EGW65563 EQS65561:EQS65563 FAO65561:FAO65563 FKK65561:FKK65563 FUG65561:FUG65563 GEC65561:GEC65563 GNY65561:GNY65563 GXU65561:GXU65563 HHQ65561:HHQ65563 HRM65561:HRM65563 IBI65561:IBI65563 ILE65561:ILE65563 IVA65561:IVA65563 JEW65561:JEW65563 JOS65561:JOS65563 JYO65561:JYO65563 KIK65561:KIK65563 KSG65561:KSG65563 LCC65561:LCC65563 LLY65561:LLY65563 LVU65561:LVU65563 MFQ65561:MFQ65563 MPM65561:MPM65563 MZI65561:MZI65563 NJE65561:NJE65563 NTA65561:NTA65563 OCW65561:OCW65563 OMS65561:OMS65563 OWO65561:OWO65563 PGK65561:PGK65563 PQG65561:PQG65563 QAC65561:QAC65563 QJY65561:QJY65563 QTU65561:QTU65563 RDQ65561:RDQ65563 RNM65561:RNM65563 RXI65561:RXI65563 SHE65561:SHE65563 SRA65561:SRA65563 TAW65561:TAW65563 TKS65561:TKS65563 TUO65561:TUO65563 UEK65561:UEK65563 UOG65561:UOG65563 UYC65561:UYC65563 VHY65561:VHY65563 VRU65561:VRU65563 WBQ65561:WBQ65563 WLM65561:WLM65563 WVI65561:WVI65563 IW131097:IW131099 SS131097:SS131099 ACO131097:ACO131099 AMK131097:AMK131099 AWG131097:AWG131099 BGC131097:BGC131099 BPY131097:BPY131099 BZU131097:BZU131099 CJQ131097:CJQ131099 CTM131097:CTM131099 DDI131097:DDI131099 DNE131097:DNE131099 DXA131097:DXA131099 EGW131097:EGW131099 EQS131097:EQS131099 FAO131097:FAO131099 FKK131097:FKK131099 FUG131097:FUG131099 GEC131097:GEC131099 GNY131097:GNY131099 GXU131097:GXU131099 HHQ131097:HHQ131099 HRM131097:HRM131099 IBI131097:IBI131099 ILE131097:ILE131099 IVA131097:IVA131099 JEW131097:JEW131099 JOS131097:JOS131099 JYO131097:JYO131099 KIK131097:KIK131099 KSG131097:KSG131099 LCC131097:LCC131099 LLY131097:LLY131099 LVU131097:LVU131099 MFQ131097:MFQ131099 MPM131097:MPM131099 MZI131097:MZI131099 NJE131097:NJE131099 NTA131097:NTA131099 OCW131097:OCW131099 OMS131097:OMS131099 OWO131097:OWO131099 PGK131097:PGK131099 PQG131097:PQG131099 QAC131097:QAC131099 QJY131097:QJY131099 QTU131097:QTU131099 RDQ131097:RDQ131099 RNM131097:RNM131099 RXI131097:RXI131099 SHE131097:SHE131099 SRA131097:SRA131099 TAW131097:TAW131099 TKS131097:TKS131099 TUO131097:TUO131099 UEK131097:UEK131099 UOG131097:UOG131099 UYC131097:UYC131099 VHY131097:VHY131099 VRU131097:VRU131099 WBQ131097:WBQ131099 WLM131097:WLM131099 WVI131097:WVI131099 IW196633:IW196635 SS196633:SS196635 ACO196633:ACO196635 AMK196633:AMK196635 AWG196633:AWG196635 BGC196633:BGC196635 BPY196633:BPY196635 BZU196633:BZU196635 CJQ196633:CJQ196635 CTM196633:CTM196635 DDI196633:DDI196635 DNE196633:DNE196635 DXA196633:DXA196635 EGW196633:EGW196635 EQS196633:EQS196635 FAO196633:FAO196635 FKK196633:FKK196635 FUG196633:FUG196635 GEC196633:GEC196635 GNY196633:GNY196635 GXU196633:GXU196635 HHQ196633:HHQ196635 HRM196633:HRM196635 IBI196633:IBI196635 ILE196633:ILE196635 IVA196633:IVA196635 JEW196633:JEW196635 JOS196633:JOS196635 JYO196633:JYO196635 KIK196633:KIK196635 KSG196633:KSG196635 LCC196633:LCC196635 LLY196633:LLY196635 LVU196633:LVU196635 MFQ196633:MFQ196635 MPM196633:MPM196635 MZI196633:MZI196635 NJE196633:NJE196635 NTA196633:NTA196635 OCW196633:OCW196635 OMS196633:OMS196635 OWO196633:OWO196635 PGK196633:PGK196635 PQG196633:PQG196635 QAC196633:QAC196635 QJY196633:QJY196635 QTU196633:QTU196635 RDQ196633:RDQ196635 RNM196633:RNM196635 RXI196633:RXI196635 SHE196633:SHE196635 SRA196633:SRA196635 TAW196633:TAW196635 TKS196633:TKS196635 TUO196633:TUO196635 UEK196633:UEK196635 UOG196633:UOG196635 UYC196633:UYC196635 VHY196633:VHY196635 VRU196633:VRU196635 WBQ196633:WBQ196635 WLM196633:WLM196635 WVI196633:WVI196635 IW262169:IW262171 SS262169:SS262171 ACO262169:ACO262171 AMK262169:AMK262171 AWG262169:AWG262171 BGC262169:BGC262171 BPY262169:BPY262171 BZU262169:BZU262171 CJQ262169:CJQ262171 CTM262169:CTM262171 DDI262169:DDI262171 DNE262169:DNE262171 DXA262169:DXA262171 EGW262169:EGW262171 EQS262169:EQS262171 FAO262169:FAO262171 FKK262169:FKK262171 FUG262169:FUG262171 GEC262169:GEC262171 GNY262169:GNY262171 GXU262169:GXU262171 HHQ262169:HHQ262171 HRM262169:HRM262171 IBI262169:IBI262171 ILE262169:ILE262171 IVA262169:IVA262171 JEW262169:JEW262171 JOS262169:JOS262171 JYO262169:JYO262171 KIK262169:KIK262171 KSG262169:KSG262171 LCC262169:LCC262171 LLY262169:LLY262171 LVU262169:LVU262171 MFQ262169:MFQ262171 MPM262169:MPM262171 MZI262169:MZI262171 NJE262169:NJE262171 NTA262169:NTA262171 OCW262169:OCW262171 OMS262169:OMS262171 OWO262169:OWO262171 PGK262169:PGK262171 PQG262169:PQG262171 QAC262169:QAC262171 QJY262169:QJY262171 QTU262169:QTU262171 RDQ262169:RDQ262171 RNM262169:RNM262171 RXI262169:RXI262171 SHE262169:SHE262171 SRA262169:SRA262171 TAW262169:TAW262171 TKS262169:TKS262171 TUO262169:TUO262171 UEK262169:UEK262171 UOG262169:UOG262171 UYC262169:UYC262171 VHY262169:VHY262171 VRU262169:VRU262171 WBQ262169:WBQ262171 WLM262169:WLM262171 WVI262169:WVI262171 IW327705:IW327707 SS327705:SS327707 ACO327705:ACO327707 AMK327705:AMK327707 AWG327705:AWG327707 BGC327705:BGC327707 BPY327705:BPY327707 BZU327705:BZU327707 CJQ327705:CJQ327707 CTM327705:CTM327707 DDI327705:DDI327707 DNE327705:DNE327707 DXA327705:DXA327707 EGW327705:EGW327707 EQS327705:EQS327707 FAO327705:FAO327707 FKK327705:FKK327707 FUG327705:FUG327707 GEC327705:GEC327707 GNY327705:GNY327707 GXU327705:GXU327707 HHQ327705:HHQ327707 HRM327705:HRM327707 IBI327705:IBI327707 ILE327705:ILE327707 IVA327705:IVA327707 JEW327705:JEW327707 JOS327705:JOS327707 JYO327705:JYO327707 KIK327705:KIK327707 KSG327705:KSG327707 LCC327705:LCC327707 LLY327705:LLY327707 LVU327705:LVU327707 MFQ327705:MFQ327707 MPM327705:MPM327707 MZI327705:MZI327707 NJE327705:NJE327707 NTA327705:NTA327707 OCW327705:OCW327707 OMS327705:OMS327707 OWO327705:OWO327707 PGK327705:PGK327707 PQG327705:PQG327707 QAC327705:QAC327707 QJY327705:QJY327707 QTU327705:QTU327707 RDQ327705:RDQ327707 RNM327705:RNM327707 RXI327705:RXI327707 SHE327705:SHE327707 SRA327705:SRA327707 TAW327705:TAW327707 TKS327705:TKS327707 TUO327705:TUO327707 UEK327705:UEK327707 UOG327705:UOG327707 UYC327705:UYC327707 VHY327705:VHY327707 VRU327705:VRU327707 WBQ327705:WBQ327707 WLM327705:WLM327707 WVI327705:WVI327707 IW393241:IW393243 SS393241:SS393243 ACO393241:ACO393243 AMK393241:AMK393243 AWG393241:AWG393243 BGC393241:BGC393243 BPY393241:BPY393243 BZU393241:BZU393243 CJQ393241:CJQ393243 CTM393241:CTM393243 DDI393241:DDI393243 DNE393241:DNE393243 DXA393241:DXA393243 EGW393241:EGW393243 EQS393241:EQS393243 FAO393241:FAO393243 FKK393241:FKK393243 FUG393241:FUG393243 GEC393241:GEC393243 GNY393241:GNY393243 GXU393241:GXU393243 HHQ393241:HHQ393243 HRM393241:HRM393243 IBI393241:IBI393243 ILE393241:ILE393243 IVA393241:IVA393243 JEW393241:JEW393243 JOS393241:JOS393243 JYO393241:JYO393243 KIK393241:KIK393243 KSG393241:KSG393243 LCC393241:LCC393243 LLY393241:LLY393243 LVU393241:LVU393243 MFQ393241:MFQ393243 MPM393241:MPM393243 MZI393241:MZI393243 NJE393241:NJE393243 NTA393241:NTA393243 OCW393241:OCW393243 OMS393241:OMS393243 OWO393241:OWO393243 PGK393241:PGK393243 PQG393241:PQG393243 QAC393241:QAC393243 QJY393241:QJY393243 QTU393241:QTU393243 RDQ393241:RDQ393243 RNM393241:RNM393243 RXI393241:RXI393243 SHE393241:SHE393243 SRA393241:SRA393243 TAW393241:TAW393243 TKS393241:TKS393243 TUO393241:TUO393243 UEK393241:UEK393243 UOG393241:UOG393243 UYC393241:UYC393243 VHY393241:VHY393243 VRU393241:VRU393243 WBQ393241:WBQ393243 WLM393241:WLM393243 WVI393241:WVI393243 IW458777:IW458779 SS458777:SS458779 ACO458777:ACO458779 AMK458777:AMK458779 AWG458777:AWG458779 BGC458777:BGC458779 BPY458777:BPY458779 BZU458777:BZU458779 CJQ458777:CJQ458779 CTM458777:CTM458779 DDI458777:DDI458779 DNE458777:DNE458779 DXA458777:DXA458779 EGW458777:EGW458779 EQS458777:EQS458779 FAO458777:FAO458779 FKK458777:FKK458779 FUG458777:FUG458779 GEC458777:GEC458779 GNY458777:GNY458779 GXU458777:GXU458779 HHQ458777:HHQ458779 HRM458777:HRM458779 IBI458777:IBI458779 ILE458777:ILE458779 IVA458777:IVA458779 JEW458777:JEW458779 JOS458777:JOS458779 JYO458777:JYO458779 KIK458777:KIK458779 KSG458777:KSG458779 LCC458777:LCC458779 LLY458777:LLY458779 LVU458777:LVU458779 MFQ458777:MFQ458779 MPM458777:MPM458779 MZI458777:MZI458779 NJE458777:NJE458779 NTA458777:NTA458779 OCW458777:OCW458779 OMS458777:OMS458779 OWO458777:OWO458779 PGK458777:PGK458779 PQG458777:PQG458779 QAC458777:QAC458779 QJY458777:QJY458779 QTU458777:QTU458779 RDQ458777:RDQ458779 RNM458777:RNM458779 RXI458777:RXI458779 SHE458777:SHE458779 SRA458777:SRA458779 TAW458777:TAW458779 TKS458777:TKS458779 TUO458777:TUO458779 UEK458777:UEK458779 UOG458777:UOG458779 UYC458777:UYC458779 VHY458777:VHY458779 VRU458777:VRU458779 WBQ458777:WBQ458779 WLM458777:WLM458779 WVI458777:WVI458779 IW524313:IW524315 SS524313:SS524315 ACO524313:ACO524315 AMK524313:AMK524315 AWG524313:AWG524315 BGC524313:BGC524315 BPY524313:BPY524315 BZU524313:BZU524315 CJQ524313:CJQ524315 CTM524313:CTM524315 DDI524313:DDI524315 DNE524313:DNE524315 DXA524313:DXA524315 EGW524313:EGW524315 EQS524313:EQS524315 FAO524313:FAO524315 FKK524313:FKK524315 FUG524313:FUG524315 GEC524313:GEC524315 GNY524313:GNY524315 GXU524313:GXU524315 HHQ524313:HHQ524315 HRM524313:HRM524315 IBI524313:IBI524315 ILE524313:ILE524315 IVA524313:IVA524315 JEW524313:JEW524315 JOS524313:JOS524315 JYO524313:JYO524315 KIK524313:KIK524315 KSG524313:KSG524315 LCC524313:LCC524315 LLY524313:LLY524315 LVU524313:LVU524315 MFQ524313:MFQ524315 MPM524313:MPM524315 MZI524313:MZI524315 NJE524313:NJE524315 NTA524313:NTA524315 OCW524313:OCW524315 OMS524313:OMS524315 OWO524313:OWO524315 PGK524313:PGK524315 PQG524313:PQG524315 QAC524313:QAC524315 QJY524313:QJY524315 QTU524313:QTU524315 RDQ524313:RDQ524315 RNM524313:RNM524315 RXI524313:RXI524315 SHE524313:SHE524315 SRA524313:SRA524315 TAW524313:TAW524315 TKS524313:TKS524315 TUO524313:TUO524315 UEK524313:UEK524315 UOG524313:UOG524315 UYC524313:UYC524315 VHY524313:VHY524315 VRU524313:VRU524315 WBQ524313:WBQ524315 WLM524313:WLM524315 WVI524313:WVI524315 IW589849:IW589851 SS589849:SS589851 ACO589849:ACO589851 AMK589849:AMK589851 AWG589849:AWG589851 BGC589849:BGC589851 BPY589849:BPY589851 BZU589849:BZU589851 CJQ589849:CJQ589851 CTM589849:CTM589851 DDI589849:DDI589851 DNE589849:DNE589851 DXA589849:DXA589851 EGW589849:EGW589851 EQS589849:EQS589851 FAO589849:FAO589851 FKK589849:FKK589851 FUG589849:FUG589851 GEC589849:GEC589851 GNY589849:GNY589851 GXU589849:GXU589851 HHQ589849:HHQ589851 HRM589849:HRM589851 IBI589849:IBI589851 ILE589849:ILE589851 IVA589849:IVA589851 JEW589849:JEW589851 JOS589849:JOS589851 JYO589849:JYO589851 KIK589849:KIK589851 KSG589849:KSG589851 LCC589849:LCC589851 LLY589849:LLY589851 LVU589849:LVU589851 MFQ589849:MFQ589851 MPM589849:MPM589851 MZI589849:MZI589851 NJE589849:NJE589851 NTA589849:NTA589851 OCW589849:OCW589851 OMS589849:OMS589851 OWO589849:OWO589851 PGK589849:PGK589851 PQG589849:PQG589851 QAC589849:QAC589851 QJY589849:QJY589851 QTU589849:QTU589851 RDQ589849:RDQ589851 RNM589849:RNM589851 RXI589849:RXI589851 SHE589849:SHE589851 SRA589849:SRA589851 TAW589849:TAW589851 TKS589849:TKS589851 TUO589849:TUO589851 UEK589849:UEK589851 UOG589849:UOG589851 UYC589849:UYC589851 VHY589849:VHY589851 VRU589849:VRU589851 WBQ589849:WBQ589851 WLM589849:WLM589851 WVI589849:WVI589851 IW655385:IW655387 SS655385:SS655387 ACO655385:ACO655387 AMK655385:AMK655387 AWG655385:AWG655387 BGC655385:BGC655387 BPY655385:BPY655387 BZU655385:BZU655387 CJQ655385:CJQ655387 CTM655385:CTM655387 DDI655385:DDI655387 DNE655385:DNE655387 DXA655385:DXA655387 EGW655385:EGW655387 EQS655385:EQS655387 FAO655385:FAO655387 FKK655385:FKK655387 FUG655385:FUG655387 GEC655385:GEC655387 GNY655385:GNY655387 GXU655385:GXU655387 HHQ655385:HHQ655387 HRM655385:HRM655387 IBI655385:IBI655387 ILE655385:ILE655387 IVA655385:IVA655387 JEW655385:JEW655387 JOS655385:JOS655387 JYO655385:JYO655387 KIK655385:KIK655387 KSG655385:KSG655387 LCC655385:LCC655387 LLY655385:LLY655387 LVU655385:LVU655387 MFQ655385:MFQ655387 MPM655385:MPM655387 MZI655385:MZI655387 NJE655385:NJE655387 NTA655385:NTA655387 OCW655385:OCW655387 OMS655385:OMS655387 OWO655385:OWO655387 PGK655385:PGK655387 PQG655385:PQG655387 QAC655385:QAC655387 QJY655385:QJY655387 QTU655385:QTU655387 RDQ655385:RDQ655387 RNM655385:RNM655387 RXI655385:RXI655387 SHE655385:SHE655387 SRA655385:SRA655387 TAW655385:TAW655387 TKS655385:TKS655387 TUO655385:TUO655387 UEK655385:UEK655387 UOG655385:UOG655387 UYC655385:UYC655387 VHY655385:VHY655387 VRU655385:VRU655387 WBQ655385:WBQ655387 WLM655385:WLM655387 WVI655385:WVI655387 IW720921:IW720923 SS720921:SS720923 ACO720921:ACO720923 AMK720921:AMK720923 AWG720921:AWG720923 BGC720921:BGC720923 BPY720921:BPY720923 BZU720921:BZU720923 CJQ720921:CJQ720923 CTM720921:CTM720923 DDI720921:DDI720923 DNE720921:DNE720923 DXA720921:DXA720923 EGW720921:EGW720923 EQS720921:EQS720923 FAO720921:FAO720923 FKK720921:FKK720923 FUG720921:FUG720923 GEC720921:GEC720923 GNY720921:GNY720923 GXU720921:GXU720923 HHQ720921:HHQ720923 HRM720921:HRM720923 IBI720921:IBI720923 ILE720921:ILE720923 IVA720921:IVA720923 JEW720921:JEW720923 JOS720921:JOS720923 JYO720921:JYO720923 KIK720921:KIK720923 KSG720921:KSG720923 LCC720921:LCC720923 LLY720921:LLY720923 LVU720921:LVU720923 MFQ720921:MFQ720923 MPM720921:MPM720923 MZI720921:MZI720923 NJE720921:NJE720923 NTA720921:NTA720923 OCW720921:OCW720923 OMS720921:OMS720923 OWO720921:OWO720923 PGK720921:PGK720923 PQG720921:PQG720923 QAC720921:QAC720923 QJY720921:QJY720923 QTU720921:QTU720923 RDQ720921:RDQ720923 RNM720921:RNM720923 RXI720921:RXI720923 SHE720921:SHE720923 SRA720921:SRA720923 TAW720921:TAW720923 TKS720921:TKS720923 TUO720921:TUO720923 UEK720921:UEK720923 UOG720921:UOG720923 UYC720921:UYC720923 VHY720921:VHY720923 VRU720921:VRU720923 WBQ720921:WBQ720923 WLM720921:WLM720923 WVI720921:WVI720923 IW786457:IW786459 SS786457:SS786459 ACO786457:ACO786459 AMK786457:AMK786459 AWG786457:AWG786459 BGC786457:BGC786459 BPY786457:BPY786459 BZU786457:BZU786459 CJQ786457:CJQ786459 CTM786457:CTM786459 DDI786457:DDI786459 DNE786457:DNE786459 DXA786457:DXA786459 EGW786457:EGW786459 EQS786457:EQS786459 FAO786457:FAO786459 FKK786457:FKK786459 FUG786457:FUG786459 GEC786457:GEC786459 GNY786457:GNY786459 GXU786457:GXU786459 HHQ786457:HHQ786459 HRM786457:HRM786459 IBI786457:IBI786459 ILE786457:ILE786459 IVA786457:IVA786459 JEW786457:JEW786459 JOS786457:JOS786459 JYO786457:JYO786459 KIK786457:KIK786459 KSG786457:KSG786459 LCC786457:LCC786459 LLY786457:LLY786459 LVU786457:LVU786459 MFQ786457:MFQ786459 MPM786457:MPM786459 MZI786457:MZI786459 NJE786457:NJE786459 NTA786457:NTA786459 OCW786457:OCW786459 OMS786457:OMS786459 OWO786457:OWO786459 PGK786457:PGK786459 PQG786457:PQG786459 QAC786457:QAC786459 QJY786457:QJY786459 QTU786457:QTU786459 RDQ786457:RDQ786459 RNM786457:RNM786459 RXI786457:RXI786459 SHE786457:SHE786459 SRA786457:SRA786459 TAW786457:TAW786459 TKS786457:TKS786459 TUO786457:TUO786459 UEK786457:UEK786459 UOG786457:UOG786459 UYC786457:UYC786459 VHY786457:VHY786459 VRU786457:VRU786459 WBQ786457:WBQ786459 WLM786457:WLM786459 WVI786457:WVI786459 IW851993:IW851995 SS851993:SS851995 ACO851993:ACO851995 AMK851993:AMK851995 AWG851993:AWG851995 BGC851993:BGC851995 BPY851993:BPY851995 BZU851993:BZU851995 CJQ851993:CJQ851995 CTM851993:CTM851995 DDI851993:DDI851995 DNE851993:DNE851995 DXA851993:DXA851995 EGW851993:EGW851995 EQS851993:EQS851995 FAO851993:FAO851995 FKK851993:FKK851995 FUG851993:FUG851995 GEC851993:GEC851995 GNY851993:GNY851995 GXU851993:GXU851995 HHQ851993:HHQ851995 HRM851993:HRM851995 IBI851993:IBI851995 ILE851993:ILE851995 IVA851993:IVA851995 JEW851993:JEW851995 JOS851993:JOS851995 JYO851993:JYO851995 KIK851993:KIK851995 KSG851993:KSG851995 LCC851993:LCC851995 LLY851993:LLY851995 LVU851993:LVU851995 MFQ851993:MFQ851995 MPM851993:MPM851995 MZI851993:MZI851995 NJE851993:NJE851995 NTA851993:NTA851995 OCW851993:OCW851995 OMS851993:OMS851995 OWO851993:OWO851995 PGK851993:PGK851995 PQG851993:PQG851995 QAC851993:QAC851995 QJY851993:QJY851995 QTU851993:QTU851995 RDQ851993:RDQ851995 RNM851993:RNM851995 RXI851993:RXI851995 SHE851993:SHE851995 SRA851993:SRA851995 TAW851993:TAW851995 TKS851993:TKS851995 TUO851993:TUO851995 UEK851993:UEK851995 UOG851993:UOG851995 UYC851993:UYC851995 VHY851993:VHY851995 VRU851993:VRU851995 WBQ851993:WBQ851995 WLM851993:WLM851995 WVI851993:WVI851995 IW917529:IW917531 SS917529:SS917531 ACO917529:ACO917531 AMK917529:AMK917531 AWG917529:AWG917531 BGC917529:BGC917531 BPY917529:BPY917531 BZU917529:BZU917531 CJQ917529:CJQ917531 CTM917529:CTM917531 DDI917529:DDI917531 DNE917529:DNE917531 DXA917529:DXA917531 EGW917529:EGW917531 EQS917529:EQS917531 FAO917529:FAO917531 FKK917529:FKK917531 FUG917529:FUG917531 GEC917529:GEC917531 GNY917529:GNY917531 GXU917529:GXU917531 HHQ917529:HHQ917531 HRM917529:HRM917531 IBI917529:IBI917531 ILE917529:ILE917531 IVA917529:IVA917531 JEW917529:JEW917531 JOS917529:JOS917531 JYO917529:JYO917531 KIK917529:KIK917531 KSG917529:KSG917531 LCC917529:LCC917531 LLY917529:LLY917531 LVU917529:LVU917531 MFQ917529:MFQ917531 MPM917529:MPM917531 MZI917529:MZI917531 NJE917529:NJE917531 NTA917529:NTA917531 OCW917529:OCW917531 OMS917529:OMS917531 OWO917529:OWO917531 PGK917529:PGK917531 PQG917529:PQG917531 QAC917529:QAC917531 QJY917529:QJY917531 QTU917529:QTU917531 RDQ917529:RDQ917531 RNM917529:RNM917531 RXI917529:RXI917531 SHE917529:SHE917531 SRA917529:SRA917531 TAW917529:TAW917531 TKS917529:TKS917531 TUO917529:TUO917531 UEK917529:UEK917531 UOG917529:UOG917531 UYC917529:UYC917531 VHY917529:VHY917531 VRU917529:VRU917531 WBQ917529:WBQ917531 WLM917529:WLM917531 WVI917529:WVI917531 IW983065:IW983067 SS983065:SS983067 ACO983065:ACO983067 AMK983065:AMK983067 AWG983065:AWG983067 BGC983065:BGC983067 BPY983065:BPY983067 BZU983065:BZU983067 CJQ983065:CJQ983067 CTM983065:CTM983067 DDI983065:DDI983067 DNE983065:DNE983067 DXA983065:DXA983067 EGW983065:EGW983067 EQS983065:EQS983067 FAO983065:FAO983067 FKK983065:FKK983067 FUG983065:FUG983067 GEC983065:GEC983067 GNY983065:GNY983067 GXU983065:GXU983067 HHQ983065:HHQ983067 HRM983065:HRM983067 IBI983065:IBI983067 ILE983065:ILE983067 IVA983065:IVA983067 JEW983065:JEW983067 JOS983065:JOS983067 JYO983065:JYO983067 KIK983065:KIK983067 KSG983065:KSG983067 LCC983065:LCC983067 LLY983065:LLY983067 LVU983065:LVU983067 MFQ983065:MFQ983067 MPM983065:MPM983067 MZI983065:MZI983067 NJE983065:NJE983067 NTA983065:NTA983067 OCW983065:OCW983067 OMS983065:OMS983067 OWO983065:OWO983067 PGK983065:PGK983067 PQG983065:PQG983067 QAC983065:QAC983067 QJY983065:QJY983067 QTU983065:QTU983067 RDQ983065:RDQ983067 RNM983065:RNM983067 RXI983065:RXI983067 SHE983065:SHE983067 SRA983065:SRA983067 TAW983065:TAW983067 TKS983065:TKS983067 TUO983065:TUO983067 UEK983065:UEK983067 UOG983065:UOG983067 UYC983065:UYC983067 VHY983065:VHY983067 VRU983065:VRU983067 WBQ983065:WBQ983067 WLM983065:WLM983067 WVI983065:WVI983067 B47:B48 B50 WVI46:WVI47 WLM46:WLM47 WBQ46:WBQ47 VRU46:VRU47 VHY46:VHY47 UYC46:UYC47 UOG46:UOG47 UEK46:UEK47 TUO46:TUO47 TKS46:TKS47 TAW46:TAW47 SRA46:SRA47 SHE46:SHE47 RXI46:RXI47 RNM46:RNM47 RDQ46:RDQ47 QTU46:QTU47 QJY46:QJY47 QAC46:QAC47 PQG46:PQG47 PGK46:PGK47 OWO46:OWO47 OMS46:OMS47 OCW46:OCW47 NTA46:NTA47 NJE46:NJE47 MZI46:MZI47 MPM46:MPM47 MFQ46:MFQ47 LVU46:LVU47 LLY46:LLY47 LCC46:LCC47 KSG46:KSG47 KIK46:KIK47 JYO46:JYO47 JOS46:JOS47 JEW46:JEW47 IVA46:IVA47 ILE46:ILE47 IBI46:IBI47 HRM46:HRM47 HHQ46:HHQ47 GXU46:GXU47 GNY46:GNY47 GEC46:GEC47 FUG46:FUG47 FKK46:FKK47 FAO46:FAO47 EQS46:EQS47 EGW46:EGW47 DXA46:DXA47 DNE46:DNE47 DDI46:DDI47 CTM46:CTM47 CJQ46:CJQ47 BZU46:BZU47 BPY46:BPY47 BGC46:BGC47 AWG46:AWG47 AMK46:AMK47 ACO46:ACO47 SS46:SS47 IW46:IW47" xr:uid="{00000000-0002-0000-0000-000000000000}"/>
  </dataValidations>
  <printOptions horizontalCentered="1" verticalCentered="1"/>
  <pageMargins left="0.19685039370078741" right="0.19685039370078741" top="0.19685039370078741" bottom="0.19685039370078741" header="0" footer="0"/>
  <pageSetup scale="37" orientation="portrait" horizontalDpi="300" verticalDpi="196" r:id="rId1"/>
  <headerFooter alignWithMargins="0"/>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92"/>
  <sheetViews>
    <sheetView showGridLines="0" tabSelected="1" view="pageBreakPreview" zoomScale="80" zoomScaleNormal="70" zoomScaleSheetLayoutView="80" workbookViewId="0">
      <selection activeCell="A8" sqref="A8:AF8"/>
    </sheetView>
  </sheetViews>
  <sheetFormatPr baseColWidth="10" defaultColWidth="5.7109375" defaultRowHeight="15.75"/>
  <cols>
    <col min="1" max="1" width="6.7109375" style="86" customWidth="1"/>
    <col min="2" max="2" width="35.7109375" style="86" customWidth="1"/>
    <col min="3" max="3" width="15.7109375" style="86" customWidth="1"/>
    <col min="4" max="28" width="3.7109375" style="86" customWidth="1"/>
    <col min="29" max="29" width="6" style="86" customWidth="1"/>
    <col min="30" max="30" width="25.7109375" style="129" customWidth="1"/>
    <col min="31" max="31" width="25.7109375" style="86" customWidth="1"/>
    <col min="32" max="32" width="25.7109375" style="129" customWidth="1"/>
    <col min="33" max="16384" width="5.7109375" style="86"/>
  </cols>
  <sheetData>
    <row r="1" spans="1:34" ht="32.25" customHeight="1">
      <c r="A1" s="433"/>
      <c r="B1" s="434"/>
      <c r="C1" s="484" t="s">
        <v>511</v>
      </c>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81"/>
      <c r="AE1" s="485" t="s">
        <v>512</v>
      </c>
      <c r="AF1" s="486" t="s">
        <v>525</v>
      </c>
    </row>
    <row r="2" spans="1:34" ht="32.25" customHeight="1">
      <c r="A2" s="435"/>
      <c r="B2" s="436"/>
      <c r="C2" s="487" t="s">
        <v>513</v>
      </c>
      <c r="D2" s="440" t="s">
        <v>514</v>
      </c>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82"/>
      <c r="AE2" s="488" t="s">
        <v>515</v>
      </c>
      <c r="AF2" s="489">
        <v>1</v>
      </c>
    </row>
    <row r="3" spans="1:34" ht="32.25" customHeight="1" thickBot="1">
      <c r="A3" s="437"/>
      <c r="B3" s="438"/>
      <c r="C3" s="490" t="s">
        <v>516</v>
      </c>
      <c r="D3" s="442" t="s">
        <v>518</v>
      </c>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83"/>
      <c r="AE3" s="491" t="s">
        <v>517</v>
      </c>
      <c r="AF3" s="492">
        <v>43760</v>
      </c>
    </row>
    <row r="4" spans="1:34" ht="6.75" customHeight="1">
      <c r="A4" s="87"/>
      <c r="B4" s="87"/>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9"/>
      <c r="AF4" s="89"/>
    </row>
    <row r="5" spans="1:34" ht="30" customHeight="1">
      <c r="A5" s="254" t="s">
        <v>153</v>
      </c>
      <c r="B5" s="254"/>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130" t="s">
        <v>154</v>
      </c>
      <c r="AF5" s="90"/>
      <c r="AG5" s="91"/>
      <c r="AH5" s="91"/>
    </row>
    <row r="6" spans="1:34" ht="4.5" customHeight="1">
      <c r="A6" s="87"/>
      <c r="B6" s="87"/>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89"/>
      <c r="AF6" s="89"/>
    </row>
    <row r="7" spans="1:34" ht="21.75" customHeight="1">
      <c r="A7" s="254" t="s">
        <v>155</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91"/>
      <c r="AH7" s="91"/>
    </row>
    <row r="8" spans="1:34" ht="45" customHeigh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91"/>
      <c r="AH8" s="91"/>
    </row>
    <row r="9" spans="1:34" ht="21.75" customHeight="1">
      <c r="A9" s="254" t="s">
        <v>156</v>
      </c>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91"/>
      <c r="AH9" s="91"/>
    </row>
    <row r="10" spans="1:34" ht="45" customHeight="1">
      <c r="A10" s="403"/>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91"/>
      <c r="AH10" s="91"/>
    </row>
    <row r="11" spans="1:34" ht="35.1" customHeight="1">
      <c r="A11" s="428" t="s">
        <v>7</v>
      </c>
      <c r="B11" s="429"/>
      <c r="C11" s="428" t="s">
        <v>8</v>
      </c>
      <c r="D11" s="430"/>
      <c r="E11" s="430"/>
      <c r="F11" s="430"/>
      <c r="G11" s="430"/>
      <c r="H11" s="430"/>
      <c r="I11" s="430"/>
      <c r="J11" s="430"/>
      <c r="K11" s="430"/>
      <c r="L11" s="430"/>
      <c r="M11" s="430"/>
      <c r="N11" s="430"/>
      <c r="O11" s="430"/>
      <c r="P11" s="429"/>
      <c r="Q11" s="431" t="s">
        <v>6</v>
      </c>
      <c r="R11" s="431"/>
      <c r="S11" s="431"/>
      <c r="T11" s="431"/>
      <c r="U11" s="431"/>
      <c r="V11" s="431"/>
      <c r="W11" s="431"/>
      <c r="X11" s="431"/>
      <c r="Y11" s="431"/>
      <c r="Z11" s="431"/>
      <c r="AA11" s="431"/>
      <c r="AB11" s="431" t="s">
        <v>157</v>
      </c>
      <c r="AC11" s="431"/>
      <c r="AD11" s="431"/>
      <c r="AE11" s="131" t="s">
        <v>148</v>
      </c>
      <c r="AF11" s="131" t="s">
        <v>159</v>
      </c>
    </row>
    <row r="12" spans="1:34" ht="66.75" customHeight="1">
      <c r="A12" s="432" t="s">
        <v>162</v>
      </c>
      <c r="B12" s="93"/>
      <c r="C12" s="421"/>
      <c r="D12" s="422"/>
      <c r="E12" s="422"/>
      <c r="F12" s="422"/>
      <c r="G12" s="422"/>
      <c r="H12" s="422"/>
      <c r="I12" s="422"/>
      <c r="J12" s="422"/>
      <c r="K12" s="422"/>
      <c r="L12" s="422"/>
      <c r="M12" s="422"/>
      <c r="N12" s="422"/>
      <c r="O12" s="422"/>
      <c r="P12" s="423"/>
      <c r="Q12" s="424"/>
      <c r="R12" s="425"/>
      <c r="S12" s="425"/>
      <c r="T12" s="425"/>
      <c r="U12" s="425"/>
      <c r="V12" s="425"/>
      <c r="W12" s="425"/>
      <c r="X12" s="425"/>
      <c r="Y12" s="425"/>
      <c r="Z12" s="425"/>
      <c r="AA12" s="425"/>
      <c r="AB12" s="403"/>
      <c r="AC12" s="403"/>
      <c r="AD12" s="403"/>
      <c r="AE12" s="94"/>
      <c r="AF12" s="94"/>
    </row>
    <row r="13" spans="1:34" ht="66.75" customHeight="1">
      <c r="A13" s="432"/>
      <c r="B13" s="93"/>
      <c r="C13" s="421"/>
      <c r="D13" s="422"/>
      <c r="E13" s="422"/>
      <c r="F13" s="422"/>
      <c r="G13" s="422"/>
      <c r="H13" s="422"/>
      <c r="I13" s="422"/>
      <c r="J13" s="422"/>
      <c r="K13" s="422"/>
      <c r="L13" s="422"/>
      <c r="M13" s="422"/>
      <c r="N13" s="422"/>
      <c r="O13" s="422"/>
      <c r="P13" s="423"/>
      <c r="Q13" s="424"/>
      <c r="R13" s="425"/>
      <c r="S13" s="425"/>
      <c r="T13" s="425"/>
      <c r="U13" s="425"/>
      <c r="V13" s="425"/>
      <c r="W13" s="425"/>
      <c r="X13" s="425"/>
      <c r="Y13" s="425"/>
      <c r="Z13" s="425"/>
      <c r="AA13" s="425"/>
      <c r="AB13" s="403"/>
      <c r="AC13" s="403"/>
      <c r="AD13" s="403"/>
      <c r="AE13" s="94"/>
      <c r="AF13" s="94"/>
    </row>
    <row r="14" spans="1:34" ht="85.5" customHeight="1">
      <c r="A14" s="426" t="s">
        <v>506</v>
      </c>
      <c r="B14" s="93"/>
      <c r="C14" s="421"/>
      <c r="D14" s="422"/>
      <c r="E14" s="422"/>
      <c r="F14" s="422"/>
      <c r="G14" s="422"/>
      <c r="H14" s="422"/>
      <c r="I14" s="422"/>
      <c r="J14" s="422"/>
      <c r="K14" s="422"/>
      <c r="L14" s="422"/>
      <c r="M14" s="422"/>
      <c r="N14" s="422"/>
      <c r="O14" s="422"/>
      <c r="P14" s="423"/>
      <c r="Q14" s="424"/>
      <c r="R14" s="425"/>
      <c r="S14" s="425"/>
      <c r="T14" s="425"/>
      <c r="U14" s="425"/>
      <c r="V14" s="425"/>
      <c r="W14" s="425"/>
      <c r="X14" s="425"/>
      <c r="Y14" s="425"/>
      <c r="Z14" s="425"/>
      <c r="AA14" s="425"/>
      <c r="AB14" s="403"/>
      <c r="AC14" s="403"/>
      <c r="AD14" s="403"/>
      <c r="AE14" s="94"/>
      <c r="AF14" s="94"/>
    </row>
    <row r="15" spans="1:34" ht="75.75" customHeight="1">
      <c r="A15" s="427"/>
      <c r="B15" s="93"/>
      <c r="C15" s="421"/>
      <c r="D15" s="422"/>
      <c r="E15" s="422"/>
      <c r="F15" s="422"/>
      <c r="G15" s="422"/>
      <c r="H15" s="422"/>
      <c r="I15" s="422"/>
      <c r="J15" s="422"/>
      <c r="K15" s="422"/>
      <c r="L15" s="422"/>
      <c r="M15" s="422"/>
      <c r="N15" s="422"/>
      <c r="O15" s="422"/>
      <c r="P15" s="423"/>
      <c r="Q15" s="424"/>
      <c r="R15" s="425"/>
      <c r="S15" s="425"/>
      <c r="T15" s="425"/>
      <c r="U15" s="425"/>
      <c r="V15" s="425"/>
      <c r="W15" s="425"/>
      <c r="X15" s="425"/>
      <c r="Y15" s="425"/>
      <c r="Z15" s="425"/>
      <c r="AA15" s="425"/>
      <c r="AB15" s="403"/>
      <c r="AC15" s="403"/>
      <c r="AD15" s="403"/>
      <c r="AE15" s="94"/>
      <c r="AF15" s="94"/>
    </row>
    <row r="16" spans="1:34" ht="21.75" customHeight="1">
      <c r="A16" s="254" t="s">
        <v>14</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91"/>
      <c r="AH16" s="91"/>
    </row>
    <row r="17" spans="1:34" ht="85.5" customHeight="1">
      <c r="A17" s="403"/>
      <c r="B17" s="404"/>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91"/>
      <c r="AH17" s="91"/>
    </row>
    <row r="18" spans="1:34" ht="21.75" customHeight="1">
      <c r="A18" s="254" t="s">
        <v>21</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91"/>
      <c r="AH18" s="91"/>
    </row>
    <row r="19" spans="1:34">
      <c r="A19" s="405" t="s">
        <v>22</v>
      </c>
      <c r="B19" s="406"/>
      <c r="C19" s="407"/>
      <c r="D19" s="414" t="s">
        <v>23</v>
      </c>
      <c r="E19" s="415"/>
      <c r="F19" s="415"/>
      <c r="G19" s="415"/>
      <c r="H19" s="415"/>
      <c r="I19" s="416"/>
      <c r="J19" s="414" t="s">
        <v>24</v>
      </c>
      <c r="K19" s="415"/>
      <c r="L19" s="415"/>
      <c r="M19" s="415"/>
      <c r="N19" s="415"/>
      <c r="O19" s="416"/>
      <c r="P19" s="414" t="s">
        <v>78</v>
      </c>
      <c r="Q19" s="415"/>
      <c r="R19" s="415"/>
      <c r="S19" s="415"/>
      <c r="T19" s="415"/>
      <c r="U19" s="416"/>
      <c r="V19" s="414" t="s">
        <v>79</v>
      </c>
      <c r="W19" s="415"/>
      <c r="X19" s="415"/>
      <c r="Y19" s="415"/>
      <c r="Z19" s="415"/>
      <c r="AA19" s="416"/>
      <c r="AB19" s="405" t="s">
        <v>151</v>
      </c>
      <c r="AC19" s="406"/>
      <c r="AD19" s="407"/>
      <c r="AE19" s="417" t="s">
        <v>26</v>
      </c>
      <c r="AF19" s="418" t="s">
        <v>152</v>
      </c>
    </row>
    <row r="20" spans="1:34">
      <c r="A20" s="408"/>
      <c r="B20" s="409"/>
      <c r="C20" s="410"/>
      <c r="D20" s="414" t="s">
        <v>72</v>
      </c>
      <c r="E20" s="415"/>
      <c r="F20" s="415" t="s">
        <v>73</v>
      </c>
      <c r="G20" s="415"/>
      <c r="H20" s="415" t="s">
        <v>74</v>
      </c>
      <c r="I20" s="416"/>
      <c r="J20" s="414" t="s">
        <v>75</v>
      </c>
      <c r="K20" s="415"/>
      <c r="L20" s="415" t="s">
        <v>76</v>
      </c>
      <c r="M20" s="415"/>
      <c r="N20" s="415" t="s">
        <v>77</v>
      </c>
      <c r="O20" s="416"/>
      <c r="P20" s="414" t="s">
        <v>28</v>
      </c>
      <c r="Q20" s="415"/>
      <c r="R20" s="415" t="s">
        <v>29</v>
      </c>
      <c r="S20" s="415"/>
      <c r="T20" s="415" t="s">
        <v>30</v>
      </c>
      <c r="U20" s="416"/>
      <c r="V20" s="414" t="s">
        <v>31</v>
      </c>
      <c r="W20" s="415"/>
      <c r="X20" s="415" t="s">
        <v>32</v>
      </c>
      <c r="Y20" s="415"/>
      <c r="Z20" s="415" t="s">
        <v>33</v>
      </c>
      <c r="AA20" s="416"/>
      <c r="AB20" s="408"/>
      <c r="AC20" s="409"/>
      <c r="AD20" s="410"/>
      <c r="AE20" s="417"/>
      <c r="AF20" s="418"/>
    </row>
    <row r="21" spans="1:34">
      <c r="A21" s="411"/>
      <c r="B21" s="412"/>
      <c r="C21" s="413"/>
      <c r="D21" s="134" t="s">
        <v>34</v>
      </c>
      <c r="E21" s="135" t="s">
        <v>35</v>
      </c>
      <c r="F21" s="135" t="s">
        <v>34</v>
      </c>
      <c r="G21" s="135" t="s">
        <v>35</v>
      </c>
      <c r="H21" s="135" t="s">
        <v>34</v>
      </c>
      <c r="I21" s="136" t="s">
        <v>35</v>
      </c>
      <c r="J21" s="134" t="s">
        <v>34</v>
      </c>
      <c r="K21" s="135" t="s">
        <v>35</v>
      </c>
      <c r="L21" s="135" t="s">
        <v>34</v>
      </c>
      <c r="M21" s="135" t="s">
        <v>35</v>
      </c>
      <c r="N21" s="135" t="s">
        <v>34</v>
      </c>
      <c r="O21" s="136" t="s">
        <v>35</v>
      </c>
      <c r="P21" s="134" t="s">
        <v>34</v>
      </c>
      <c r="Q21" s="135" t="s">
        <v>35</v>
      </c>
      <c r="R21" s="135" t="s">
        <v>34</v>
      </c>
      <c r="S21" s="135" t="s">
        <v>35</v>
      </c>
      <c r="T21" s="135" t="s">
        <v>34</v>
      </c>
      <c r="U21" s="136" t="s">
        <v>35</v>
      </c>
      <c r="V21" s="134" t="s">
        <v>34</v>
      </c>
      <c r="W21" s="135" t="s">
        <v>35</v>
      </c>
      <c r="X21" s="135" t="s">
        <v>34</v>
      </c>
      <c r="Y21" s="135" t="s">
        <v>35</v>
      </c>
      <c r="Z21" s="135" t="s">
        <v>34</v>
      </c>
      <c r="AA21" s="136" t="s">
        <v>35</v>
      </c>
      <c r="AB21" s="411"/>
      <c r="AC21" s="412"/>
      <c r="AD21" s="413"/>
      <c r="AE21" s="417"/>
      <c r="AF21" s="418"/>
    </row>
    <row r="22" spans="1:34" s="95" customFormat="1" ht="18.75" customHeight="1" thickBot="1">
      <c r="A22" s="419" t="s">
        <v>163</v>
      </c>
      <c r="B22" s="132"/>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row>
    <row r="23" spans="1:34" ht="18" customHeight="1" thickBot="1">
      <c r="A23" s="420"/>
      <c r="B23" s="96"/>
      <c r="C23" s="97"/>
      <c r="D23" s="98"/>
      <c r="E23" s="98"/>
      <c r="F23" s="98"/>
      <c r="G23" s="98"/>
      <c r="H23" s="98"/>
      <c r="I23" s="98"/>
      <c r="J23" s="98"/>
      <c r="K23" s="98"/>
      <c r="L23" s="98"/>
      <c r="M23" s="98"/>
      <c r="N23" s="98"/>
      <c r="O23" s="98"/>
      <c r="P23" s="98"/>
      <c r="Q23" s="98"/>
      <c r="R23" s="98"/>
      <c r="S23" s="98"/>
      <c r="T23" s="98"/>
      <c r="U23" s="98"/>
      <c r="V23" s="98"/>
      <c r="W23" s="98"/>
      <c r="X23" s="98"/>
      <c r="Y23" s="98"/>
      <c r="Z23" s="98"/>
      <c r="AA23" s="98"/>
      <c r="AB23" s="97"/>
      <c r="AC23" s="97"/>
      <c r="AD23" s="97"/>
      <c r="AE23" s="97"/>
      <c r="AF23" s="99"/>
    </row>
    <row r="24" spans="1:34" ht="45" customHeight="1">
      <c r="A24" s="420"/>
      <c r="B24" s="383"/>
      <c r="C24" s="384"/>
      <c r="D24" s="100"/>
      <c r="E24" s="138"/>
      <c r="F24" s="101"/>
      <c r="G24" s="101"/>
      <c r="H24" s="101"/>
      <c r="I24" s="102"/>
      <c r="J24" s="100"/>
      <c r="K24" s="101"/>
      <c r="L24" s="101"/>
      <c r="M24" s="101"/>
      <c r="N24" s="101"/>
      <c r="O24" s="102"/>
      <c r="P24" s="100"/>
      <c r="Q24" s="101"/>
      <c r="R24" s="101"/>
      <c r="S24" s="101"/>
      <c r="T24" s="101"/>
      <c r="U24" s="102"/>
      <c r="V24" s="100"/>
      <c r="W24" s="101"/>
      <c r="X24" s="101"/>
      <c r="Y24" s="101"/>
      <c r="Z24" s="101"/>
      <c r="AA24" s="102"/>
      <c r="AB24" s="400"/>
      <c r="AC24" s="401"/>
      <c r="AD24" s="402"/>
      <c r="AE24" s="103"/>
      <c r="AF24" s="104"/>
    </row>
    <row r="25" spans="1:34" ht="35.1" customHeight="1">
      <c r="A25" s="420"/>
      <c r="B25" s="388"/>
      <c r="C25" s="389"/>
      <c r="D25" s="105"/>
      <c r="E25" s="139"/>
      <c r="F25" s="106"/>
      <c r="G25" s="106"/>
      <c r="H25" s="106"/>
      <c r="I25" s="107"/>
      <c r="J25" s="105"/>
      <c r="K25" s="106"/>
      <c r="L25" s="106"/>
      <c r="M25" s="106"/>
      <c r="N25" s="106"/>
      <c r="O25" s="107"/>
      <c r="P25" s="105"/>
      <c r="Q25" s="106"/>
      <c r="R25" s="106"/>
      <c r="S25" s="106"/>
      <c r="T25" s="106"/>
      <c r="U25" s="107"/>
      <c r="V25" s="105"/>
      <c r="W25" s="106"/>
      <c r="X25" s="106"/>
      <c r="Y25" s="106"/>
      <c r="Z25" s="106"/>
      <c r="AA25" s="107"/>
      <c r="AB25" s="385"/>
      <c r="AC25" s="386"/>
      <c r="AD25" s="387"/>
      <c r="AE25" s="94"/>
      <c r="AF25" s="108"/>
    </row>
    <row r="26" spans="1:34" ht="45" customHeight="1">
      <c r="A26" s="420"/>
      <c r="B26" s="388"/>
      <c r="C26" s="389"/>
      <c r="D26" s="105"/>
      <c r="E26" s="139"/>
      <c r="F26" s="106"/>
      <c r="G26" s="106"/>
      <c r="H26" s="106"/>
      <c r="I26" s="107"/>
      <c r="J26" s="105"/>
      <c r="K26" s="106"/>
      <c r="L26" s="106"/>
      <c r="M26" s="106"/>
      <c r="N26" s="106"/>
      <c r="O26" s="107"/>
      <c r="P26" s="105"/>
      <c r="Q26" s="106"/>
      <c r="R26" s="106"/>
      <c r="S26" s="106"/>
      <c r="T26" s="106"/>
      <c r="U26" s="107"/>
      <c r="V26" s="105"/>
      <c r="W26" s="106"/>
      <c r="X26" s="106"/>
      <c r="Y26" s="106"/>
      <c r="Z26" s="106"/>
      <c r="AA26" s="107"/>
      <c r="AB26" s="385"/>
      <c r="AC26" s="386"/>
      <c r="AD26" s="387"/>
      <c r="AE26" s="94"/>
      <c r="AF26" s="108"/>
    </row>
    <row r="27" spans="1:34" ht="45" customHeight="1">
      <c r="A27" s="420"/>
      <c r="B27" s="390"/>
      <c r="C27" s="391"/>
      <c r="D27" s="105"/>
      <c r="E27" s="139"/>
      <c r="F27" s="106"/>
      <c r="G27" s="106"/>
      <c r="H27" s="106"/>
      <c r="I27" s="107"/>
      <c r="J27" s="105"/>
      <c r="K27" s="106"/>
      <c r="L27" s="106"/>
      <c r="M27" s="106"/>
      <c r="N27" s="106"/>
      <c r="O27" s="107"/>
      <c r="P27" s="105"/>
      <c r="Q27" s="106"/>
      <c r="R27" s="106"/>
      <c r="S27" s="106"/>
      <c r="T27" s="106"/>
      <c r="U27" s="107"/>
      <c r="V27" s="105"/>
      <c r="W27" s="106"/>
      <c r="X27" s="106"/>
      <c r="Y27" s="106"/>
      <c r="Z27" s="106"/>
      <c r="AA27" s="107"/>
      <c r="AB27" s="385"/>
      <c r="AC27" s="386"/>
      <c r="AD27" s="387"/>
      <c r="AE27" s="94"/>
      <c r="AF27" s="108"/>
    </row>
    <row r="28" spans="1:34" ht="63" customHeight="1">
      <c r="A28" s="420"/>
      <c r="B28" s="390"/>
      <c r="C28" s="391"/>
      <c r="D28" s="105"/>
      <c r="E28" s="106"/>
      <c r="F28" s="106"/>
      <c r="G28" s="106"/>
      <c r="H28" s="106"/>
      <c r="I28" s="107"/>
      <c r="J28" s="105"/>
      <c r="K28" s="106"/>
      <c r="L28" s="106"/>
      <c r="M28" s="106"/>
      <c r="N28" s="106"/>
      <c r="O28" s="107"/>
      <c r="P28" s="105"/>
      <c r="Q28" s="106"/>
      <c r="R28" s="106"/>
      <c r="S28" s="106"/>
      <c r="T28" s="106"/>
      <c r="U28" s="107"/>
      <c r="V28" s="105"/>
      <c r="W28" s="106"/>
      <c r="X28" s="106"/>
      <c r="Y28" s="106"/>
      <c r="Z28" s="106"/>
      <c r="AA28" s="107"/>
      <c r="AB28" s="385"/>
      <c r="AC28" s="386"/>
      <c r="AD28" s="387"/>
      <c r="AE28" s="94"/>
      <c r="AF28" s="109"/>
    </row>
    <row r="29" spans="1:34" ht="45" customHeight="1" thickBot="1">
      <c r="A29" s="420"/>
      <c r="B29" s="392"/>
      <c r="C29" s="393"/>
      <c r="D29" s="110"/>
      <c r="E29" s="111"/>
      <c r="F29" s="111"/>
      <c r="G29" s="111"/>
      <c r="H29" s="111"/>
      <c r="I29" s="112"/>
      <c r="J29" s="110"/>
      <c r="K29" s="111"/>
      <c r="L29" s="111"/>
      <c r="M29" s="111"/>
      <c r="N29" s="111"/>
      <c r="O29" s="112"/>
      <c r="P29" s="110"/>
      <c r="Q29" s="111"/>
      <c r="R29" s="111"/>
      <c r="S29" s="111"/>
      <c r="T29" s="111"/>
      <c r="U29" s="112"/>
      <c r="V29" s="110"/>
      <c r="W29" s="111"/>
      <c r="X29" s="111"/>
      <c r="Y29" s="111"/>
      <c r="Z29" s="111"/>
      <c r="AA29" s="112"/>
      <c r="AB29" s="394"/>
      <c r="AC29" s="395"/>
      <c r="AD29" s="396"/>
      <c r="AE29" s="113"/>
      <c r="AF29" s="114"/>
    </row>
    <row r="30" spans="1:34" ht="21.75" customHeight="1">
      <c r="A30" s="254" t="s">
        <v>149</v>
      </c>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91"/>
      <c r="AH30" s="91"/>
    </row>
    <row r="31" spans="1:34" ht="20.100000000000001" customHeight="1">
      <c r="A31" s="263" t="s">
        <v>205</v>
      </c>
      <c r="B31" s="264"/>
      <c r="C31" s="265"/>
      <c r="D31" s="254" t="s">
        <v>72</v>
      </c>
      <c r="E31" s="254"/>
      <c r="F31" s="254" t="s">
        <v>73</v>
      </c>
      <c r="G31" s="254"/>
      <c r="H31" s="254" t="s">
        <v>74</v>
      </c>
      <c r="I31" s="254"/>
      <c r="J31" s="254" t="s">
        <v>75</v>
      </c>
      <c r="K31" s="254"/>
      <c r="L31" s="254" t="s">
        <v>76</v>
      </c>
      <c r="M31" s="254"/>
      <c r="N31" s="254" t="s">
        <v>77</v>
      </c>
      <c r="O31" s="254"/>
      <c r="P31" s="254" t="s">
        <v>28</v>
      </c>
      <c r="Q31" s="254"/>
      <c r="R31" s="254" t="s">
        <v>29</v>
      </c>
      <c r="S31" s="254"/>
      <c r="T31" s="254" t="s">
        <v>30</v>
      </c>
      <c r="U31" s="254"/>
      <c r="V31" s="254" t="s">
        <v>31</v>
      </c>
      <c r="W31" s="254"/>
      <c r="X31" s="254" t="s">
        <v>32</v>
      </c>
      <c r="Y31" s="254"/>
      <c r="Z31" s="254" t="s">
        <v>33</v>
      </c>
      <c r="AA31" s="254"/>
      <c r="AB31" s="263" t="s">
        <v>142</v>
      </c>
      <c r="AC31" s="265"/>
      <c r="AD31" s="304"/>
      <c r="AE31" s="305"/>
      <c r="AF31" s="306"/>
    </row>
    <row r="32" spans="1:34" ht="24.95" customHeight="1">
      <c r="A32" s="259">
        <f>B12</f>
        <v>0</v>
      </c>
      <c r="B32" s="270" t="s">
        <v>203</v>
      </c>
      <c r="C32" s="271"/>
      <c r="D32" s="374">
        <f>COUNTIF(D24:D29,"P")</f>
        <v>0</v>
      </c>
      <c r="E32" s="375"/>
      <c r="F32" s="374">
        <f>COUNTIF(F24:F29,"P")</f>
        <v>0</v>
      </c>
      <c r="G32" s="375"/>
      <c r="H32" s="374">
        <f>COUNTIF(H24:H29,"P")</f>
        <v>0</v>
      </c>
      <c r="I32" s="375"/>
      <c r="J32" s="374">
        <f>COUNTIF(J24:J29,"P")</f>
        <v>0</v>
      </c>
      <c r="K32" s="375"/>
      <c r="L32" s="374">
        <f>COUNTIF(L24:L29,"P")</f>
        <v>0</v>
      </c>
      <c r="M32" s="375"/>
      <c r="N32" s="374">
        <f>COUNTIF(N24:N29,"P")</f>
        <v>0</v>
      </c>
      <c r="O32" s="375"/>
      <c r="P32" s="374">
        <f>COUNTIF(P24:P29,"P")</f>
        <v>0</v>
      </c>
      <c r="Q32" s="375"/>
      <c r="R32" s="374">
        <f>COUNTIF(R24:R29,"P")</f>
        <v>0</v>
      </c>
      <c r="S32" s="375"/>
      <c r="T32" s="374">
        <f>COUNTIF(T24:T29,"P")</f>
        <v>0</v>
      </c>
      <c r="U32" s="375"/>
      <c r="V32" s="374">
        <f>COUNTIF(V24:V29,"P")</f>
        <v>0</v>
      </c>
      <c r="W32" s="375"/>
      <c r="X32" s="374">
        <f>COUNTIF(X24:X29,"P")</f>
        <v>0</v>
      </c>
      <c r="Y32" s="375"/>
      <c r="Z32" s="374">
        <f>COUNTIF(Z24:Z29,"P")</f>
        <v>0</v>
      </c>
      <c r="AA32" s="375"/>
      <c r="AB32" s="398">
        <f>+SUM(D32:AA32)</f>
        <v>0</v>
      </c>
      <c r="AC32" s="399"/>
      <c r="AD32" s="307"/>
      <c r="AE32" s="308"/>
      <c r="AF32" s="309"/>
    </row>
    <row r="33" spans="1:32" ht="24.95" customHeight="1">
      <c r="A33" s="260"/>
      <c r="B33" s="270" t="s">
        <v>204</v>
      </c>
      <c r="C33" s="271"/>
      <c r="D33" s="374">
        <f>COUNTIF(E24:E29,"E")</f>
        <v>0</v>
      </c>
      <c r="E33" s="376"/>
      <c r="F33" s="374">
        <f>COUNTIF(G24:G29,"E")</f>
        <v>0</v>
      </c>
      <c r="G33" s="376"/>
      <c r="H33" s="374">
        <f>COUNTIF(I24:I29,"E")</f>
        <v>0</v>
      </c>
      <c r="I33" s="376"/>
      <c r="J33" s="374">
        <f>COUNTIF(K24:K29,"E")</f>
        <v>0</v>
      </c>
      <c r="K33" s="376"/>
      <c r="L33" s="374">
        <f>COUNTIF(M24:M29,"E")</f>
        <v>0</v>
      </c>
      <c r="M33" s="376"/>
      <c r="N33" s="374">
        <f>COUNTIF(O24:O29,"E")</f>
        <v>0</v>
      </c>
      <c r="O33" s="376"/>
      <c r="P33" s="374">
        <f>COUNTIF(Q24:Q29,"E")</f>
        <v>0</v>
      </c>
      <c r="Q33" s="376"/>
      <c r="R33" s="374">
        <f>COUNTIF(S24:S29,"E")</f>
        <v>0</v>
      </c>
      <c r="S33" s="376"/>
      <c r="T33" s="374">
        <f>COUNTIF(U24:U29,"E")</f>
        <v>0</v>
      </c>
      <c r="U33" s="376"/>
      <c r="V33" s="374">
        <f>COUNTIF(W24:W29,"E")</f>
        <v>0</v>
      </c>
      <c r="W33" s="376"/>
      <c r="X33" s="374">
        <f>COUNTIF(Y24:Y29,"E")</f>
        <v>0</v>
      </c>
      <c r="Y33" s="376"/>
      <c r="Z33" s="374">
        <f>COUNTIF(AA24:AA29,"E")</f>
        <v>0</v>
      </c>
      <c r="AA33" s="376"/>
      <c r="AB33" s="398">
        <f>+SUM(D33:AA33)</f>
        <v>0</v>
      </c>
      <c r="AC33" s="399"/>
      <c r="AD33" s="307"/>
      <c r="AE33" s="308"/>
      <c r="AF33" s="309"/>
    </row>
    <row r="34" spans="1:32" ht="24.95" customHeight="1">
      <c r="A34" s="260"/>
      <c r="B34" s="272" t="s">
        <v>158</v>
      </c>
      <c r="C34" s="273"/>
      <c r="D34" s="378" t="str">
        <f>IFERROR(D33/D32,"")</f>
        <v/>
      </c>
      <c r="E34" s="379"/>
      <c r="F34" s="378" t="str">
        <f>IFERROR(F33/F32,"")</f>
        <v/>
      </c>
      <c r="G34" s="379"/>
      <c r="H34" s="378" t="str">
        <f>IFERROR(H33/H32,"")</f>
        <v/>
      </c>
      <c r="I34" s="379"/>
      <c r="J34" s="378" t="str">
        <f>IFERROR(J33/J32,"")</f>
        <v/>
      </c>
      <c r="K34" s="379"/>
      <c r="L34" s="378" t="str">
        <f t="shared" ref="L34" si="0">IFERROR(L33/L32,"")</f>
        <v/>
      </c>
      <c r="M34" s="379"/>
      <c r="N34" s="378" t="str">
        <f t="shared" ref="N34" si="1">IFERROR(N33/N32,"")</f>
        <v/>
      </c>
      <c r="O34" s="379"/>
      <c r="P34" s="378" t="str">
        <f t="shared" ref="P34" si="2">IFERROR(P33/P32,"")</f>
        <v/>
      </c>
      <c r="Q34" s="379"/>
      <c r="R34" s="378" t="str">
        <f t="shared" ref="R34" si="3">IFERROR(R33/R32,"")</f>
        <v/>
      </c>
      <c r="S34" s="379"/>
      <c r="T34" s="378" t="str">
        <f t="shared" ref="T34" si="4">IFERROR(T33/T32,"")</f>
        <v/>
      </c>
      <c r="U34" s="379"/>
      <c r="V34" s="378" t="str">
        <f t="shared" ref="V34" si="5">IFERROR(V33/V32,"")</f>
        <v/>
      </c>
      <c r="W34" s="379"/>
      <c r="X34" s="378" t="str">
        <f t="shared" ref="X34" si="6">IFERROR(X33/X32,"")</f>
        <v/>
      </c>
      <c r="Y34" s="379"/>
      <c r="Z34" s="378" t="str">
        <f t="shared" ref="Z34" si="7">IFERROR(Z33/Z32,"")</f>
        <v/>
      </c>
      <c r="AA34" s="379"/>
      <c r="AB34" s="334" t="str">
        <f>IFERROR(AVERAGE(D34:AA34),"")</f>
        <v/>
      </c>
      <c r="AC34" s="335"/>
      <c r="AD34" s="307"/>
      <c r="AE34" s="308"/>
      <c r="AF34" s="309"/>
    </row>
    <row r="35" spans="1:32" ht="24.95" customHeight="1">
      <c r="A35" s="260"/>
      <c r="B35" s="270" t="s">
        <v>143</v>
      </c>
      <c r="C35" s="271"/>
      <c r="D35" s="380"/>
      <c r="E35" s="376"/>
      <c r="F35" s="380"/>
      <c r="G35" s="376"/>
      <c r="H35" s="380"/>
      <c r="I35" s="376"/>
      <c r="J35" s="380"/>
      <c r="K35" s="376"/>
      <c r="L35" s="380"/>
      <c r="M35" s="376"/>
      <c r="N35" s="380"/>
      <c r="O35" s="376"/>
      <c r="P35" s="380"/>
      <c r="Q35" s="376"/>
      <c r="R35" s="380"/>
      <c r="S35" s="376"/>
      <c r="T35" s="380"/>
      <c r="U35" s="376"/>
      <c r="V35" s="380"/>
      <c r="W35" s="376"/>
      <c r="X35" s="380"/>
      <c r="Y35" s="376"/>
      <c r="Z35" s="380"/>
      <c r="AA35" s="376"/>
      <c r="AB35" s="336"/>
      <c r="AC35" s="337"/>
      <c r="AD35" s="307"/>
      <c r="AE35" s="308"/>
      <c r="AF35" s="309"/>
    </row>
    <row r="36" spans="1:32" ht="24.95" customHeight="1">
      <c r="A36" s="333"/>
      <c r="B36" s="270" t="s">
        <v>141</v>
      </c>
      <c r="C36" s="271"/>
      <c r="D36" s="377" t="str">
        <f>IFERROR(AVERAGE(D34:I34),"")</f>
        <v/>
      </c>
      <c r="E36" s="377"/>
      <c r="F36" s="377"/>
      <c r="G36" s="377"/>
      <c r="H36" s="377"/>
      <c r="I36" s="377"/>
      <c r="J36" s="377" t="str">
        <f>IFERROR(AVERAGE(J34:O34),"")</f>
        <v/>
      </c>
      <c r="K36" s="377"/>
      <c r="L36" s="377"/>
      <c r="M36" s="377"/>
      <c r="N36" s="377"/>
      <c r="O36" s="377"/>
      <c r="P36" s="377" t="str">
        <f>IFERROR(AVERAGE(P34:U34),"")</f>
        <v/>
      </c>
      <c r="Q36" s="377"/>
      <c r="R36" s="377"/>
      <c r="S36" s="377"/>
      <c r="T36" s="377"/>
      <c r="U36" s="377"/>
      <c r="V36" s="377" t="str">
        <f>IFERROR(AVERAGE(V34:AA34),"")</f>
        <v/>
      </c>
      <c r="W36" s="377"/>
      <c r="X36" s="377"/>
      <c r="Y36" s="377"/>
      <c r="Z36" s="377"/>
      <c r="AA36" s="377"/>
      <c r="AB36" s="338"/>
      <c r="AC36" s="339"/>
      <c r="AD36" s="310"/>
      <c r="AE36" s="311"/>
      <c r="AF36" s="312"/>
    </row>
    <row r="37" spans="1:32" ht="21.95" customHeight="1">
      <c r="A37" s="263" t="s">
        <v>507</v>
      </c>
      <c r="B37" s="264"/>
      <c r="C37" s="265"/>
      <c r="D37" s="254" t="s">
        <v>72</v>
      </c>
      <c r="E37" s="254"/>
      <c r="F37" s="254" t="s">
        <v>73</v>
      </c>
      <c r="G37" s="254"/>
      <c r="H37" s="254" t="s">
        <v>74</v>
      </c>
      <c r="I37" s="254"/>
      <c r="J37" s="254" t="s">
        <v>75</v>
      </c>
      <c r="K37" s="254"/>
      <c r="L37" s="254" t="s">
        <v>76</v>
      </c>
      <c r="M37" s="254"/>
      <c r="N37" s="254" t="s">
        <v>77</v>
      </c>
      <c r="O37" s="254"/>
      <c r="P37" s="254" t="s">
        <v>28</v>
      </c>
      <c r="Q37" s="254"/>
      <c r="R37" s="254" t="s">
        <v>29</v>
      </c>
      <c r="S37" s="254"/>
      <c r="T37" s="254" t="s">
        <v>30</v>
      </c>
      <c r="U37" s="254"/>
      <c r="V37" s="254" t="s">
        <v>31</v>
      </c>
      <c r="W37" s="254"/>
      <c r="X37" s="254" t="s">
        <v>32</v>
      </c>
      <c r="Y37" s="254"/>
      <c r="Z37" s="254" t="s">
        <v>33</v>
      </c>
      <c r="AA37" s="254"/>
      <c r="AB37" s="249" t="s">
        <v>142</v>
      </c>
      <c r="AC37" s="250"/>
      <c r="AD37" s="365"/>
      <c r="AE37" s="366"/>
      <c r="AF37" s="367"/>
    </row>
    <row r="38" spans="1:32" ht="27" customHeight="1">
      <c r="A38" s="259">
        <f>B13</f>
        <v>0</v>
      </c>
      <c r="B38" s="268" t="s">
        <v>519</v>
      </c>
      <c r="C38" s="269"/>
      <c r="D38" s="359"/>
      <c r="E38" s="360"/>
      <c r="F38" s="359"/>
      <c r="G38" s="360"/>
      <c r="H38" s="359"/>
      <c r="I38" s="360"/>
      <c r="J38" s="359"/>
      <c r="K38" s="360"/>
      <c r="L38" s="359"/>
      <c r="M38" s="360"/>
      <c r="N38" s="359"/>
      <c r="O38" s="360"/>
      <c r="P38" s="359"/>
      <c r="Q38" s="360"/>
      <c r="R38" s="359"/>
      <c r="S38" s="360"/>
      <c r="T38" s="359"/>
      <c r="U38" s="360"/>
      <c r="V38" s="359"/>
      <c r="W38" s="360"/>
      <c r="X38" s="359"/>
      <c r="Y38" s="360"/>
      <c r="Z38" s="359"/>
      <c r="AA38" s="360"/>
      <c r="AB38" s="247" t="e">
        <f t="shared" ref="AB38:AB43" si="8">AVERAGE(D38:AA38)</f>
        <v>#DIV/0!</v>
      </c>
      <c r="AC38" s="248"/>
      <c r="AD38" s="368"/>
      <c r="AE38" s="369"/>
      <c r="AF38" s="370"/>
    </row>
    <row r="39" spans="1:32" ht="27" customHeight="1">
      <c r="A39" s="260"/>
      <c r="B39" s="381" t="s">
        <v>520</v>
      </c>
      <c r="C39" s="382"/>
      <c r="D39" s="361"/>
      <c r="E39" s="362"/>
      <c r="F39" s="357"/>
      <c r="G39" s="358"/>
      <c r="H39" s="357"/>
      <c r="I39" s="358"/>
      <c r="J39" s="357"/>
      <c r="K39" s="358"/>
      <c r="L39" s="357"/>
      <c r="M39" s="358"/>
      <c r="N39" s="357"/>
      <c r="O39" s="358"/>
      <c r="P39" s="357"/>
      <c r="Q39" s="358"/>
      <c r="R39" s="357"/>
      <c r="S39" s="358"/>
      <c r="T39" s="357"/>
      <c r="U39" s="358"/>
      <c r="V39" s="357"/>
      <c r="W39" s="358"/>
      <c r="X39" s="357"/>
      <c r="Y39" s="358"/>
      <c r="Z39" s="357"/>
      <c r="AA39" s="358"/>
      <c r="AB39" s="323" t="e">
        <f t="shared" si="8"/>
        <v>#DIV/0!</v>
      </c>
      <c r="AC39" s="324"/>
      <c r="AD39" s="368"/>
      <c r="AE39" s="369"/>
      <c r="AF39" s="370"/>
    </row>
    <row r="40" spans="1:32" ht="27" customHeight="1">
      <c r="A40" s="260"/>
      <c r="B40" s="268" t="s">
        <v>521</v>
      </c>
      <c r="C40" s="269"/>
      <c r="D40" s="359"/>
      <c r="E40" s="360"/>
      <c r="F40" s="359"/>
      <c r="G40" s="360"/>
      <c r="H40" s="359"/>
      <c r="I40" s="360"/>
      <c r="J40" s="359"/>
      <c r="K40" s="360"/>
      <c r="L40" s="359"/>
      <c r="M40" s="360"/>
      <c r="N40" s="359"/>
      <c r="O40" s="360"/>
      <c r="P40" s="359"/>
      <c r="Q40" s="360"/>
      <c r="R40" s="359"/>
      <c r="S40" s="360"/>
      <c r="T40" s="359"/>
      <c r="U40" s="360"/>
      <c r="V40" s="359"/>
      <c r="W40" s="360"/>
      <c r="X40" s="359"/>
      <c r="Y40" s="360"/>
      <c r="Z40" s="359"/>
      <c r="AA40" s="360"/>
      <c r="AB40" s="354" t="e">
        <f t="shared" si="8"/>
        <v>#DIV/0!</v>
      </c>
      <c r="AC40" s="354"/>
      <c r="AD40" s="368"/>
      <c r="AE40" s="369"/>
      <c r="AF40" s="370"/>
    </row>
    <row r="41" spans="1:32" ht="27" customHeight="1">
      <c r="A41" s="260"/>
      <c r="B41" s="261" t="s">
        <v>522</v>
      </c>
      <c r="C41" s="262"/>
      <c r="D41" s="361"/>
      <c r="E41" s="362"/>
      <c r="F41" s="357"/>
      <c r="G41" s="358"/>
      <c r="H41" s="357"/>
      <c r="I41" s="358"/>
      <c r="J41" s="357"/>
      <c r="K41" s="358"/>
      <c r="L41" s="357"/>
      <c r="M41" s="358"/>
      <c r="N41" s="357"/>
      <c r="O41" s="358"/>
      <c r="P41" s="357"/>
      <c r="Q41" s="358"/>
      <c r="R41" s="357"/>
      <c r="S41" s="358"/>
      <c r="T41" s="357"/>
      <c r="U41" s="358"/>
      <c r="V41" s="357"/>
      <c r="W41" s="358"/>
      <c r="X41" s="357"/>
      <c r="Y41" s="358"/>
      <c r="Z41" s="357"/>
      <c r="AA41" s="358"/>
      <c r="AB41" s="247" t="e">
        <f t="shared" si="8"/>
        <v>#DIV/0!</v>
      </c>
      <c r="AC41" s="248"/>
      <c r="AD41" s="368"/>
      <c r="AE41" s="369"/>
      <c r="AF41" s="370"/>
    </row>
    <row r="42" spans="1:32" ht="27" customHeight="1">
      <c r="A42" s="260"/>
      <c r="B42" s="363" t="s">
        <v>523</v>
      </c>
      <c r="C42" s="364"/>
      <c r="D42" s="359"/>
      <c r="E42" s="360"/>
      <c r="F42" s="359"/>
      <c r="G42" s="360"/>
      <c r="H42" s="359"/>
      <c r="I42" s="360"/>
      <c r="J42" s="359"/>
      <c r="K42" s="360"/>
      <c r="L42" s="359"/>
      <c r="M42" s="360"/>
      <c r="N42" s="359"/>
      <c r="O42" s="360"/>
      <c r="P42" s="359"/>
      <c r="Q42" s="360"/>
      <c r="R42" s="359"/>
      <c r="S42" s="360"/>
      <c r="T42" s="359"/>
      <c r="U42" s="360"/>
      <c r="V42" s="359"/>
      <c r="W42" s="360"/>
      <c r="X42" s="359"/>
      <c r="Y42" s="360"/>
      <c r="Z42" s="359"/>
      <c r="AA42" s="360"/>
      <c r="AB42" s="323" t="e">
        <f t="shared" si="8"/>
        <v>#DIV/0!</v>
      </c>
      <c r="AC42" s="324"/>
      <c r="AD42" s="368"/>
      <c r="AE42" s="369"/>
      <c r="AF42" s="370"/>
    </row>
    <row r="43" spans="1:32" ht="27" customHeight="1">
      <c r="A43" s="260"/>
      <c r="B43" s="313" t="s">
        <v>524</v>
      </c>
      <c r="C43" s="314"/>
      <c r="D43" s="361"/>
      <c r="E43" s="362"/>
      <c r="F43" s="357"/>
      <c r="G43" s="358"/>
      <c r="H43" s="357"/>
      <c r="I43" s="358"/>
      <c r="J43" s="357"/>
      <c r="K43" s="358"/>
      <c r="L43" s="357"/>
      <c r="M43" s="358"/>
      <c r="N43" s="357"/>
      <c r="O43" s="358"/>
      <c r="P43" s="357"/>
      <c r="Q43" s="358"/>
      <c r="R43" s="357"/>
      <c r="S43" s="358"/>
      <c r="T43" s="357"/>
      <c r="U43" s="358"/>
      <c r="V43" s="357"/>
      <c r="W43" s="358"/>
      <c r="X43" s="357"/>
      <c r="Y43" s="358"/>
      <c r="Z43" s="357"/>
      <c r="AA43" s="358"/>
      <c r="AB43" s="354" t="e">
        <f t="shared" si="8"/>
        <v>#DIV/0!</v>
      </c>
      <c r="AC43" s="354"/>
      <c r="AD43" s="368"/>
      <c r="AE43" s="369"/>
      <c r="AF43" s="370"/>
    </row>
    <row r="44" spans="1:32" ht="24.95" customHeight="1">
      <c r="A44" s="260"/>
      <c r="B44" s="272" t="s">
        <v>283</v>
      </c>
      <c r="C44" s="273"/>
      <c r="D44" s="257" t="str">
        <f>IFERROR((D39+D41+D43)/(D38+D40+D42),"")</f>
        <v/>
      </c>
      <c r="E44" s="258"/>
      <c r="F44" s="257" t="str">
        <f>IFERROR((F39+F41+F43)/(F38+F40+F42),"")</f>
        <v/>
      </c>
      <c r="G44" s="258"/>
      <c r="H44" s="257" t="str">
        <f>IFERROR((H39+H41+H43)/(H38+H40+H42),"")</f>
        <v/>
      </c>
      <c r="I44" s="258"/>
      <c r="J44" s="257" t="str">
        <f>IFERROR((J39+J41+J43)/(J38+J40+J42),"")</f>
        <v/>
      </c>
      <c r="K44" s="258"/>
      <c r="L44" s="257" t="str">
        <f>IFERROR((L39+L41+L43)/(L38+L40+L42),"")</f>
        <v/>
      </c>
      <c r="M44" s="258"/>
      <c r="N44" s="257" t="str">
        <f>IFERROR((N39+N41+N43)/(N38+N40+N42),"")</f>
        <v/>
      </c>
      <c r="O44" s="258"/>
      <c r="P44" s="257" t="str">
        <f>IFERROR((P39+P41+P43)/(P38+P40+P42),"")</f>
        <v/>
      </c>
      <c r="Q44" s="258"/>
      <c r="R44" s="257" t="str">
        <f>IFERROR((R39+R41+R43)/(R38+R40+R42),"")</f>
        <v/>
      </c>
      <c r="S44" s="258"/>
      <c r="T44" s="257" t="str">
        <f>IFERROR((T39+T41+T43)/(T38+T40+T42),"")</f>
        <v/>
      </c>
      <c r="U44" s="258"/>
      <c r="V44" s="257" t="str">
        <f>IFERROR((V39+V41+V43)/(V38+V40+V42),"")</f>
        <v/>
      </c>
      <c r="W44" s="258"/>
      <c r="X44" s="257" t="str">
        <f>IFERROR((X39+X41+X43)/(X38+X40+X42),"")</f>
        <v/>
      </c>
      <c r="Y44" s="258"/>
      <c r="Z44" s="257" t="str">
        <f>IFERROR((Z39+Z41+Z43)/(Z38+Z40+Z42),"")</f>
        <v/>
      </c>
      <c r="AA44" s="258"/>
      <c r="AB44" s="115"/>
      <c r="AC44" s="116"/>
      <c r="AD44" s="368"/>
      <c r="AE44" s="369"/>
      <c r="AF44" s="370"/>
    </row>
    <row r="45" spans="1:32" ht="24.95" customHeight="1">
      <c r="A45" s="260"/>
      <c r="B45" s="270" t="s">
        <v>143</v>
      </c>
      <c r="C45" s="271"/>
      <c r="D45" s="266"/>
      <c r="E45" s="267"/>
      <c r="F45" s="266"/>
      <c r="G45" s="267"/>
      <c r="H45" s="266"/>
      <c r="I45" s="267"/>
      <c r="J45" s="266"/>
      <c r="K45" s="267"/>
      <c r="L45" s="266"/>
      <c r="M45" s="267"/>
      <c r="N45" s="266"/>
      <c r="O45" s="267"/>
      <c r="P45" s="266"/>
      <c r="Q45" s="267"/>
      <c r="R45" s="266"/>
      <c r="S45" s="267"/>
      <c r="T45" s="266"/>
      <c r="U45" s="267"/>
      <c r="V45" s="266"/>
      <c r="W45" s="267"/>
      <c r="X45" s="266"/>
      <c r="Y45" s="267"/>
      <c r="Z45" s="266"/>
      <c r="AA45" s="267"/>
      <c r="AB45" s="334" t="str">
        <f>IFERROR(AVERAGE(D46:AA46),"")</f>
        <v/>
      </c>
      <c r="AC45" s="335"/>
      <c r="AD45" s="368"/>
      <c r="AE45" s="369"/>
      <c r="AF45" s="370"/>
    </row>
    <row r="46" spans="1:32" ht="24.95" customHeight="1">
      <c r="A46" s="260"/>
      <c r="B46" s="272" t="s">
        <v>158</v>
      </c>
      <c r="C46" s="273"/>
      <c r="D46" s="257" t="str">
        <f>IF(D44="","",(IF(D44&gt;D45,1,(D44/D45))))</f>
        <v/>
      </c>
      <c r="E46" s="258"/>
      <c r="F46" s="257" t="str">
        <f>IF(F44="","",(IF(F44&gt;F45,1,(F44/F45))))</f>
        <v/>
      </c>
      <c r="G46" s="258"/>
      <c r="H46" s="257" t="str">
        <f>IF(H44="","",(IF(H44&gt;H45,1,(H44/H45))))</f>
        <v/>
      </c>
      <c r="I46" s="258"/>
      <c r="J46" s="257" t="str">
        <f>IF(J44="","",(IF(J44&gt;J45,1,(J44/J45))))</f>
        <v/>
      </c>
      <c r="K46" s="258"/>
      <c r="L46" s="257" t="str">
        <f>IF(L44="","",(IF(L44&gt;L45,1,(L44/L45))))</f>
        <v/>
      </c>
      <c r="M46" s="258"/>
      <c r="N46" s="257" t="str">
        <f>IF(N44="","",(IF(N44&gt;N45,1,(N44/N45))))</f>
        <v/>
      </c>
      <c r="O46" s="258"/>
      <c r="P46" s="257" t="str">
        <f>IF(P44="","",(IF(P44&gt;P45,1,(P44/P45))))</f>
        <v/>
      </c>
      <c r="Q46" s="258"/>
      <c r="R46" s="257" t="str">
        <f>IF(R44="","",(IF(R44&gt;R45,1,(R44/R45))))</f>
        <v/>
      </c>
      <c r="S46" s="258"/>
      <c r="T46" s="257" t="str">
        <f>IF(T44="","",(IF(T44&gt;T45,1,(T44/T45))))</f>
        <v/>
      </c>
      <c r="U46" s="258"/>
      <c r="V46" s="257" t="str">
        <f>IF(V44="","",(IF(V44&gt;V45,1,(V44/V45))))</f>
        <v/>
      </c>
      <c r="W46" s="258"/>
      <c r="X46" s="257" t="str">
        <f>IF(X44="","",(IF(X44&gt;X45,1,(X44/X45))))</f>
        <v/>
      </c>
      <c r="Y46" s="258"/>
      <c r="Z46" s="257" t="str">
        <f>IF(Z44="","",(IF(Z44&gt;Z45,1,(Z44/Z45))))</f>
        <v/>
      </c>
      <c r="AA46" s="258"/>
      <c r="AB46" s="336"/>
      <c r="AC46" s="337"/>
      <c r="AD46" s="368"/>
      <c r="AE46" s="369"/>
      <c r="AF46" s="370"/>
    </row>
    <row r="47" spans="1:32" ht="24.95" customHeight="1">
      <c r="A47" s="333"/>
      <c r="B47" s="270" t="s">
        <v>141</v>
      </c>
      <c r="C47" s="271"/>
      <c r="D47" s="251" t="str">
        <f>IFERROR(AVERAGE(D46:I46),"")</f>
        <v/>
      </c>
      <c r="E47" s="251"/>
      <c r="F47" s="251"/>
      <c r="G47" s="251"/>
      <c r="H47" s="251"/>
      <c r="I47" s="251"/>
      <c r="J47" s="251" t="str">
        <f>IFERROR(AVERAGE(J46:O46),"")</f>
        <v/>
      </c>
      <c r="K47" s="251"/>
      <c r="L47" s="251"/>
      <c r="M47" s="251"/>
      <c r="N47" s="251"/>
      <c r="O47" s="251"/>
      <c r="P47" s="251" t="str">
        <f>IFERROR(AVERAGE(P46:U46),"")</f>
        <v/>
      </c>
      <c r="Q47" s="251"/>
      <c r="R47" s="251"/>
      <c r="S47" s="251"/>
      <c r="T47" s="251"/>
      <c r="U47" s="251"/>
      <c r="V47" s="251" t="str">
        <f>IFERROR(AVERAGE(V46:AA46),"")</f>
        <v/>
      </c>
      <c r="W47" s="251"/>
      <c r="X47" s="251"/>
      <c r="Y47" s="251"/>
      <c r="Z47" s="251"/>
      <c r="AA47" s="251"/>
      <c r="AB47" s="338"/>
      <c r="AC47" s="339"/>
      <c r="AD47" s="371"/>
      <c r="AE47" s="372"/>
      <c r="AF47" s="373"/>
    </row>
    <row r="48" spans="1:32" ht="21.95" customHeight="1">
      <c r="A48" s="263" t="s">
        <v>508</v>
      </c>
      <c r="B48" s="264"/>
      <c r="C48" s="265"/>
      <c r="D48" s="254" t="s">
        <v>72</v>
      </c>
      <c r="E48" s="254"/>
      <c r="F48" s="254" t="s">
        <v>73</v>
      </c>
      <c r="G48" s="254"/>
      <c r="H48" s="254" t="s">
        <v>74</v>
      </c>
      <c r="I48" s="254"/>
      <c r="J48" s="254" t="s">
        <v>75</v>
      </c>
      <c r="K48" s="254"/>
      <c r="L48" s="254" t="s">
        <v>76</v>
      </c>
      <c r="M48" s="254"/>
      <c r="N48" s="254" t="s">
        <v>77</v>
      </c>
      <c r="O48" s="254"/>
      <c r="P48" s="254" t="s">
        <v>28</v>
      </c>
      <c r="Q48" s="254"/>
      <c r="R48" s="254" t="s">
        <v>29</v>
      </c>
      <c r="S48" s="254"/>
      <c r="T48" s="254" t="s">
        <v>30</v>
      </c>
      <c r="U48" s="254"/>
      <c r="V48" s="254" t="s">
        <v>31</v>
      </c>
      <c r="W48" s="254"/>
      <c r="X48" s="254" t="s">
        <v>32</v>
      </c>
      <c r="Y48" s="254"/>
      <c r="Z48" s="254" t="s">
        <v>33</v>
      </c>
      <c r="AA48" s="254"/>
      <c r="AB48" s="249" t="s">
        <v>142</v>
      </c>
      <c r="AC48" s="250"/>
      <c r="AD48" s="345"/>
      <c r="AE48" s="346"/>
      <c r="AF48" s="347"/>
    </row>
    <row r="49" spans="1:32" ht="33" customHeight="1">
      <c r="A49" s="259">
        <f>B14</f>
        <v>0</v>
      </c>
      <c r="B49" s="268" t="s">
        <v>509</v>
      </c>
      <c r="C49" s="269"/>
      <c r="D49" s="245"/>
      <c r="E49" s="246"/>
      <c r="F49" s="245"/>
      <c r="G49" s="246"/>
      <c r="H49" s="245"/>
      <c r="I49" s="246"/>
      <c r="J49" s="245"/>
      <c r="K49" s="246"/>
      <c r="L49" s="245"/>
      <c r="M49" s="246"/>
      <c r="N49" s="245"/>
      <c r="O49" s="246"/>
      <c r="P49" s="245"/>
      <c r="Q49" s="246"/>
      <c r="R49" s="245"/>
      <c r="S49" s="246"/>
      <c r="T49" s="245"/>
      <c r="U49" s="246"/>
      <c r="V49" s="245"/>
      <c r="W49" s="246"/>
      <c r="X49" s="245"/>
      <c r="Y49" s="246"/>
      <c r="Z49" s="245"/>
      <c r="AA49" s="246"/>
      <c r="AB49" s="247" t="e">
        <f>AVERAGE(D49:AA49)</f>
        <v>#DIV/0!</v>
      </c>
      <c r="AC49" s="248"/>
      <c r="AD49" s="348"/>
      <c r="AE49" s="349"/>
      <c r="AF49" s="350"/>
    </row>
    <row r="50" spans="1:32" ht="27" customHeight="1">
      <c r="A50" s="260"/>
      <c r="B50" s="261" t="s">
        <v>510</v>
      </c>
      <c r="C50" s="262"/>
      <c r="D50" s="252"/>
      <c r="E50" s="253"/>
      <c r="F50" s="252"/>
      <c r="G50" s="253"/>
      <c r="H50" s="252"/>
      <c r="I50" s="253"/>
      <c r="J50" s="252"/>
      <c r="K50" s="253"/>
      <c r="L50" s="252"/>
      <c r="M50" s="253"/>
      <c r="N50" s="252"/>
      <c r="O50" s="253"/>
      <c r="P50" s="252"/>
      <c r="Q50" s="253"/>
      <c r="R50" s="252"/>
      <c r="S50" s="253"/>
      <c r="T50" s="252"/>
      <c r="U50" s="253"/>
      <c r="V50" s="252"/>
      <c r="W50" s="253"/>
      <c r="X50" s="252"/>
      <c r="Y50" s="253"/>
      <c r="Z50" s="252"/>
      <c r="AA50" s="253"/>
      <c r="AB50" s="243" t="e">
        <f>AVERAGE(D50:AA50)</f>
        <v>#DIV/0!</v>
      </c>
      <c r="AC50" s="244"/>
      <c r="AD50" s="348"/>
      <c r="AE50" s="349"/>
      <c r="AF50" s="350"/>
    </row>
    <row r="51" spans="1:32" ht="33.75" customHeight="1">
      <c r="A51" s="260"/>
      <c r="B51" s="355" t="s">
        <v>277</v>
      </c>
      <c r="C51" s="356"/>
      <c r="D51" s="278" t="str">
        <f>IFERROR(D49/D35,"")</f>
        <v/>
      </c>
      <c r="E51" s="279"/>
      <c r="F51" s="278" t="str">
        <f>IFERROR(F49/F35,"")</f>
        <v/>
      </c>
      <c r="G51" s="279"/>
      <c r="H51" s="278" t="str">
        <f>IFERROR(H49/H35,"")</f>
        <v/>
      </c>
      <c r="I51" s="279"/>
      <c r="J51" s="278" t="str">
        <f>IFERROR(J49/J35,"")</f>
        <v/>
      </c>
      <c r="K51" s="279"/>
      <c r="L51" s="278" t="str">
        <f>IFERROR(L49/L35,"")</f>
        <v/>
      </c>
      <c r="M51" s="279"/>
      <c r="N51" s="278" t="str">
        <f>IFERROR(N49/N35,"")</f>
        <v/>
      </c>
      <c r="O51" s="279"/>
      <c r="P51" s="278" t="str">
        <f>IFERROR(P49/P35,"")</f>
        <v/>
      </c>
      <c r="Q51" s="279"/>
      <c r="R51" s="278" t="str">
        <f>IFERROR(R49/R35,"")</f>
        <v/>
      </c>
      <c r="S51" s="279"/>
      <c r="T51" s="278" t="str">
        <f>IFERROR(T49/T35,"")</f>
        <v/>
      </c>
      <c r="U51" s="279"/>
      <c r="V51" s="278" t="str">
        <f>IFERROR(V49/V35,"")</f>
        <v/>
      </c>
      <c r="W51" s="279"/>
      <c r="X51" s="278" t="str">
        <f>IFERROR(X49/X35,"")</f>
        <v/>
      </c>
      <c r="Y51" s="279"/>
      <c r="Z51" s="278" t="str">
        <f>IFERROR(Z49/Z35,"")</f>
        <v/>
      </c>
      <c r="AA51" s="279"/>
      <c r="AB51" s="354" t="e">
        <f>AVERAGE(D51:AA51)</f>
        <v>#DIV/0!</v>
      </c>
      <c r="AC51" s="354"/>
      <c r="AD51" s="348"/>
      <c r="AE51" s="349"/>
      <c r="AF51" s="350"/>
    </row>
    <row r="52" spans="1:32" ht="24.95" customHeight="1">
      <c r="A52" s="260"/>
      <c r="B52" s="270" t="s">
        <v>143</v>
      </c>
      <c r="C52" s="271"/>
      <c r="D52" s="343"/>
      <c r="E52" s="344"/>
      <c r="F52" s="343"/>
      <c r="G52" s="344"/>
      <c r="H52" s="343"/>
      <c r="I52" s="344"/>
      <c r="J52" s="255"/>
      <c r="K52" s="256"/>
      <c r="L52" s="255"/>
      <c r="M52" s="256"/>
      <c r="N52" s="255"/>
      <c r="O52" s="256"/>
      <c r="P52" s="255"/>
      <c r="Q52" s="256"/>
      <c r="R52" s="255"/>
      <c r="S52" s="256"/>
      <c r="T52" s="255"/>
      <c r="U52" s="256"/>
      <c r="V52" s="255"/>
      <c r="W52" s="256"/>
      <c r="X52" s="255"/>
      <c r="Y52" s="256"/>
      <c r="Z52" s="255"/>
      <c r="AA52" s="256"/>
      <c r="AB52" s="334" t="str">
        <f>IFERROR(AVERAGE(D53:AA53),"")</f>
        <v/>
      </c>
      <c r="AC52" s="335"/>
      <c r="AD52" s="348"/>
      <c r="AE52" s="349"/>
      <c r="AF52" s="350"/>
    </row>
    <row r="53" spans="1:32" ht="24.95" customHeight="1">
      <c r="A53" s="260"/>
      <c r="B53" s="272" t="s">
        <v>158</v>
      </c>
      <c r="C53" s="273"/>
      <c r="D53" s="340" t="str">
        <f>IF(D51="","",(IF((AVERAGE((D51:H51)&gt;D52)),1,(D51/D52))))</f>
        <v/>
      </c>
      <c r="E53" s="341"/>
      <c r="F53" s="341"/>
      <c r="G53" s="341"/>
      <c r="H53" s="341"/>
      <c r="I53" s="342"/>
      <c r="J53" s="340" t="str">
        <f>IF(J51="","",(IF((AVERAGE((J51:N51)&gt;J52)),1,(J51/J52))))</f>
        <v/>
      </c>
      <c r="K53" s="341"/>
      <c r="L53" s="341"/>
      <c r="M53" s="341"/>
      <c r="N53" s="341"/>
      <c r="O53" s="342"/>
      <c r="P53" s="340" t="str">
        <f>IF(P51="","",(IF((AVERAGE((P51:U51)&gt;P52)),1,(P51/P52))))</f>
        <v/>
      </c>
      <c r="Q53" s="341"/>
      <c r="R53" s="341"/>
      <c r="S53" s="341"/>
      <c r="T53" s="341"/>
      <c r="U53" s="342"/>
      <c r="V53" s="340" t="str">
        <f>IF(V51="","",(IF((AVERAGE((V51:AA51)&gt;V52)),1,(V51/V52))))</f>
        <v/>
      </c>
      <c r="W53" s="341"/>
      <c r="X53" s="341"/>
      <c r="Y53" s="341"/>
      <c r="Z53" s="341"/>
      <c r="AA53" s="342"/>
      <c r="AB53" s="336"/>
      <c r="AC53" s="337"/>
      <c r="AD53" s="348"/>
      <c r="AE53" s="349"/>
      <c r="AF53" s="350"/>
    </row>
    <row r="54" spans="1:32" ht="24.95" customHeight="1">
      <c r="A54" s="260"/>
      <c r="B54" s="270" t="s">
        <v>141</v>
      </c>
      <c r="C54" s="271"/>
      <c r="D54" s="329" t="str">
        <f>IFERROR(AVERAGE(D53:I53),"")</f>
        <v/>
      </c>
      <c r="E54" s="329"/>
      <c r="F54" s="329"/>
      <c r="G54" s="329"/>
      <c r="H54" s="329"/>
      <c r="I54" s="329"/>
      <c r="J54" s="329" t="str">
        <f>IFERROR(AVERAGE(J53:O53),"")</f>
        <v/>
      </c>
      <c r="K54" s="329"/>
      <c r="L54" s="329"/>
      <c r="M54" s="329"/>
      <c r="N54" s="329"/>
      <c r="O54" s="329"/>
      <c r="P54" s="329" t="str">
        <f>IFERROR(AVERAGE(P53:U53),"")</f>
        <v/>
      </c>
      <c r="Q54" s="329"/>
      <c r="R54" s="329"/>
      <c r="S54" s="329"/>
      <c r="T54" s="329"/>
      <c r="U54" s="329"/>
      <c r="V54" s="329" t="str">
        <f>IFERROR(AVERAGE(V53:AA53),"")</f>
        <v/>
      </c>
      <c r="W54" s="329"/>
      <c r="X54" s="329"/>
      <c r="Y54" s="329"/>
      <c r="Z54" s="329"/>
      <c r="AA54" s="329"/>
      <c r="AB54" s="338"/>
      <c r="AC54" s="339"/>
      <c r="AD54" s="351"/>
      <c r="AE54" s="352"/>
      <c r="AF54" s="353"/>
    </row>
    <row r="55" spans="1:32" ht="21.95" customHeight="1">
      <c r="A55" s="263" t="s">
        <v>276</v>
      </c>
      <c r="B55" s="264"/>
      <c r="C55" s="265"/>
      <c r="D55" s="254" t="s">
        <v>72</v>
      </c>
      <c r="E55" s="254"/>
      <c r="F55" s="254" t="s">
        <v>73</v>
      </c>
      <c r="G55" s="254"/>
      <c r="H55" s="254" t="s">
        <v>74</v>
      </c>
      <c r="I55" s="254"/>
      <c r="J55" s="254" t="s">
        <v>75</v>
      </c>
      <c r="K55" s="254"/>
      <c r="L55" s="254" t="s">
        <v>76</v>
      </c>
      <c r="M55" s="254"/>
      <c r="N55" s="254" t="s">
        <v>77</v>
      </c>
      <c r="O55" s="254"/>
      <c r="P55" s="254" t="s">
        <v>28</v>
      </c>
      <c r="Q55" s="254"/>
      <c r="R55" s="254" t="s">
        <v>29</v>
      </c>
      <c r="S55" s="254"/>
      <c r="T55" s="254" t="s">
        <v>30</v>
      </c>
      <c r="U55" s="254"/>
      <c r="V55" s="254" t="s">
        <v>31</v>
      </c>
      <c r="W55" s="254"/>
      <c r="X55" s="254" t="s">
        <v>32</v>
      </c>
      <c r="Y55" s="254"/>
      <c r="Z55" s="254" t="s">
        <v>33</v>
      </c>
      <c r="AA55" s="254"/>
      <c r="AB55" s="249" t="s">
        <v>142</v>
      </c>
      <c r="AC55" s="250"/>
      <c r="AD55" s="345"/>
      <c r="AE55" s="346"/>
      <c r="AF55" s="347"/>
    </row>
    <row r="56" spans="1:32" ht="39" customHeight="1">
      <c r="A56" s="259">
        <f>B15</f>
        <v>0</v>
      </c>
      <c r="B56" s="268" t="s">
        <v>279</v>
      </c>
      <c r="C56" s="269"/>
      <c r="D56" s="245"/>
      <c r="E56" s="246"/>
      <c r="F56" s="245"/>
      <c r="G56" s="246"/>
      <c r="H56" s="245"/>
      <c r="I56" s="246"/>
      <c r="J56" s="245"/>
      <c r="K56" s="246"/>
      <c r="L56" s="245"/>
      <c r="M56" s="246"/>
      <c r="N56" s="245"/>
      <c r="O56" s="246"/>
      <c r="P56" s="245"/>
      <c r="Q56" s="246"/>
      <c r="R56" s="245"/>
      <c r="S56" s="246"/>
      <c r="T56" s="245"/>
      <c r="U56" s="246"/>
      <c r="V56" s="245"/>
      <c r="W56" s="246"/>
      <c r="X56" s="245"/>
      <c r="Y56" s="246"/>
      <c r="Z56" s="245"/>
      <c r="AA56" s="246"/>
      <c r="AB56" s="247" t="e">
        <f>AVERAGE(D56:AA56)</f>
        <v>#DIV/0!</v>
      </c>
      <c r="AC56" s="248"/>
      <c r="AD56" s="348"/>
      <c r="AE56" s="349"/>
      <c r="AF56" s="350"/>
    </row>
    <row r="57" spans="1:32" ht="39" customHeight="1">
      <c r="A57" s="260"/>
      <c r="B57" s="261" t="s">
        <v>280</v>
      </c>
      <c r="C57" s="262"/>
      <c r="D57" s="252"/>
      <c r="E57" s="253"/>
      <c r="F57" s="252"/>
      <c r="G57" s="253"/>
      <c r="H57" s="252"/>
      <c r="I57" s="253"/>
      <c r="J57" s="252"/>
      <c r="K57" s="253"/>
      <c r="L57" s="252"/>
      <c r="M57" s="253"/>
      <c r="N57" s="252"/>
      <c r="O57" s="253"/>
      <c r="P57" s="252"/>
      <c r="Q57" s="253"/>
      <c r="R57" s="252"/>
      <c r="S57" s="253"/>
      <c r="T57" s="252"/>
      <c r="U57" s="253"/>
      <c r="V57" s="252"/>
      <c r="W57" s="253"/>
      <c r="X57" s="252"/>
      <c r="Y57" s="253"/>
      <c r="Z57" s="252"/>
      <c r="AA57" s="253"/>
      <c r="AB57" s="243" t="e">
        <f>AVERAGE(D57:AA57)</f>
        <v>#DIV/0!</v>
      </c>
      <c r="AC57" s="244"/>
      <c r="AD57" s="348"/>
      <c r="AE57" s="349"/>
      <c r="AF57" s="350"/>
    </row>
    <row r="58" spans="1:32" ht="33.75" customHeight="1">
      <c r="A58" s="260"/>
      <c r="B58" s="355" t="s">
        <v>277</v>
      </c>
      <c r="C58" s="356"/>
      <c r="D58" s="278" t="str">
        <f>IFERROR(D56/D42,"")</f>
        <v/>
      </c>
      <c r="E58" s="279"/>
      <c r="F58" s="278" t="str">
        <f>IFERROR(F56/F42,"")</f>
        <v/>
      </c>
      <c r="G58" s="279"/>
      <c r="H58" s="278" t="str">
        <f>IFERROR(H56/H42,"")</f>
        <v/>
      </c>
      <c r="I58" s="279"/>
      <c r="J58" s="278" t="str">
        <f>IFERROR(J56/J42,"")</f>
        <v/>
      </c>
      <c r="K58" s="279"/>
      <c r="L58" s="278" t="str">
        <f>IFERROR(L56/L42,"")</f>
        <v/>
      </c>
      <c r="M58" s="279"/>
      <c r="N58" s="278" t="str">
        <f>IFERROR(N56/N42,"")</f>
        <v/>
      </c>
      <c r="O58" s="279"/>
      <c r="P58" s="278" t="str">
        <f>IFERROR(P56/P42,"")</f>
        <v/>
      </c>
      <c r="Q58" s="279"/>
      <c r="R58" s="278" t="str">
        <f>IFERROR(R56/R42,"")</f>
        <v/>
      </c>
      <c r="S58" s="279"/>
      <c r="T58" s="278" t="str">
        <f>IFERROR(T56/T42,"")</f>
        <v/>
      </c>
      <c r="U58" s="279"/>
      <c r="V58" s="278" t="str">
        <f>IFERROR(V56/V42,"")</f>
        <v/>
      </c>
      <c r="W58" s="279"/>
      <c r="X58" s="278" t="str">
        <f>IFERROR(X56/X42,"")</f>
        <v/>
      </c>
      <c r="Y58" s="279"/>
      <c r="Z58" s="278" t="str">
        <f>IFERROR(Z56/Z42,"")</f>
        <v/>
      </c>
      <c r="AA58" s="279"/>
      <c r="AB58" s="354" t="e">
        <f>AVERAGE(D58:AA58)</f>
        <v>#DIV/0!</v>
      </c>
      <c r="AC58" s="354"/>
      <c r="AD58" s="348"/>
      <c r="AE58" s="349"/>
      <c r="AF58" s="350"/>
    </row>
    <row r="59" spans="1:32" ht="24.95" customHeight="1">
      <c r="A59" s="260"/>
      <c r="B59" s="270" t="s">
        <v>143</v>
      </c>
      <c r="C59" s="271"/>
      <c r="D59" s="343"/>
      <c r="E59" s="344"/>
      <c r="F59" s="343"/>
      <c r="G59" s="344"/>
      <c r="H59" s="343"/>
      <c r="I59" s="344"/>
      <c r="J59" s="255"/>
      <c r="K59" s="256"/>
      <c r="L59" s="255"/>
      <c r="M59" s="256"/>
      <c r="N59" s="255"/>
      <c r="O59" s="256"/>
      <c r="P59" s="255"/>
      <c r="Q59" s="256"/>
      <c r="R59" s="255"/>
      <c r="S59" s="256"/>
      <c r="T59" s="255"/>
      <c r="U59" s="256"/>
      <c r="V59" s="255"/>
      <c r="W59" s="256"/>
      <c r="X59" s="255"/>
      <c r="Y59" s="256"/>
      <c r="Z59" s="255"/>
      <c r="AA59" s="256"/>
      <c r="AB59" s="334" t="str">
        <f>IFERROR(AVERAGE(D60:AA60),"")</f>
        <v/>
      </c>
      <c r="AC59" s="335"/>
      <c r="AD59" s="348"/>
      <c r="AE59" s="349"/>
      <c r="AF59" s="350"/>
    </row>
    <row r="60" spans="1:32" ht="24.95" customHeight="1">
      <c r="A60" s="260"/>
      <c r="B60" s="272" t="s">
        <v>158</v>
      </c>
      <c r="C60" s="273"/>
      <c r="D60" s="340" t="str">
        <f>IF(D58="","",(IF((AVERAGE((D58:H58)&gt;D59)),1,(D58/D59))))</f>
        <v/>
      </c>
      <c r="E60" s="341"/>
      <c r="F60" s="341"/>
      <c r="G60" s="341"/>
      <c r="H60" s="341"/>
      <c r="I60" s="342"/>
      <c r="J60" s="340" t="str">
        <f>IF(J58="","",(IF((AVERAGE((J58:N58)&gt;J59)),1,(J58/J59))))</f>
        <v/>
      </c>
      <c r="K60" s="341"/>
      <c r="L60" s="341"/>
      <c r="M60" s="341"/>
      <c r="N60" s="341"/>
      <c r="O60" s="342"/>
      <c r="P60" s="340" t="str">
        <f>IF(P58="","",(IF((AVERAGE((P58:U58)&gt;P59)),1,(P58/P59))))</f>
        <v/>
      </c>
      <c r="Q60" s="341"/>
      <c r="R60" s="341"/>
      <c r="S60" s="341"/>
      <c r="T60" s="341"/>
      <c r="U60" s="342"/>
      <c r="V60" s="340" t="str">
        <f>IF(V58="","",(IF((AVERAGE((V58:AA58)&gt;V59)),1,(V58/V59))))</f>
        <v/>
      </c>
      <c r="W60" s="341"/>
      <c r="X60" s="341"/>
      <c r="Y60" s="341"/>
      <c r="Z60" s="341"/>
      <c r="AA60" s="342"/>
      <c r="AB60" s="336"/>
      <c r="AC60" s="337"/>
      <c r="AD60" s="348"/>
      <c r="AE60" s="349"/>
      <c r="AF60" s="350"/>
    </row>
    <row r="61" spans="1:32" ht="24.95" customHeight="1">
      <c r="A61" s="260"/>
      <c r="B61" s="270" t="s">
        <v>141</v>
      </c>
      <c r="C61" s="271"/>
      <c r="D61" s="329" t="str">
        <f>IFERROR(AVERAGE(D60:I60),"")</f>
        <v/>
      </c>
      <c r="E61" s="329"/>
      <c r="F61" s="329"/>
      <c r="G61" s="329"/>
      <c r="H61" s="329"/>
      <c r="I61" s="329"/>
      <c r="J61" s="329" t="str">
        <f>IFERROR(AVERAGE(J60:O60),"")</f>
        <v/>
      </c>
      <c r="K61" s="329"/>
      <c r="L61" s="329"/>
      <c r="M61" s="329"/>
      <c r="N61" s="329"/>
      <c r="O61" s="329"/>
      <c r="P61" s="329" t="str">
        <f>IFERROR(AVERAGE(P60:U60),"")</f>
        <v/>
      </c>
      <c r="Q61" s="329"/>
      <c r="R61" s="329"/>
      <c r="S61" s="329"/>
      <c r="T61" s="329"/>
      <c r="U61" s="329"/>
      <c r="V61" s="329" t="str">
        <f>IFERROR(AVERAGE(V60:AA60),"")</f>
        <v/>
      </c>
      <c r="W61" s="329"/>
      <c r="X61" s="329"/>
      <c r="Y61" s="329"/>
      <c r="Z61" s="329"/>
      <c r="AA61" s="329"/>
      <c r="AB61" s="338"/>
      <c r="AC61" s="339"/>
      <c r="AD61" s="351"/>
      <c r="AE61" s="352"/>
      <c r="AF61" s="353"/>
    </row>
    <row r="62" spans="1:32" ht="20.100000000000001" hidden="1" customHeight="1">
      <c r="A62" s="263" t="s">
        <v>281</v>
      </c>
      <c r="B62" s="264"/>
      <c r="C62" s="265"/>
      <c r="D62" s="254" t="s">
        <v>72</v>
      </c>
      <c r="E62" s="254"/>
      <c r="F62" s="254" t="s">
        <v>73</v>
      </c>
      <c r="G62" s="254"/>
      <c r="H62" s="254" t="s">
        <v>74</v>
      </c>
      <c r="I62" s="254"/>
      <c r="J62" s="254" t="s">
        <v>75</v>
      </c>
      <c r="K62" s="254"/>
      <c r="L62" s="254" t="s">
        <v>76</v>
      </c>
      <c r="M62" s="254"/>
      <c r="N62" s="254" t="s">
        <v>77</v>
      </c>
      <c r="O62" s="254"/>
      <c r="P62" s="254" t="s">
        <v>28</v>
      </c>
      <c r="Q62" s="254"/>
      <c r="R62" s="254" t="s">
        <v>29</v>
      </c>
      <c r="S62" s="254"/>
      <c r="T62" s="254" t="s">
        <v>30</v>
      </c>
      <c r="U62" s="254"/>
      <c r="V62" s="254" t="s">
        <v>31</v>
      </c>
      <c r="W62" s="254"/>
      <c r="X62" s="254" t="s">
        <v>32</v>
      </c>
      <c r="Y62" s="254"/>
      <c r="Z62" s="254" t="s">
        <v>33</v>
      </c>
      <c r="AA62" s="254"/>
      <c r="AB62" s="249" t="s">
        <v>142</v>
      </c>
      <c r="AC62" s="250"/>
      <c r="AD62" s="304"/>
      <c r="AE62" s="305"/>
      <c r="AF62" s="306"/>
    </row>
    <row r="63" spans="1:32" ht="27" hidden="1" customHeight="1">
      <c r="A63" s="259" t="s">
        <v>339</v>
      </c>
      <c r="B63" s="268" t="s">
        <v>340</v>
      </c>
      <c r="C63" s="269"/>
      <c r="D63" s="280"/>
      <c r="E63" s="281"/>
      <c r="F63" s="280"/>
      <c r="G63" s="281"/>
      <c r="H63" s="280"/>
      <c r="I63" s="281"/>
      <c r="J63" s="280"/>
      <c r="K63" s="281"/>
      <c r="L63" s="280"/>
      <c r="M63" s="281"/>
      <c r="N63" s="280"/>
      <c r="O63" s="281"/>
      <c r="P63" s="280"/>
      <c r="Q63" s="281"/>
      <c r="R63" s="280"/>
      <c r="S63" s="281"/>
      <c r="T63" s="280"/>
      <c r="U63" s="281"/>
      <c r="V63" s="280"/>
      <c r="W63" s="281"/>
      <c r="X63" s="280"/>
      <c r="Y63" s="281"/>
      <c r="Z63" s="280"/>
      <c r="AA63" s="281"/>
      <c r="AB63" s="247" t="e">
        <f>AVERAGE(D63:AA63)</f>
        <v>#DIV/0!</v>
      </c>
      <c r="AC63" s="248"/>
      <c r="AD63" s="307"/>
      <c r="AE63" s="308"/>
      <c r="AF63" s="309"/>
    </row>
    <row r="64" spans="1:32" ht="27" hidden="1" customHeight="1">
      <c r="A64" s="260"/>
      <c r="B64" s="313" t="s">
        <v>341</v>
      </c>
      <c r="C64" s="314"/>
      <c r="D64" s="274"/>
      <c r="E64" s="275"/>
      <c r="F64" s="274"/>
      <c r="G64" s="275"/>
      <c r="H64" s="274"/>
      <c r="I64" s="275"/>
      <c r="J64" s="274"/>
      <c r="K64" s="275"/>
      <c r="L64" s="274"/>
      <c r="M64" s="275"/>
      <c r="N64" s="274"/>
      <c r="O64" s="275"/>
      <c r="P64" s="274"/>
      <c r="Q64" s="275"/>
      <c r="R64" s="274"/>
      <c r="S64" s="275"/>
      <c r="T64" s="274"/>
      <c r="U64" s="275"/>
      <c r="V64" s="274"/>
      <c r="W64" s="275"/>
      <c r="X64" s="274"/>
      <c r="Y64" s="275"/>
      <c r="Z64" s="274"/>
      <c r="AA64" s="275"/>
      <c r="AB64" s="323" t="e">
        <f>AVERAGE(D64:AA64)</f>
        <v>#DIV/0!</v>
      </c>
      <c r="AC64" s="324"/>
      <c r="AD64" s="307"/>
      <c r="AE64" s="308"/>
      <c r="AF64" s="309"/>
    </row>
    <row r="65" spans="1:34" ht="27" hidden="1" customHeight="1">
      <c r="A65" s="260"/>
      <c r="B65" s="330" t="s">
        <v>342</v>
      </c>
      <c r="C65" s="331"/>
      <c r="D65" s="276" t="str">
        <f>IFERROR(D63/D64,"")</f>
        <v/>
      </c>
      <c r="E65" s="277"/>
      <c r="F65" s="276" t="str">
        <f>IFERROR(F63/F64,"")</f>
        <v/>
      </c>
      <c r="G65" s="277"/>
      <c r="H65" s="276" t="str">
        <f>IFERROR(H63/H64,"")</f>
        <v/>
      </c>
      <c r="I65" s="277"/>
      <c r="J65" s="276" t="str">
        <f>IFERROR(J63/J64,"")</f>
        <v/>
      </c>
      <c r="K65" s="277"/>
      <c r="L65" s="276" t="str">
        <f>IFERROR(L63/L64,"")</f>
        <v/>
      </c>
      <c r="M65" s="277"/>
      <c r="N65" s="276" t="str">
        <f>IFERROR(N63/N64,"")</f>
        <v/>
      </c>
      <c r="O65" s="277"/>
      <c r="P65" s="276" t="str">
        <f>IFERROR(P63/P64,"")</f>
        <v/>
      </c>
      <c r="Q65" s="277"/>
      <c r="R65" s="276" t="str">
        <f>IFERROR(R63/R64,"")</f>
        <v/>
      </c>
      <c r="S65" s="277"/>
      <c r="T65" s="276" t="str">
        <f>IFERROR(T63/T64,"")</f>
        <v/>
      </c>
      <c r="U65" s="277"/>
      <c r="V65" s="276" t="str">
        <f>IFERROR(V63/V64,"")</f>
        <v/>
      </c>
      <c r="W65" s="277"/>
      <c r="X65" s="276" t="str">
        <f>IFERROR(X63/X64,"")</f>
        <v/>
      </c>
      <c r="Y65" s="277"/>
      <c r="Z65" s="276" t="str">
        <f>IFERROR(Z63/Z64,"")</f>
        <v/>
      </c>
      <c r="AA65" s="277"/>
      <c r="AB65" s="332" t="e">
        <f>AVERAGE(D65:AA65)</f>
        <v>#DIV/0!</v>
      </c>
      <c r="AC65" s="332"/>
      <c r="AD65" s="307"/>
      <c r="AE65" s="308"/>
      <c r="AF65" s="309"/>
    </row>
    <row r="66" spans="1:34" ht="24.95" hidden="1" customHeight="1">
      <c r="A66" s="260"/>
      <c r="B66" s="270" t="s">
        <v>143</v>
      </c>
      <c r="C66" s="271"/>
      <c r="D66" s="266">
        <v>0.1</v>
      </c>
      <c r="E66" s="267"/>
      <c r="F66" s="266">
        <v>0.1</v>
      </c>
      <c r="G66" s="267"/>
      <c r="H66" s="266">
        <v>0.1</v>
      </c>
      <c r="I66" s="267"/>
      <c r="J66" s="266">
        <v>0.1</v>
      </c>
      <c r="K66" s="267"/>
      <c r="L66" s="266">
        <v>0.1</v>
      </c>
      <c r="M66" s="267"/>
      <c r="N66" s="266">
        <v>0.1</v>
      </c>
      <c r="O66" s="267"/>
      <c r="P66" s="266">
        <v>0.1</v>
      </c>
      <c r="Q66" s="267"/>
      <c r="R66" s="266">
        <v>0.1</v>
      </c>
      <c r="S66" s="267"/>
      <c r="T66" s="266">
        <v>0.1</v>
      </c>
      <c r="U66" s="267"/>
      <c r="V66" s="266">
        <v>0.1</v>
      </c>
      <c r="W66" s="267"/>
      <c r="X66" s="266">
        <v>0.1</v>
      </c>
      <c r="Y66" s="267"/>
      <c r="Z66" s="266">
        <v>0.1</v>
      </c>
      <c r="AA66" s="267"/>
      <c r="AB66" s="325"/>
      <c r="AC66" s="326"/>
      <c r="AD66" s="307"/>
      <c r="AE66" s="308"/>
      <c r="AF66" s="309"/>
    </row>
    <row r="67" spans="1:34" ht="24.95" hidden="1" customHeight="1">
      <c r="A67" s="260"/>
      <c r="B67" s="272" t="s">
        <v>158</v>
      </c>
      <c r="C67" s="273"/>
      <c r="D67" s="257" t="str">
        <f>IF(D65="","",(IF(D65&gt;D66,1,(D65/D66))))</f>
        <v/>
      </c>
      <c r="E67" s="258"/>
      <c r="F67" s="257" t="str">
        <f>IF(F65="","",(IF(F65&gt;F66,1,(F65/F66))))</f>
        <v/>
      </c>
      <c r="G67" s="258"/>
      <c r="H67" s="257" t="str">
        <f>IF(H65="","",(IF(H65&gt;H66,1,(H65/H66))))</f>
        <v/>
      </c>
      <c r="I67" s="258"/>
      <c r="J67" s="257" t="str">
        <f>IF(J65="","",(IF(J65&gt;J66,1,(J65/J66))))</f>
        <v/>
      </c>
      <c r="K67" s="258"/>
      <c r="L67" s="257" t="str">
        <f>IF(L65="","",(IF(L65&gt;L66,1,(L65/L66))))</f>
        <v/>
      </c>
      <c r="M67" s="258"/>
      <c r="N67" s="257" t="str">
        <f>IF(N65="","",(IF(N65&gt;N66,1,(N65/N66))))</f>
        <v/>
      </c>
      <c r="O67" s="258"/>
      <c r="P67" s="257" t="str">
        <f>IF(P65="","",(IF(P65&gt;P66,1,(P65/P66))))</f>
        <v/>
      </c>
      <c r="Q67" s="258"/>
      <c r="R67" s="257" t="str">
        <f>IF(R65="","",(IF(R65&gt;R66,1,(R65/R66))))</f>
        <v/>
      </c>
      <c r="S67" s="258"/>
      <c r="T67" s="257" t="str">
        <f>IF(T65="","",(IF(T65&gt;T66,1,(T65/T66))))</f>
        <v/>
      </c>
      <c r="U67" s="258"/>
      <c r="V67" s="257" t="str">
        <f>IF(V65="","",(IF(V65&gt;V66,1,(V65/V66))))</f>
        <v/>
      </c>
      <c r="W67" s="258"/>
      <c r="X67" s="257" t="str">
        <f>IF(X65="","",(IF(X65&gt;X66,1,(X65/X66))))</f>
        <v/>
      </c>
      <c r="Y67" s="258"/>
      <c r="Z67" s="257" t="str">
        <f>IF(Z65="","",(IF(Z65&gt;Z66,1,(Z65/Z66))))</f>
        <v/>
      </c>
      <c r="AA67" s="258"/>
      <c r="AB67" s="325"/>
      <c r="AC67" s="326"/>
      <c r="AD67" s="307"/>
      <c r="AE67" s="308"/>
      <c r="AF67" s="309"/>
    </row>
    <row r="68" spans="1:34" ht="24.95" hidden="1" customHeight="1">
      <c r="A68" s="333"/>
      <c r="B68" s="270" t="s">
        <v>141</v>
      </c>
      <c r="C68" s="271"/>
      <c r="D68" s="329" t="str">
        <f>IFERROR(AVERAGE(D67:I67),"")</f>
        <v/>
      </c>
      <c r="E68" s="329"/>
      <c r="F68" s="329"/>
      <c r="G68" s="329"/>
      <c r="H68" s="329"/>
      <c r="I68" s="329"/>
      <c r="J68" s="329" t="str">
        <f>IFERROR(AVERAGE(J67:O67),"")</f>
        <v/>
      </c>
      <c r="K68" s="329"/>
      <c r="L68" s="329"/>
      <c r="M68" s="329"/>
      <c r="N68" s="329"/>
      <c r="O68" s="329"/>
      <c r="P68" s="329" t="str">
        <f>IFERROR(AVERAGE(P67:U67),"")</f>
        <v/>
      </c>
      <c r="Q68" s="329"/>
      <c r="R68" s="329"/>
      <c r="S68" s="329"/>
      <c r="T68" s="329"/>
      <c r="U68" s="329"/>
      <c r="V68" s="329" t="str">
        <f>IFERROR(AVERAGE(V67:AA67),"")</f>
        <v/>
      </c>
      <c r="W68" s="329"/>
      <c r="X68" s="329"/>
      <c r="Y68" s="329"/>
      <c r="Z68" s="329"/>
      <c r="AA68" s="329"/>
      <c r="AB68" s="327"/>
      <c r="AC68" s="328"/>
      <c r="AD68" s="310"/>
      <c r="AE68" s="311"/>
      <c r="AF68" s="312"/>
    </row>
    <row r="69" spans="1:34" ht="21.75" customHeight="1">
      <c r="A69" s="254" t="s">
        <v>206</v>
      </c>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91"/>
      <c r="AH69" s="91"/>
    </row>
    <row r="70" spans="1:34" ht="20.100000000000001" customHeight="1">
      <c r="A70" s="263" t="s">
        <v>207</v>
      </c>
      <c r="B70" s="264"/>
      <c r="C70" s="117" t="s">
        <v>6</v>
      </c>
      <c r="D70" s="254" t="s">
        <v>72</v>
      </c>
      <c r="E70" s="254"/>
      <c r="F70" s="254" t="s">
        <v>73</v>
      </c>
      <c r="G70" s="254"/>
      <c r="H70" s="254" t="s">
        <v>74</v>
      </c>
      <c r="I70" s="254"/>
      <c r="J70" s="254" t="s">
        <v>75</v>
      </c>
      <c r="K70" s="254"/>
      <c r="L70" s="254" t="s">
        <v>76</v>
      </c>
      <c r="M70" s="254"/>
      <c r="N70" s="254" t="s">
        <v>77</v>
      </c>
      <c r="O70" s="254"/>
      <c r="P70" s="254" t="s">
        <v>28</v>
      </c>
      <c r="Q70" s="254"/>
      <c r="R70" s="254" t="s">
        <v>29</v>
      </c>
      <c r="S70" s="254"/>
      <c r="T70" s="254" t="s">
        <v>30</v>
      </c>
      <c r="U70" s="254"/>
      <c r="V70" s="254" t="s">
        <v>31</v>
      </c>
      <c r="W70" s="254"/>
      <c r="X70" s="254" t="s">
        <v>32</v>
      </c>
      <c r="Y70" s="254"/>
      <c r="Z70" s="254" t="s">
        <v>33</v>
      </c>
      <c r="AA70" s="254"/>
      <c r="AB70" s="263" t="s">
        <v>142</v>
      </c>
      <c r="AC70" s="265"/>
      <c r="AD70" s="304"/>
      <c r="AE70" s="305"/>
      <c r="AF70" s="306"/>
    </row>
    <row r="71" spans="1:34" ht="30" customHeight="1">
      <c r="A71" s="268" t="s">
        <v>11</v>
      </c>
      <c r="B71" s="269"/>
      <c r="C71" s="118"/>
      <c r="D71" s="317" t="str">
        <f>IF(D34="","",(IF(D34&gt;D35,1,D34)))</f>
        <v/>
      </c>
      <c r="E71" s="318"/>
      <c r="F71" s="317" t="str">
        <f>IF(F34="","",(IF(F34&gt;F35,1,F34)))</f>
        <v/>
      </c>
      <c r="G71" s="318"/>
      <c r="H71" s="317" t="str">
        <f>IF(H34="","",(IF(H34&gt;H35,1,H34)))</f>
        <v/>
      </c>
      <c r="I71" s="318"/>
      <c r="J71" s="317" t="str">
        <f>IF(J34="","",(IF(J34&gt;J35,1,J34)))</f>
        <v/>
      </c>
      <c r="K71" s="318"/>
      <c r="L71" s="317" t="str">
        <f>IF(L34="","",(IF(L34&gt;L35,1,L34)))</f>
        <v/>
      </c>
      <c r="M71" s="318"/>
      <c r="N71" s="317" t="str">
        <f>IF(N34="","",(IF(N34&gt;N35,1,N34)))</f>
        <v/>
      </c>
      <c r="O71" s="318"/>
      <c r="P71" s="317" t="str">
        <f>IF(P34="","",(IF(P34&gt;P35,1,P34)))</f>
        <v/>
      </c>
      <c r="Q71" s="318"/>
      <c r="R71" s="317" t="str">
        <f>IF(R34="","",(IF(R34&gt;R35,1,R34)))</f>
        <v/>
      </c>
      <c r="S71" s="318"/>
      <c r="T71" s="317" t="str">
        <f>IF(T34="","",(IF(T34&gt;T35,1,T34)))</f>
        <v/>
      </c>
      <c r="U71" s="318"/>
      <c r="V71" s="317" t="str">
        <f>IF(V34="","",(IF(V34&gt;V35,1,V34)))</f>
        <v/>
      </c>
      <c r="W71" s="318"/>
      <c r="X71" s="317" t="str">
        <f>IF(X34="","",(IF(X34&gt;X35,1,X34)))</f>
        <v/>
      </c>
      <c r="Y71" s="318"/>
      <c r="Z71" s="317" t="str">
        <f>IF(Z34="","",(IF(Z34&gt;Z35,1,Z34)))</f>
        <v/>
      </c>
      <c r="AA71" s="318"/>
      <c r="AB71" s="321" t="e">
        <f>AVERAGE(D71:AA71)</f>
        <v>#DIV/0!</v>
      </c>
      <c r="AC71" s="322"/>
      <c r="AD71" s="307"/>
      <c r="AE71" s="308"/>
      <c r="AF71" s="309"/>
    </row>
    <row r="72" spans="1:34" ht="30" customHeight="1">
      <c r="A72" s="313" t="s">
        <v>278</v>
      </c>
      <c r="B72" s="314"/>
      <c r="C72" s="119"/>
      <c r="D72" s="276" t="str">
        <f>D44</f>
        <v/>
      </c>
      <c r="E72" s="277"/>
      <c r="F72" s="276" t="str">
        <f>F44</f>
        <v/>
      </c>
      <c r="G72" s="277"/>
      <c r="H72" s="276" t="str">
        <f>H44</f>
        <v/>
      </c>
      <c r="I72" s="277"/>
      <c r="J72" s="276" t="str">
        <f>J44</f>
        <v/>
      </c>
      <c r="K72" s="277"/>
      <c r="L72" s="276" t="str">
        <f>L44</f>
        <v/>
      </c>
      <c r="M72" s="277"/>
      <c r="N72" s="276" t="str">
        <f>N44</f>
        <v/>
      </c>
      <c r="O72" s="277"/>
      <c r="P72" s="276" t="str">
        <f>P44</f>
        <v/>
      </c>
      <c r="Q72" s="277"/>
      <c r="R72" s="276" t="str">
        <f>R44</f>
        <v/>
      </c>
      <c r="S72" s="277"/>
      <c r="T72" s="276" t="str">
        <f>T44</f>
        <v/>
      </c>
      <c r="U72" s="277"/>
      <c r="V72" s="276" t="str">
        <f>V44</f>
        <v/>
      </c>
      <c r="W72" s="277"/>
      <c r="X72" s="276" t="str">
        <f>X44</f>
        <v/>
      </c>
      <c r="Y72" s="277"/>
      <c r="Z72" s="276" t="str">
        <f>Z44</f>
        <v/>
      </c>
      <c r="AA72" s="277"/>
      <c r="AB72" s="284" t="e">
        <f>AVERAGE(D72:AA72)</f>
        <v>#DIV/0!</v>
      </c>
      <c r="AC72" s="285"/>
      <c r="AD72" s="307"/>
      <c r="AE72" s="308"/>
      <c r="AF72" s="309"/>
    </row>
    <row r="73" spans="1:34" ht="30" customHeight="1">
      <c r="A73" s="313" t="s">
        <v>222</v>
      </c>
      <c r="B73" s="314"/>
      <c r="C73" s="119"/>
      <c r="D73" s="276" t="str">
        <f>D60</f>
        <v/>
      </c>
      <c r="E73" s="277"/>
      <c r="F73" s="276" t="str">
        <f>D60</f>
        <v/>
      </c>
      <c r="G73" s="277"/>
      <c r="H73" s="276" t="str">
        <f>D60</f>
        <v/>
      </c>
      <c r="I73" s="277"/>
      <c r="J73" s="276" t="str">
        <f>J60</f>
        <v/>
      </c>
      <c r="K73" s="277"/>
      <c r="L73" s="276" t="str">
        <f>J60</f>
        <v/>
      </c>
      <c r="M73" s="277"/>
      <c r="N73" s="276" t="str">
        <f>J60</f>
        <v/>
      </c>
      <c r="O73" s="277"/>
      <c r="P73" s="276" t="str">
        <f>P60</f>
        <v/>
      </c>
      <c r="Q73" s="277"/>
      <c r="R73" s="276" t="str">
        <f>P60</f>
        <v/>
      </c>
      <c r="S73" s="277"/>
      <c r="T73" s="276" t="str">
        <f>P60</f>
        <v/>
      </c>
      <c r="U73" s="277"/>
      <c r="V73" s="319" t="str">
        <f>V60</f>
        <v/>
      </c>
      <c r="W73" s="320"/>
      <c r="X73" s="319" t="str">
        <f>V60</f>
        <v/>
      </c>
      <c r="Y73" s="320"/>
      <c r="Z73" s="319" t="str">
        <f>V60</f>
        <v/>
      </c>
      <c r="AA73" s="320"/>
      <c r="AB73" s="284" t="e">
        <f>AVERAGE(D73:AA73)</f>
        <v>#DIV/0!</v>
      </c>
      <c r="AC73" s="285"/>
      <c r="AD73" s="307"/>
      <c r="AE73" s="308"/>
      <c r="AF73" s="309"/>
    </row>
    <row r="74" spans="1:34" ht="25.5" hidden="1" customHeight="1">
      <c r="A74" s="313" t="s">
        <v>339</v>
      </c>
      <c r="B74" s="314"/>
      <c r="C74" s="119"/>
      <c r="D74" s="276" t="str">
        <f>D67</f>
        <v/>
      </c>
      <c r="E74" s="277"/>
      <c r="F74" s="276" t="str">
        <f>F67</f>
        <v/>
      </c>
      <c r="G74" s="277"/>
      <c r="H74" s="276" t="str">
        <f>H67</f>
        <v/>
      </c>
      <c r="I74" s="277"/>
      <c r="J74" s="276" t="str">
        <f>J67</f>
        <v/>
      </c>
      <c r="K74" s="277"/>
      <c r="L74" s="276" t="str">
        <f>L67</f>
        <v/>
      </c>
      <c r="M74" s="277"/>
      <c r="N74" s="276" t="str">
        <f>N67</f>
        <v/>
      </c>
      <c r="O74" s="277"/>
      <c r="P74" s="276" t="str">
        <f>P67</f>
        <v/>
      </c>
      <c r="Q74" s="277"/>
      <c r="R74" s="276" t="str">
        <f>R67</f>
        <v/>
      </c>
      <c r="S74" s="277"/>
      <c r="T74" s="276" t="str">
        <f>T67</f>
        <v/>
      </c>
      <c r="U74" s="277"/>
      <c r="V74" s="276" t="str">
        <f>V67</f>
        <v/>
      </c>
      <c r="W74" s="277"/>
      <c r="X74" s="276" t="str">
        <f>X67</f>
        <v/>
      </c>
      <c r="Y74" s="277"/>
      <c r="Z74" s="276" t="str">
        <f>Z67</f>
        <v/>
      </c>
      <c r="AA74" s="277"/>
      <c r="AB74" s="284" t="e">
        <f>AVERAGE(D74:AA74)</f>
        <v>#DIV/0!</v>
      </c>
      <c r="AC74" s="285"/>
      <c r="AD74" s="307"/>
      <c r="AE74" s="308"/>
      <c r="AF74" s="309"/>
    </row>
    <row r="75" spans="1:34" ht="30" customHeight="1">
      <c r="A75" s="272" t="s">
        <v>158</v>
      </c>
      <c r="B75" s="315"/>
      <c r="C75" s="273"/>
      <c r="D75" s="257" t="str">
        <f>IFERROR(AVERAGE(D71:E74),"")</f>
        <v/>
      </c>
      <c r="E75" s="258"/>
      <c r="F75" s="257" t="str">
        <f>IFERROR(AVERAGE(F71:G74),"")</f>
        <v/>
      </c>
      <c r="G75" s="258"/>
      <c r="H75" s="257" t="str">
        <f>IFERROR(AVERAGE(H71:I74),"")</f>
        <v/>
      </c>
      <c r="I75" s="258"/>
      <c r="J75" s="257" t="str">
        <f>IFERROR(AVERAGE(J71:K74),"")</f>
        <v/>
      </c>
      <c r="K75" s="258"/>
      <c r="L75" s="257" t="str">
        <f>IFERROR(AVERAGE(L71:M74),"")</f>
        <v/>
      </c>
      <c r="M75" s="258"/>
      <c r="N75" s="257" t="str">
        <f>IFERROR(AVERAGE(N71:O74),"")</f>
        <v/>
      </c>
      <c r="O75" s="258"/>
      <c r="P75" s="257" t="str">
        <f>IFERROR(AVERAGE(P71:Q74),"")</f>
        <v/>
      </c>
      <c r="Q75" s="258"/>
      <c r="R75" s="257" t="str">
        <f>IFERROR(AVERAGE(R71:S74),"")</f>
        <v/>
      </c>
      <c r="S75" s="258"/>
      <c r="T75" s="257" t="str">
        <f>IFERROR(AVERAGE(T71:U74),"")</f>
        <v/>
      </c>
      <c r="U75" s="258"/>
      <c r="V75" s="257" t="str">
        <f>IFERROR(AVERAGE(V71:W74),"")</f>
        <v/>
      </c>
      <c r="W75" s="258"/>
      <c r="X75" s="257" t="str">
        <f>IFERROR(AVERAGE(X71:Y74),"")</f>
        <v/>
      </c>
      <c r="Y75" s="258"/>
      <c r="Z75" s="257" t="str">
        <f>IFERROR(AVERAGE(Z71:AA74),"")</f>
        <v/>
      </c>
      <c r="AA75" s="258"/>
      <c r="AB75" s="282"/>
      <c r="AC75" s="283"/>
      <c r="AD75" s="307"/>
      <c r="AE75" s="308"/>
      <c r="AF75" s="309"/>
    </row>
    <row r="76" spans="1:34" ht="30" customHeight="1">
      <c r="A76" s="270" t="s">
        <v>141</v>
      </c>
      <c r="B76" s="316"/>
      <c r="C76" s="271"/>
      <c r="D76" s="303" t="str">
        <f>IFERROR(AVERAGE(D75:I75),"")</f>
        <v/>
      </c>
      <c r="E76" s="303"/>
      <c r="F76" s="303"/>
      <c r="G76" s="303"/>
      <c r="H76" s="303"/>
      <c r="I76" s="303"/>
      <c r="J76" s="303" t="str">
        <f>IFERROR(AVERAGE(J75:O75),"")</f>
        <v/>
      </c>
      <c r="K76" s="303"/>
      <c r="L76" s="303"/>
      <c r="M76" s="303"/>
      <c r="N76" s="303"/>
      <c r="O76" s="303"/>
      <c r="P76" s="303" t="str">
        <f>IFERROR(AVERAGE(P75:U75),"")</f>
        <v/>
      </c>
      <c r="Q76" s="303"/>
      <c r="R76" s="303"/>
      <c r="S76" s="303"/>
      <c r="T76" s="303"/>
      <c r="U76" s="303"/>
      <c r="V76" s="303" t="str">
        <f>IFERROR(AVERAGE(V75:AA75),"")</f>
        <v/>
      </c>
      <c r="W76" s="303"/>
      <c r="X76" s="303"/>
      <c r="Y76" s="303"/>
      <c r="Z76" s="303"/>
      <c r="AA76" s="303"/>
      <c r="AB76" s="282"/>
      <c r="AC76" s="283"/>
      <c r="AD76" s="310"/>
      <c r="AE76" s="311"/>
      <c r="AF76" s="312"/>
    </row>
    <row r="77" spans="1:34" ht="21.75" customHeight="1">
      <c r="A77" s="254" t="s">
        <v>160</v>
      </c>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91"/>
      <c r="AH77" s="91"/>
    </row>
    <row r="78" spans="1:34" ht="20.100000000000001" customHeight="1">
      <c r="A78" s="291" t="s">
        <v>150</v>
      </c>
      <c r="B78" s="292"/>
      <c r="C78" s="292"/>
      <c r="D78" s="292"/>
      <c r="E78" s="292"/>
      <c r="F78" s="292"/>
      <c r="G78" s="292"/>
      <c r="H78" s="292"/>
      <c r="I78" s="292"/>
      <c r="J78" s="292"/>
      <c r="K78" s="292"/>
      <c r="L78" s="292"/>
      <c r="M78" s="292"/>
      <c r="N78" s="292"/>
      <c r="O78" s="292"/>
      <c r="P78" s="292"/>
      <c r="Q78" s="292"/>
      <c r="R78" s="292"/>
      <c r="S78" s="292"/>
      <c r="T78" s="292"/>
      <c r="U78" s="293"/>
      <c r="V78" s="294" t="s">
        <v>81</v>
      </c>
      <c r="W78" s="295"/>
      <c r="X78" s="295"/>
      <c r="Y78" s="295"/>
      <c r="Z78" s="295"/>
      <c r="AA78" s="295"/>
      <c r="AB78" s="295"/>
      <c r="AC78" s="295"/>
      <c r="AD78" s="295"/>
      <c r="AE78" s="137" t="s">
        <v>82</v>
      </c>
      <c r="AF78" s="136" t="s">
        <v>83</v>
      </c>
    </row>
    <row r="79" spans="1:34" ht="27.75" customHeight="1">
      <c r="A79" s="296" t="s">
        <v>144</v>
      </c>
      <c r="B79" s="120" t="s">
        <v>11</v>
      </c>
      <c r="C79" s="298"/>
      <c r="D79" s="298"/>
      <c r="E79" s="298"/>
      <c r="F79" s="298"/>
      <c r="G79" s="298"/>
      <c r="H79" s="298"/>
      <c r="I79" s="298"/>
      <c r="J79" s="298"/>
      <c r="K79" s="298"/>
      <c r="L79" s="298"/>
      <c r="M79" s="298"/>
      <c r="N79" s="298"/>
      <c r="O79" s="298"/>
      <c r="P79" s="298"/>
      <c r="Q79" s="298"/>
      <c r="R79" s="298"/>
      <c r="S79" s="298"/>
      <c r="T79" s="298"/>
      <c r="U79" s="299"/>
      <c r="V79" s="300"/>
      <c r="W79" s="301"/>
      <c r="X79" s="301"/>
      <c r="Y79" s="301"/>
      <c r="Z79" s="301"/>
      <c r="AA79" s="301"/>
      <c r="AB79" s="301"/>
      <c r="AC79" s="301"/>
      <c r="AD79" s="301"/>
      <c r="AE79" s="121"/>
      <c r="AF79" s="122"/>
    </row>
    <row r="80" spans="1:34" ht="27.75" customHeight="1">
      <c r="A80" s="297"/>
      <c r="B80" s="123" t="s">
        <v>278</v>
      </c>
      <c r="C80" s="302"/>
      <c r="D80" s="302"/>
      <c r="E80" s="302"/>
      <c r="F80" s="302"/>
      <c r="G80" s="302"/>
      <c r="H80" s="302"/>
      <c r="I80" s="302"/>
      <c r="J80" s="302"/>
      <c r="K80" s="302"/>
      <c r="L80" s="302"/>
      <c r="M80" s="302"/>
      <c r="N80" s="302"/>
      <c r="O80" s="302"/>
      <c r="P80" s="302"/>
      <c r="Q80" s="302"/>
      <c r="R80" s="302"/>
      <c r="S80" s="302"/>
      <c r="T80" s="302"/>
      <c r="U80" s="288"/>
      <c r="V80" s="286"/>
      <c r="W80" s="287"/>
      <c r="X80" s="287"/>
      <c r="Y80" s="287"/>
      <c r="Z80" s="287"/>
      <c r="AA80" s="287"/>
      <c r="AB80" s="287"/>
      <c r="AC80" s="287"/>
      <c r="AD80" s="287"/>
      <c r="AE80" s="124"/>
      <c r="AF80" s="125"/>
    </row>
    <row r="81" spans="1:32" ht="27.75" customHeight="1">
      <c r="A81" s="297"/>
      <c r="B81" s="123" t="s">
        <v>282</v>
      </c>
      <c r="C81" s="302"/>
      <c r="D81" s="302"/>
      <c r="E81" s="302"/>
      <c r="F81" s="302"/>
      <c r="G81" s="302"/>
      <c r="H81" s="302"/>
      <c r="I81" s="302"/>
      <c r="J81" s="302"/>
      <c r="K81" s="302"/>
      <c r="L81" s="302"/>
      <c r="M81" s="302"/>
      <c r="N81" s="302"/>
      <c r="O81" s="302"/>
      <c r="P81" s="302"/>
      <c r="Q81" s="302"/>
      <c r="R81" s="302"/>
      <c r="S81" s="302"/>
      <c r="T81" s="302"/>
      <c r="U81" s="288"/>
      <c r="V81" s="286"/>
      <c r="W81" s="287"/>
      <c r="X81" s="287"/>
      <c r="Y81" s="287"/>
      <c r="Z81" s="287"/>
      <c r="AA81" s="287"/>
      <c r="AB81" s="287"/>
      <c r="AC81" s="287"/>
      <c r="AD81" s="287"/>
      <c r="AE81" s="124"/>
      <c r="AF81" s="125"/>
    </row>
    <row r="82" spans="1:32" ht="27.75" customHeight="1">
      <c r="A82" s="296" t="s">
        <v>145</v>
      </c>
      <c r="B82" s="120" t="s">
        <v>11</v>
      </c>
      <c r="C82" s="298"/>
      <c r="D82" s="298"/>
      <c r="E82" s="298"/>
      <c r="F82" s="298"/>
      <c r="G82" s="298"/>
      <c r="H82" s="298"/>
      <c r="I82" s="298"/>
      <c r="J82" s="298"/>
      <c r="K82" s="298"/>
      <c r="L82" s="298"/>
      <c r="M82" s="298"/>
      <c r="N82" s="298"/>
      <c r="O82" s="298"/>
      <c r="P82" s="298"/>
      <c r="Q82" s="298"/>
      <c r="R82" s="298"/>
      <c r="S82" s="298"/>
      <c r="T82" s="298"/>
      <c r="U82" s="299"/>
      <c r="V82" s="300"/>
      <c r="W82" s="301"/>
      <c r="X82" s="301"/>
      <c r="Y82" s="301"/>
      <c r="Z82" s="301"/>
      <c r="AA82" s="301"/>
      <c r="AB82" s="301"/>
      <c r="AC82" s="301"/>
      <c r="AD82" s="301"/>
      <c r="AE82" s="121"/>
      <c r="AF82" s="122"/>
    </row>
    <row r="83" spans="1:32" ht="27.75" customHeight="1">
      <c r="A83" s="297"/>
      <c r="B83" s="123" t="s">
        <v>278</v>
      </c>
      <c r="C83" s="302"/>
      <c r="D83" s="302"/>
      <c r="E83" s="302"/>
      <c r="F83" s="302"/>
      <c r="G83" s="302"/>
      <c r="H83" s="302"/>
      <c r="I83" s="302"/>
      <c r="J83" s="302"/>
      <c r="K83" s="302"/>
      <c r="L83" s="302"/>
      <c r="M83" s="302"/>
      <c r="N83" s="302"/>
      <c r="O83" s="302"/>
      <c r="P83" s="302"/>
      <c r="Q83" s="302"/>
      <c r="R83" s="302"/>
      <c r="S83" s="302"/>
      <c r="T83" s="302"/>
      <c r="U83" s="288"/>
      <c r="V83" s="286"/>
      <c r="W83" s="287"/>
      <c r="X83" s="287"/>
      <c r="Y83" s="287"/>
      <c r="Z83" s="287"/>
      <c r="AA83" s="287"/>
      <c r="AB83" s="287"/>
      <c r="AC83" s="287"/>
      <c r="AD83" s="287"/>
      <c r="AE83" s="124"/>
      <c r="AF83" s="125"/>
    </row>
    <row r="84" spans="1:32" ht="27.75" customHeight="1">
      <c r="A84" s="297"/>
      <c r="B84" s="123" t="s">
        <v>282</v>
      </c>
      <c r="C84" s="302"/>
      <c r="D84" s="302"/>
      <c r="E84" s="302"/>
      <c r="F84" s="302"/>
      <c r="G84" s="302"/>
      <c r="H84" s="302"/>
      <c r="I84" s="302"/>
      <c r="J84" s="302"/>
      <c r="K84" s="302"/>
      <c r="L84" s="302"/>
      <c r="M84" s="302"/>
      <c r="N84" s="302"/>
      <c r="O84" s="302"/>
      <c r="P84" s="302"/>
      <c r="Q84" s="302"/>
      <c r="R84" s="302"/>
      <c r="S84" s="302"/>
      <c r="T84" s="302"/>
      <c r="U84" s="288"/>
      <c r="V84" s="286"/>
      <c r="W84" s="287"/>
      <c r="X84" s="287"/>
      <c r="Y84" s="287"/>
      <c r="Z84" s="287"/>
      <c r="AA84" s="287"/>
      <c r="AB84" s="287"/>
      <c r="AC84" s="287"/>
      <c r="AD84" s="287"/>
      <c r="AE84" s="124"/>
      <c r="AF84" s="125"/>
    </row>
    <row r="85" spans="1:32" ht="27.75" customHeight="1">
      <c r="A85" s="296" t="s">
        <v>146</v>
      </c>
      <c r="B85" s="120" t="s">
        <v>11</v>
      </c>
      <c r="C85" s="298"/>
      <c r="D85" s="298"/>
      <c r="E85" s="298"/>
      <c r="F85" s="298"/>
      <c r="G85" s="298"/>
      <c r="H85" s="298"/>
      <c r="I85" s="298"/>
      <c r="J85" s="298"/>
      <c r="K85" s="298"/>
      <c r="L85" s="298"/>
      <c r="M85" s="298"/>
      <c r="N85" s="298"/>
      <c r="O85" s="298"/>
      <c r="P85" s="298"/>
      <c r="Q85" s="298"/>
      <c r="R85" s="298"/>
      <c r="S85" s="298"/>
      <c r="T85" s="298"/>
      <c r="U85" s="299"/>
      <c r="V85" s="300"/>
      <c r="W85" s="301"/>
      <c r="X85" s="301"/>
      <c r="Y85" s="301"/>
      <c r="Z85" s="301"/>
      <c r="AA85" s="301"/>
      <c r="AB85" s="301"/>
      <c r="AC85" s="301"/>
      <c r="AD85" s="301"/>
      <c r="AE85" s="121"/>
      <c r="AF85" s="122"/>
    </row>
    <row r="86" spans="1:32" ht="27.75" customHeight="1">
      <c r="A86" s="297"/>
      <c r="B86" s="123" t="s">
        <v>278</v>
      </c>
      <c r="C86" s="288"/>
      <c r="D86" s="289"/>
      <c r="E86" s="289"/>
      <c r="F86" s="289"/>
      <c r="G86" s="289"/>
      <c r="H86" s="289"/>
      <c r="I86" s="289"/>
      <c r="J86" s="289"/>
      <c r="K86" s="289"/>
      <c r="L86" s="289"/>
      <c r="M86" s="289"/>
      <c r="N86" s="289"/>
      <c r="O86" s="289"/>
      <c r="P86" s="289"/>
      <c r="Q86" s="289"/>
      <c r="R86" s="289"/>
      <c r="S86" s="289"/>
      <c r="T86" s="289"/>
      <c r="U86" s="290"/>
      <c r="V86" s="286"/>
      <c r="W86" s="287"/>
      <c r="X86" s="287"/>
      <c r="Y86" s="287"/>
      <c r="Z86" s="287"/>
      <c r="AA86" s="287"/>
      <c r="AB86" s="287"/>
      <c r="AC86" s="287"/>
      <c r="AD86" s="287"/>
      <c r="AE86" s="124"/>
      <c r="AF86" s="125"/>
    </row>
    <row r="87" spans="1:32" ht="27.75" customHeight="1">
      <c r="A87" s="297"/>
      <c r="B87" s="123" t="s">
        <v>282</v>
      </c>
      <c r="C87" s="288"/>
      <c r="D87" s="289"/>
      <c r="E87" s="289"/>
      <c r="F87" s="289"/>
      <c r="G87" s="289"/>
      <c r="H87" s="289"/>
      <c r="I87" s="289"/>
      <c r="J87" s="289"/>
      <c r="K87" s="289"/>
      <c r="L87" s="289"/>
      <c r="M87" s="289"/>
      <c r="N87" s="289"/>
      <c r="O87" s="289"/>
      <c r="P87" s="289"/>
      <c r="Q87" s="289"/>
      <c r="R87" s="289"/>
      <c r="S87" s="289"/>
      <c r="T87" s="289"/>
      <c r="U87" s="290"/>
      <c r="V87" s="286"/>
      <c r="W87" s="287"/>
      <c r="X87" s="287"/>
      <c r="Y87" s="287"/>
      <c r="Z87" s="287"/>
      <c r="AA87" s="287"/>
      <c r="AB87" s="287"/>
      <c r="AC87" s="287"/>
      <c r="AD87" s="287"/>
      <c r="AE87" s="124"/>
      <c r="AF87" s="125"/>
    </row>
    <row r="88" spans="1:32" ht="27.75" customHeight="1">
      <c r="A88" s="296" t="s">
        <v>147</v>
      </c>
      <c r="B88" s="120" t="s">
        <v>11</v>
      </c>
      <c r="C88" s="298"/>
      <c r="D88" s="298"/>
      <c r="E88" s="298"/>
      <c r="F88" s="298"/>
      <c r="G88" s="298"/>
      <c r="H88" s="298"/>
      <c r="I88" s="298"/>
      <c r="J88" s="298"/>
      <c r="K88" s="298"/>
      <c r="L88" s="298"/>
      <c r="M88" s="298"/>
      <c r="N88" s="298"/>
      <c r="O88" s="298"/>
      <c r="P88" s="298"/>
      <c r="Q88" s="298"/>
      <c r="R88" s="298"/>
      <c r="S88" s="298"/>
      <c r="T88" s="298"/>
      <c r="U88" s="299"/>
      <c r="V88" s="300"/>
      <c r="W88" s="301"/>
      <c r="X88" s="301"/>
      <c r="Y88" s="301"/>
      <c r="Z88" s="301"/>
      <c r="AA88" s="301"/>
      <c r="AB88" s="301"/>
      <c r="AC88" s="301"/>
      <c r="AD88" s="301"/>
      <c r="AE88" s="126"/>
      <c r="AF88" s="127"/>
    </row>
    <row r="89" spans="1:32" ht="27.75" customHeight="1">
      <c r="A89" s="297"/>
      <c r="B89" s="123" t="s">
        <v>278</v>
      </c>
      <c r="C89" s="288"/>
      <c r="D89" s="289"/>
      <c r="E89" s="289"/>
      <c r="F89" s="289"/>
      <c r="G89" s="289"/>
      <c r="H89" s="289"/>
      <c r="I89" s="289"/>
      <c r="J89" s="289"/>
      <c r="K89" s="289"/>
      <c r="L89" s="289"/>
      <c r="M89" s="289"/>
      <c r="N89" s="289"/>
      <c r="O89" s="289"/>
      <c r="P89" s="289"/>
      <c r="Q89" s="289"/>
      <c r="R89" s="289"/>
      <c r="S89" s="289"/>
      <c r="T89" s="289"/>
      <c r="U89" s="290"/>
      <c r="V89" s="286"/>
      <c r="W89" s="287"/>
      <c r="X89" s="287"/>
      <c r="Y89" s="287"/>
      <c r="Z89" s="287"/>
      <c r="AA89" s="287"/>
      <c r="AB89" s="287"/>
      <c r="AC89" s="287"/>
      <c r="AD89" s="287"/>
      <c r="AE89" s="124"/>
      <c r="AF89" s="128"/>
    </row>
    <row r="90" spans="1:32" ht="27.75" customHeight="1">
      <c r="A90" s="297"/>
      <c r="B90" s="123" t="s">
        <v>282</v>
      </c>
      <c r="C90" s="288"/>
      <c r="D90" s="289"/>
      <c r="E90" s="289"/>
      <c r="F90" s="289"/>
      <c r="G90" s="289"/>
      <c r="H90" s="289"/>
      <c r="I90" s="289"/>
      <c r="J90" s="289"/>
      <c r="K90" s="289"/>
      <c r="L90" s="289"/>
      <c r="M90" s="289"/>
      <c r="N90" s="289"/>
      <c r="O90" s="289"/>
      <c r="P90" s="289"/>
      <c r="Q90" s="289"/>
      <c r="R90" s="289"/>
      <c r="S90" s="289"/>
      <c r="T90" s="289"/>
      <c r="U90" s="290"/>
      <c r="V90" s="286"/>
      <c r="W90" s="287"/>
      <c r="X90" s="287"/>
      <c r="Y90" s="287"/>
      <c r="Z90" s="287"/>
      <c r="AA90" s="287"/>
      <c r="AB90" s="287"/>
      <c r="AC90" s="287"/>
      <c r="AD90" s="287"/>
      <c r="AE90" s="124"/>
      <c r="AF90" s="128"/>
    </row>
    <row r="91" spans="1:32" ht="20.100000000000001" customHeight="1"/>
    <row r="92" spans="1:32" ht="20.100000000000001" customHeight="1"/>
  </sheetData>
  <mergeCells count="662">
    <mergeCell ref="D52:E52"/>
    <mergeCell ref="F52:G52"/>
    <mergeCell ref="H52:I52"/>
    <mergeCell ref="J52:K52"/>
    <mergeCell ref="L52:M52"/>
    <mergeCell ref="N52:O52"/>
    <mergeCell ref="P52:Q52"/>
    <mergeCell ref="R52:S52"/>
    <mergeCell ref="T52:U52"/>
    <mergeCell ref="A1:B3"/>
    <mergeCell ref="C1:AD1"/>
    <mergeCell ref="D2:AD2"/>
    <mergeCell ref="D3:AD3"/>
    <mergeCell ref="B52:C52"/>
    <mergeCell ref="AB52:AC54"/>
    <mergeCell ref="B53:C53"/>
    <mergeCell ref="D53:I53"/>
    <mergeCell ref="J53:O53"/>
    <mergeCell ref="P53:U53"/>
    <mergeCell ref="V53:AA53"/>
    <mergeCell ref="B54:C54"/>
    <mergeCell ref="D54:I54"/>
    <mergeCell ref="J54:O54"/>
    <mergeCell ref="P54:U54"/>
    <mergeCell ref="V54:AA54"/>
    <mergeCell ref="Z50:AA50"/>
    <mergeCell ref="AB50:AC50"/>
    <mergeCell ref="B51:C51"/>
    <mergeCell ref="D51:E51"/>
    <mergeCell ref="L50:M50"/>
    <mergeCell ref="N50:O50"/>
    <mergeCell ref="P50:Q50"/>
    <mergeCell ref="R50:S50"/>
    <mergeCell ref="F51:G51"/>
    <mergeCell ref="H51:I51"/>
    <mergeCell ref="J51:K51"/>
    <mergeCell ref="L51:M51"/>
    <mergeCell ref="N51:O51"/>
    <mergeCell ref="P51:Q51"/>
    <mergeCell ref="R51:S51"/>
    <mergeCell ref="T51:U51"/>
    <mergeCell ref="V51:W51"/>
    <mergeCell ref="AD48:AF54"/>
    <mergeCell ref="A49:A54"/>
    <mergeCell ref="B49:C49"/>
    <mergeCell ref="D49:E49"/>
    <mergeCell ref="F49:G49"/>
    <mergeCell ref="H49:I49"/>
    <mergeCell ref="J49:K49"/>
    <mergeCell ref="L49:M49"/>
    <mergeCell ref="N49:O49"/>
    <mergeCell ref="P49:Q49"/>
    <mergeCell ref="R49:S49"/>
    <mergeCell ref="T49:U49"/>
    <mergeCell ref="V49:W49"/>
    <mergeCell ref="X49:Y49"/>
    <mergeCell ref="Z49:AA49"/>
    <mergeCell ref="AB49:AC49"/>
    <mergeCell ref="B50:C50"/>
    <mergeCell ref="D50:E50"/>
    <mergeCell ref="F50:G50"/>
    <mergeCell ref="X51:Y51"/>
    <mergeCell ref="Z51:AA51"/>
    <mergeCell ref="AB51:AC51"/>
    <mergeCell ref="H50:I50"/>
    <mergeCell ref="J50:K50"/>
    <mergeCell ref="A14:A15"/>
    <mergeCell ref="A5:B5"/>
    <mergeCell ref="C5:AD5"/>
    <mergeCell ref="A7:AF7"/>
    <mergeCell ref="A8:AF8"/>
    <mergeCell ref="A9:AF9"/>
    <mergeCell ref="A10:AF10"/>
    <mergeCell ref="A11:B11"/>
    <mergeCell ref="C11:P11"/>
    <mergeCell ref="Q11:AA11"/>
    <mergeCell ref="AB11:AD11"/>
    <mergeCell ref="A12:A13"/>
    <mergeCell ref="C12:P12"/>
    <mergeCell ref="Q12:AA12"/>
    <mergeCell ref="AB12:AD12"/>
    <mergeCell ref="C13:P13"/>
    <mergeCell ref="Q13:AA13"/>
    <mergeCell ref="N20:O20"/>
    <mergeCell ref="P20:Q20"/>
    <mergeCell ref="R20:S20"/>
    <mergeCell ref="T20:U20"/>
    <mergeCell ref="AB15:AD15"/>
    <mergeCell ref="AB13:AD13"/>
    <mergeCell ref="C14:P14"/>
    <mergeCell ref="Q14:AA14"/>
    <mergeCell ref="AB14:AD14"/>
    <mergeCell ref="C15:P15"/>
    <mergeCell ref="Q15:AA15"/>
    <mergeCell ref="AB24:AD24"/>
    <mergeCell ref="B28:C28"/>
    <mergeCell ref="AB28:AD28"/>
    <mergeCell ref="A16:AF16"/>
    <mergeCell ref="A17:AF17"/>
    <mergeCell ref="A18:AF18"/>
    <mergeCell ref="A19:C21"/>
    <mergeCell ref="D19:I19"/>
    <mergeCell ref="J19:O19"/>
    <mergeCell ref="P19:U19"/>
    <mergeCell ref="V19:AA19"/>
    <mergeCell ref="AB19:AD21"/>
    <mergeCell ref="AE19:AE21"/>
    <mergeCell ref="V20:W20"/>
    <mergeCell ref="X20:Y20"/>
    <mergeCell ref="Z20:AA20"/>
    <mergeCell ref="AF19:AF21"/>
    <mergeCell ref="D20:E20"/>
    <mergeCell ref="F20:G20"/>
    <mergeCell ref="H20:I20"/>
    <mergeCell ref="J20:K20"/>
    <mergeCell ref="L20:M20"/>
    <mergeCell ref="A22:A29"/>
    <mergeCell ref="B25:C25"/>
    <mergeCell ref="AB34:AC36"/>
    <mergeCell ref="B35:C35"/>
    <mergeCell ref="N33:O33"/>
    <mergeCell ref="AB32:AC32"/>
    <mergeCell ref="P31:Q31"/>
    <mergeCell ref="R31:S31"/>
    <mergeCell ref="T31:U31"/>
    <mergeCell ref="V31:W31"/>
    <mergeCell ref="X31:Y31"/>
    <mergeCell ref="Z31:AA31"/>
    <mergeCell ref="L35:M35"/>
    <mergeCell ref="N35:O35"/>
    <mergeCell ref="D31:E31"/>
    <mergeCell ref="F31:G31"/>
    <mergeCell ref="H31:I31"/>
    <mergeCell ref="J31:K31"/>
    <mergeCell ref="L31:M31"/>
    <mergeCell ref="AB31:AC31"/>
    <mergeCell ref="V33:W33"/>
    <mergeCell ref="T34:U34"/>
    <mergeCell ref="V34:W34"/>
    <mergeCell ref="J34:K34"/>
    <mergeCell ref="P36:U36"/>
    <mergeCell ref="V36:AA36"/>
    <mergeCell ref="N31:O31"/>
    <mergeCell ref="T32:U32"/>
    <mergeCell ref="X32:Y32"/>
    <mergeCell ref="Z32:AA32"/>
    <mergeCell ref="P35:Q35"/>
    <mergeCell ref="R35:S35"/>
    <mergeCell ref="T35:U35"/>
    <mergeCell ref="V35:W35"/>
    <mergeCell ref="X35:Y35"/>
    <mergeCell ref="Z35:AA35"/>
    <mergeCell ref="X34:Y34"/>
    <mergeCell ref="Z34:AA34"/>
    <mergeCell ref="T33:U33"/>
    <mergeCell ref="R34:S34"/>
    <mergeCell ref="B24:C24"/>
    <mergeCell ref="AB25:AD25"/>
    <mergeCell ref="B26:C26"/>
    <mergeCell ref="AB26:AD26"/>
    <mergeCell ref="B27:C27"/>
    <mergeCell ref="AB27:AD27"/>
    <mergeCell ref="B29:C29"/>
    <mergeCell ref="AB29:AD29"/>
    <mergeCell ref="X33:Y33"/>
    <mergeCell ref="Z33:AA33"/>
    <mergeCell ref="P33:Q33"/>
    <mergeCell ref="R33:S33"/>
    <mergeCell ref="P32:Q32"/>
    <mergeCell ref="R32:S32"/>
    <mergeCell ref="J33:K33"/>
    <mergeCell ref="L33:M33"/>
    <mergeCell ref="N32:O32"/>
    <mergeCell ref="V32:W32"/>
    <mergeCell ref="AD31:AF36"/>
    <mergeCell ref="A30:AF30"/>
    <mergeCell ref="A31:C31"/>
    <mergeCell ref="AB33:AC33"/>
    <mergeCell ref="L32:M32"/>
    <mergeCell ref="J32:K32"/>
    <mergeCell ref="B40:C40"/>
    <mergeCell ref="D40:E40"/>
    <mergeCell ref="F40:G40"/>
    <mergeCell ref="D41:E41"/>
    <mergeCell ref="F41:G41"/>
    <mergeCell ref="H41:I41"/>
    <mergeCell ref="J41:K41"/>
    <mergeCell ref="L41:M41"/>
    <mergeCell ref="N41:O41"/>
    <mergeCell ref="P38:Q38"/>
    <mergeCell ref="F39:G39"/>
    <mergeCell ref="J39:K39"/>
    <mergeCell ref="L39:M39"/>
    <mergeCell ref="N39:O39"/>
    <mergeCell ref="P39:Q39"/>
    <mergeCell ref="A38:A47"/>
    <mergeCell ref="B38:C38"/>
    <mergeCell ref="D38:E38"/>
    <mergeCell ref="F38:G38"/>
    <mergeCell ref="H38:I38"/>
    <mergeCell ref="J38:K38"/>
    <mergeCell ref="L38:M38"/>
    <mergeCell ref="F42:G42"/>
    <mergeCell ref="H42:I42"/>
    <mergeCell ref="J42:K42"/>
    <mergeCell ref="L42:M42"/>
    <mergeCell ref="B39:C39"/>
    <mergeCell ref="D39:E39"/>
    <mergeCell ref="N38:O38"/>
    <mergeCell ref="H40:I40"/>
    <mergeCell ref="J40:K40"/>
    <mergeCell ref="L40:M40"/>
    <mergeCell ref="B41:C41"/>
    <mergeCell ref="J35:K35"/>
    <mergeCell ref="J36:O36"/>
    <mergeCell ref="H34:I34"/>
    <mergeCell ref="L34:M34"/>
    <mergeCell ref="N34:O34"/>
    <mergeCell ref="P37:Q37"/>
    <mergeCell ref="A37:C37"/>
    <mergeCell ref="D37:E37"/>
    <mergeCell ref="F37:G37"/>
    <mergeCell ref="H37:I37"/>
    <mergeCell ref="J37:K37"/>
    <mergeCell ref="L37:M37"/>
    <mergeCell ref="N37:O37"/>
    <mergeCell ref="P34:Q34"/>
    <mergeCell ref="A32:A36"/>
    <mergeCell ref="B32:C32"/>
    <mergeCell ref="D32:E32"/>
    <mergeCell ref="F32:G32"/>
    <mergeCell ref="H32:I32"/>
    <mergeCell ref="B33:C33"/>
    <mergeCell ref="D33:E33"/>
    <mergeCell ref="F33:G33"/>
    <mergeCell ref="B36:C36"/>
    <mergeCell ref="D36:I36"/>
    <mergeCell ref="H33:I33"/>
    <mergeCell ref="B34:C34"/>
    <mergeCell ref="D34:E34"/>
    <mergeCell ref="F34:G34"/>
    <mergeCell ref="D35:E35"/>
    <mergeCell ref="F35:G35"/>
    <mergeCell ref="H35:I35"/>
    <mergeCell ref="T39:U39"/>
    <mergeCell ref="V39:W39"/>
    <mergeCell ref="X39:Y39"/>
    <mergeCell ref="H39:I39"/>
    <mergeCell ref="AB37:AC37"/>
    <mergeCell ref="AD37:AF47"/>
    <mergeCell ref="R37:S37"/>
    <mergeCell ref="T37:U37"/>
    <mergeCell ref="V37:W37"/>
    <mergeCell ref="X37:Y37"/>
    <mergeCell ref="R39:S39"/>
    <mergeCell ref="Z39:AA39"/>
    <mergeCell ref="X38:Y38"/>
    <mergeCell ref="AB39:AC39"/>
    <mergeCell ref="Z38:AA38"/>
    <mergeCell ref="AB38:AC38"/>
    <mergeCell ref="R38:S38"/>
    <mergeCell ref="T38:U38"/>
    <mergeCell ref="V38:W38"/>
    <mergeCell ref="Z37:AA37"/>
    <mergeCell ref="AB41:AC41"/>
    <mergeCell ref="Z40:AA40"/>
    <mergeCell ref="AB40:AC40"/>
    <mergeCell ref="Z41:AA41"/>
    <mergeCell ref="P41:Q41"/>
    <mergeCell ref="N40:O40"/>
    <mergeCell ref="P40:Q40"/>
    <mergeCell ref="R40:S40"/>
    <mergeCell ref="T40:U40"/>
    <mergeCell ref="V40:W40"/>
    <mergeCell ref="X40:Y40"/>
    <mergeCell ref="X41:Y41"/>
    <mergeCell ref="R41:S41"/>
    <mergeCell ref="T41:U41"/>
    <mergeCell ref="V41:W41"/>
    <mergeCell ref="Z43:AA43"/>
    <mergeCell ref="AB43:AC43"/>
    <mergeCell ref="Z42:AA42"/>
    <mergeCell ref="AB42:AC42"/>
    <mergeCell ref="B43:C43"/>
    <mergeCell ref="D43:E43"/>
    <mergeCell ref="F43:G43"/>
    <mergeCell ref="H43:I43"/>
    <mergeCell ref="J43:K43"/>
    <mergeCell ref="L43:M43"/>
    <mergeCell ref="N43:O43"/>
    <mergeCell ref="P43:Q43"/>
    <mergeCell ref="N42:O42"/>
    <mergeCell ref="P42:Q42"/>
    <mergeCell ref="R42:S42"/>
    <mergeCell ref="T42:U42"/>
    <mergeCell ref="V42:W42"/>
    <mergeCell ref="X42:Y42"/>
    <mergeCell ref="B42:C42"/>
    <mergeCell ref="D42:E42"/>
    <mergeCell ref="R43:S43"/>
    <mergeCell ref="T43:U43"/>
    <mergeCell ref="V43:W43"/>
    <mergeCell ref="X43:Y43"/>
    <mergeCell ref="Z45:AA45"/>
    <mergeCell ref="AB45:AC47"/>
    <mergeCell ref="B46:C46"/>
    <mergeCell ref="D44:E44"/>
    <mergeCell ref="N45:O45"/>
    <mergeCell ref="P45:Q45"/>
    <mergeCell ref="R45:S45"/>
    <mergeCell ref="T45:U45"/>
    <mergeCell ref="V45:W45"/>
    <mergeCell ref="X45:Y45"/>
    <mergeCell ref="B45:C45"/>
    <mergeCell ref="D45:E45"/>
    <mergeCell ref="F45:G45"/>
    <mergeCell ref="H45:I45"/>
    <mergeCell ref="J45:K45"/>
    <mergeCell ref="L45:M45"/>
    <mergeCell ref="V44:W44"/>
    <mergeCell ref="X44:Y44"/>
    <mergeCell ref="Z44:AA44"/>
    <mergeCell ref="D46:E46"/>
    <mergeCell ref="F46:G46"/>
    <mergeCell ref="H46:I46"/>
    <mergeCell ref="J46:K46"/>
    <mergeCell ref="Z46:AA46"/>
    <mergeCell ref="AD55:AF61"/>
    <mergeCell ref="N55:O55"/>
    <mergeCell ref="P55:Q55"/>
    <mergeCell ref="R55:S55"/>
    <mergeCell ref="T55:U55"/>
    <mergeCell ref="V55:W55"/>
    <mergeCell ref="X55:Y55"/>
    <mergeCell ref="A55:C55"/>
    <mergeCell ref="D55:E55"/>
    <mergeCell ref="F55:G55"/>
    <mergeCell ref="H55:I55"/>
    <mergeCell ref="J55:K55"/>
    <mergeCell ref="L55:M55"/>
    <mergeCell ref="R58:S58"/>
    <mergeCell ref="T58:U58"/>
    <mergeCell ref="V58:W58"/>
    <mergeCell ref="X58:Y58"/>
    <mergeCell ref="Z58:AA58"/>
    <mergeCell ref="AB58:AC58"/>
    <mergeCell ref="J61:O61"/>
    <mergeCell ref="P61:U61"/>
    <mergeCell ref="V61:AA61"/>
    <mergeCell ref="B58:C58"/>
    <mergeCell ref="D58:E58"/>
    <mergeCell ref="J65:K65"/>
    <mergeCell ref="F58:G58"/>
    <mergeCell ref="H58:I58"/>
    <mergeCell ref="J58:K58"/>
    <mergeCell ref="L58:M58"/>
    <mergeCell ref="N58:O58"/>
    <mergeCell ref="L65:M65"/>
    <mergeCell ref="N65:O65"/>
    <mergeCell ref="D63:E63"/>
    <mergeCell ref="F63:G63"/>
    <mergeCell ref="H63:I63"/>
    <mergeCell ref="J63:K63"/>
    <mergeCell ref="L63:M63"/>
    <mergeCell ref="N63:O63"/>
    <mergeCell ref="D59:E59"/>
    <mergeCell ref="F59:G59"/>
    <mergeCell ref="H59:I59"/>
    <mergeCell ref="J59:K59"/>
    <mergeCell ref="L59:M59"/>
    <mergeCell ref="N59:O59"/>
    <mergeCell ref="AB59:AC61"/>
    <mergeCell ref="B60:C60"/>
    <mergeCell ref="B61:C61"/>
    <mergeCell ref="D61:I61"/>
    <mergeCell ref="D60:I60"/>
    <mergeCell ref="J60:O60"/>
    <mergeCell ref="P60:U60"/>
    <mergeCell ref="V60:AA60"/>
    <mergeCell ref="B59:C59"/>
    <mergeCell ref="P59:Q59"/>
    <mergeCell ref="R59:S59"/>
    <mergeCell ref="T59:U59"/>
    <mergeCell ref="V59:W59"/>
    <mergeCell ref="X59:Y59"/>
    <mergeCell ref="Z59:AA59"/>
    <mergeCell ref="AD62:AF68"/>
    <mergeCell ref="A63:A68"/>
    <mergeCell ref="B63:C63"/>
    <mergeCell ref="N62:O62"/>
    <mergeCell ref="P62:Q62"/>
    <mergeCell ref="R62:S62"/>
    <mergeCell ref="T62:U62"/>
    <mergeCell ref="V62:W62"/>
    <mergeCell ref="X62:Y62"/>
    <mergeCell ref="A62:C62"/>
    <mergeCell ref="D62:E62"/>
    <mergeCell ref="F62:G62"/>
    <mergeCell ref="H62:I62"/>
    <mergeCell ref="J62:K62"/>
    <mergeCell ref="L62:M62"/>
    <mergeCell ref="D68:I68"/>
    <mergeCell ref="J68:O68"/>
    <mergeCell ref="P68:U68"/>
    <mergeCell ref="AB63:AC63"/>
    <mergeCell ref="AB62:AC62"/>
    <mergeCell ref="Z62:AA62"/>
    <mergeCell ref="D65:E65"/>
    <mergeCell ref="F65:G65"/>
    <mergeCell ref="H65:I65"/>
    <mergeCell ref="T70:U70"/>
    <mergeCell ref="V70:W70"/>
    <mergeCell ref="X70:Y70"/>
    <mergeCell ref="Z70:AA70"/>
    <mergeCell ref="B64:C64"/>
    <mergeCell ref="AB64:AC64"/>
    <mergeCell ref="AB66:AC68"/>
    <mergeCell ref="B67:C67"/>
    <mergeCell ref="B68:C68"/>
    <mergeCell ref="B66:C66"/>
    <mergeCell ref="A69:AF69"/>
    <mergeCell ref="AB70:AC70"/>
    <mergeCell ref="V68:AA68"/>
    <mergeCell ref="B65:C65"/>
    <mergeCell ref="AB65:AC65"/>
    <mergeCell ref="P70:Q70"/>
    <mergeCell ref="R70:S70"/>
    <mergeCell ref="A70:B70"/>
    <mergeCell ref="D70:E70"/>
    <mergeCell ref="F70:G70"/>
    <mergeCell ref="H70:I70"/>
    <mergeCell ref="J70:K70"/>
    <mergeCell ref="L70:M70"/>
    <mergeCell ref="N70:O70"/>
    <mergeCell ref="AB72:AC72"/>
    <mergeCell ref="A73:B73"/>
    <mergeCell ref="D73:E73"/>
    <mergeCell ref="F73:G73"/>
    <mergeCell ref="H73:I73"/>
    <mergeCell ref="J73:K73"/>
    <mergeCell ref="L73:M73"/>
    <mergeCell ref="N73:O73"/>
    <mergeCell ref="V71:W71"/>
    <mergeCell ref="X71:Y71"/>
    <mergeCell ref="V73:W73"/>
    <mergeCell ref="X73:Y73"/>
    <mergeCell ref="Z73:AA73"/>
    <mergeCell ref="V72:W72"/>
    <mergeCell ref="A72:B72"/>
    <mergeCell ref="Z71:AA71"/>
    <mergeCell ref="AB71:AC71"/>
    <mergeCell ref="N71:O71"/>
    <mergeCell ref="P71:Q71"/>
    <mergeCell ref="R71:S71"/>
    <mergeCell ref="T71:U71"/>
    <mergeCell ref="A75:C75"/>
    <mergeCell ref="A76:C76"/>
    <mergeCell ref="T74:U74"/>
    <mergeCell ref="A71:B71"/>
    <mergeCell ref="D71:E71"/>
    <mergeCell ref="F71:G71"/>
    <mergeCell ref="H71:I71"/>
    <mergeCell ref="J71:K71"/>
    <mergeCell ref="L71:M71"/>
    <mergeCell ref="D75:E75"/>
    <mergeCell ref="F75:G75"/>
    <mergeCell ref="H75:I75"/>
    <mergeCell ref="J75:K75"/>
    <mergeCell ref="L75:M75"/>
    <mergeCell ref="N75:O75"/>
    <mergeCell ref="P75:Q75"/>
    <mergeCell ref="D76:I76"/>
    <mergeCell ref="J76:O76"/>
    <mergeCell ref="P76:U76"/>
    <mergeCell ref="A85:A87"/>
    <mergeCell ref="C85:U85"/>
    <mergeCell ref="V85:AD85"/>
    <mergeCell ref="V86:AD86"/>
    <mergeCell ref="V76:AA76"/>
    <mergeCell ref="A77:AF77"/>
    <mergeCell ref="AD70:AF76"/>
    <mergeCell ref="A74:B74"/>
    <mergeCell ref="D74:E74"/>
    <mergeCell ref="F74:G74"/>
    <mergeCell ref="H74:I74"/>
    <mergeCell ref="J74:K74"/>
    <mergeCell ref="L74:M74"/>
    <mergeCell ref="Z74:AA74"/>
    <mergeCell ref="C81:U81"/>
    <mergeCell ref="D72:E72"/>
    <mergeCell ref="F72:G72"/>
    <mergeCell ref="H72:I72"/>
    <mergeCell ref="J72:K72"/>
    <mergeCell ref="L72:M72"/>
    <mergeCell ref="R73:S73"/>
    <mergeCell ref="R75:S75"/>
    <mergeCell ref="T75:U75"/>
    <mergeCell ref="C87:U87"/>
    <mergeCell ref="V89:AD89"/>
    <mergeCell ref="C90:U90"/>
    <mergeCell ref="V90:AD90"/>
    <mergeCell ref="V81:AD81"/>
    <mergeCell ref="A78:U78"/>
    <mergeCell ref="V78:AD78"/>
    <mergeCell ref="A79:A81"/>
    <mergeCell ref="C79:U79"/>
    <mergeCell ref="V79:AD79"/>
    <mergeCell ref="C80:U80"/>
    <mergeCell ref="V80:AD80"/>
    <mergeCell ref="A82:A84"/>
    <mergeCell ref="C82:U82"/>
    <mergeCell ref="V82:AD82"/>
    <mergeCell ref="C83:U83"/>
    <mergeCell ref="V83:AD83"/>
    <mergeCell ref="C84:U84"/>
    <mergeCell ref="V84:AD84"/>
    <mergeCell ref="A88:A90"/>
    <mergeCell ref="C88:U88"/>
    <mergeCell ref="V88:AD88"/>
    <mergeCell ref="C89:U89"/>
    <mergeCell ref="C86:U86"/>
    <mergeCell ref="V87:AD87"/>
    <mergeCell ref="V63:W63"/>
    <mergeCell ref="X63:Y63"/>
    <mergeCell ref="V75:W75"/>
    <mergeCell ref="X75:Y75"/>
    <mergeCell ref="Z75:AA75"/>
    <mergeCell ref="AB75:AC76"/>
    <mergeCell ref="P73:Q73"/>
    <mergeCell ref="N72:O72"/>
    <mergeCell ref="P72:Q72"/>
    <mergeCell ref="R72:S72"/>
    <mergeCell ref="T72:U72"/>
    <mergeCell ref="T73:U73"/>
    <mergeCell ref="AB74:AC74"/>
    <mergeCell ref="N74:O74"/>
    <mergeCell ref="P74:Q74"/>
    <mergeCell ref="R74:S74"/>
    <mergeCell ref="V67:W67"/>
    <mergeCell ref="X67:Y67"/>
    <mergeCell ref="Z67:AA67"/>
    <mergeCell ref="V74:W74"/>
    <mergeCell ref="X74:Y74"/>
    <mergeCell ref="X72:Y72"/>
    <mergeCell ref="AB73:AC73"/>
    <mergeCell ref="Z72:AA72"/>
    <mergeCell ref="R63:S63"/>
    <mergeCell ref="T63:U63"/>
    <mergeCell ref="D64:E64"/>
    <mergeCell ref="F64:G64"/>
    <mergeCell ref="H64:I64"/>
    <mergeCell ref="J64:K64"/>
    <mergeCell ref="L64:M64"/>
    <mergeCell ref="N64:O64"/>
    <mergeCell ref="P64:Q64"/>
    <mergeCell ref="R64:S64"/>
    <mergeCell ref="T64:U64"/>
    <mergeCell ref="Z64:AA64"/>
    <mergeCell ref="V65:W65"/>
    <mergeCell ref="L57:M57"/>
    <mergeCell ref="N57:O57"/>
    <mergeCell ref="P57:Q57"/>
    <mergeCell ref="R57:S57"/>
    <mergeCell ref="V66:W66"/>
    <mergeCell ref="X66:Y66"/>
    <mergeCell ref="Z66:AA66"/>
    <mergeCell ref="N66:O66"/>
    <mergeCell ref="P66:Q66"/>
    <mergeCell ref="R66:S66"/>
    <mergeCell ref="T66:U66"/>
    <mergeCell ref="L66:M66"/>
    <mergeCell ref="X65:Y65"/>
    <mergeCell ref="Z65:AA65"/>
    <mergeCell ref="P58:Q58"/>
    <mergeCell ref="P65:Q65"/>
    <mergeCell ref="R65:S65"/>
    <mergeCell ref="T65:U65"/>
    <mergeCell ref="Z63:AA63"/>
    <mergeCell ref="P63:Q63"/>
    <mergeCell ref="V64:W64"/>
    <mergeCell ref="X64:Y64"/>
    <mergeCell ref="D67:E67"/>
    <mergeCell ref="F67:G67"/>
    <mergeCell ref="H67:I67"/>
    <mergeCell ref="J67:K67"/>
    <mergeCell ref="L67:M67"/>
    <mergeCell ref="N67:O67"/>
    <mergeCell ref="P67:Q67"/>
    <mergeCell ref="R67:S67"/>
    <mergeCell ref="T67:U67"/>
    <mergeCell ref="D66:E66"/>
    <mergeCell ref="F66:G66"/>
    <mergeCell ref="H66:I66"/>
    <mergeCell ref="J66:K66"/>
    <mergeCell ref="P44:Q44"/>
    <mergeCell ref="R44:S44"/>
    <mergeCell ref="T44:U44"/>
    <mergeCell ref="B56:C56"/>
    <mergeCell ref="D56:E56"/>
    <mergeCell ref="F56:G56"/>
    <mergeCell ref="H56:I56"/>
    <mergeCell ref="J56:K56"/>
    <mergeCell ref="L56:M56"/>
    <mergeCell ref="N56:O56"/>
    <mergeCell ref="B47:C47"/>
    <mergeCell ref="D47:I47"/>
    <mergeCell ref="J47:O47"/>
    <mergeCell ref="B44:C44"/>
    <mergeCell ref="F44:G44"/>
    <mergeCell ref="H44:I44"/>
    <mergeCell ref="J44:K44"/>
    <mergeCell ref="L44:M44"/>
    <mergeCell ref="N44:O44"/>
    <mergeCell ref="L46:M46"/>
    <mergeCell ref="N46:O46"/>
    <mergeCell ref="P46:Q46"/>
    <mergeCell ref="R46:S46"/>
    <mergeCell ref="T46:U46"/>
    <mergeCell ref="A56:A61"/>
    <mergeCell ref="V46:W46"/>
    <mergeCell ref="X46:Y46"/>
    <mergeCell ref="T57:U57"/>
    <mergeCell ref="V57:W57"/>
    <mergeCell ref="X57:Y57"/>
    <mergeCell ref="B57:C57"/>
    <mergeCell ref="D57:E57"/>
    <mergeCell ref="F57:G57"/>
    <mergeCell ref="H57:I57"/>
    <mergeCell ref="J57:K57"/>
    <mergeCell ref="A48:C48"/>
    <mergeCell ref="D48:E48"/>
    <mergeCell ref="F48:G48"/>
    <mergeCell ref="H48:I48"/>
    <mergeCell ref="J48:K48"/>
    <mergeCell ref="L48:M48"/>
    <mergeCell ref="N48:O48"/>
    <mergeCell ref="P48:Q48"/>
    <mergeCell ref="R48:S48"/>
    <mergeCell ref="AB57:AC57"/>
    <mergeCell ref="T56:U56"/>
    <mergeCell ref="V56:W56"/>
    <mergeCell ref="X56:Y56"/>
    <mergeCell ref="Z56:AA56"/>
    <mergeCell ref="AB56:AC56"/>
    <mergeCell ref="AB55:AC55"/>
    <mergeCell ref="P47:U47"/>
    <mergeCell ref="V47:AA47"/>
    <mergeCell ref="P56:Q56"/>
    <mergeCell ref="R56:S56"/>
    <mergeCell ref="Z57:AA57"/>
    <mergeCell ref="Z55:AA55"/>
    <mergeCell ref="T48:U48"/>
    <mergeCell ref="V48:W48"/>
    <mergeCell ref="X48:Y48"/>
    <mergeCell ref="Z48:AA48"/>
    <mergeCell ref="AB48:AC48"/>
    <mergeCell ref="V52:W52"/>
    <mergeCell ref="X52:Y52"/>
    <mergeCell ref="Z52:AA52"/>
    <mergeCell ref="T50:U50"/>
    <mergeCell ref="V50:W50"/>
    <mergeCell ref="X50:Y50"/>
  </mergeCells>
  <conditionalFormatting sqref="D21 F21 H21 J21 L21 N21 P21 R21 T21 V21 X21 Z21">
    <cfRule type="cellIs" dxfId="2" priority="57" stopIfTrue="1" operator="equal">
      <formula>"""P"""</formula>
    </cfRule>
  </conditionalFormatting>
  <conditionalFormatting sqref="D23:AA29">
    <cfRule type="cellIs" dxfId="1" priority="55" stopIfTrue="1" operator="equal">
      <formula>"P"</formula>
    </cfRule>
    <cfRule type="cellIs" dxfId="0" priority="56" stopIfTrue="1" operator="equal">
      <formula>"E"</formula>
    </cfRule>
  </conditionalFormatting>
  <dataValidations disablePrompts="1" count="1">
    <dataValidation allowBlank="1" showInputMessage="1" showErrorMessage="1" prompt="Ingresar el Nombre de la categoría de las actividades" sqref="IV65579:IV65580 SR65579:SR65580 ACN65579:ACN65580 AMJ65579:AMJ65580 AWF65579:AWF65580 BGB65579:BGB65580 BPX65579:BPX65580 BZT65579:BZT65580 CJP65579:CJP65580 CTL65579:CTL65580 DDH65579:DDH65580 DND65579:DND65580 DWZ65579:DWZ65580 EGV65579:EGV65580 EQR65579:EQR65580 FAN65579:FAN65580 FKJ65579:FKJ65580 FUF65579:FUF65580 GEB65579:GEB65580 GNX65579:GNX65580 GXT65579:GXT65580 HHP65579:HHP65580 HRL65579:HRL65580 IBH65579:IBH65580 ILD65579:ILD65580 IUZ65579:IUZ65580 JEV65579:JEV65580 JOR65579:JOR65580 JYN65579:JYN65580 KIJ65579:KIJ65580 KSF65579:KSF65580 LCB65579:LCB65580 LLX65579:LLX65580 LVT65579:LVT65580 MFP65579:MFP65580 MPL65579:MPL65580 MZH65579:MZH65580 NJD65579:NJD65580 NSZ65579:NSZ65580 OCV65579:OCV65580 OMR65579:OMR65580 OWN65579:OWN65580 PGJ65579:PGJ65580 PQF65579:PQF65580 QAB65579:QAB65580 QJX65579:QJX65580 QTT65579:QTT65580 RDP65579:RDP65580 RNL65579:RNL65580 RXH65579:RXH65580 SHD65579:SHD65580 SQZ65579:SQZ65580 TAV65579:TAV65580 TKR65579:TKR65580 TUN65579:TUN65580 UEJ65579:UEJ65580 UOF65579:UOF65580 UYB65579:UYB65580 VHX65579:VHX65580 VRT65579:VRT65580 WBP65579:WBP65580 WLL65579:WLL65580 WVH65579:WVH65580 IV131115:IV131116 SR131115:SR131116 ACN131115:ACN131116 AMJ131115:AMJ131116 AWF131115:AWF131116 BGB131115:BGB131116 BPX131115:BPX131116 BZT131115:BZT131116 CJP131115:CJP131116 CTL131115:CTL131116 DDH131115:DDH131116 DND131115:DND131116 DWZ131115:DWZ131116 EGV131115:EGV131116 EQR131115:EQR131116 FAN131115:FAN131116 FKJ131115:FKJ131116 FUF131115:FUF131116 GEB131115:GEB131116 GNX131115:GNX131116 GXT131115:GXT131116 HHP131115:HHP131116 HRL131115:HRL131116 IBH131115:IBH131116 ILD131115:ILD131116 IUZ131115:IUZ131116 JEV131115:JEV131116 JOR131115:JOR131116 JYN131115:JYN131116 KIJ131115:KIJ131116 KSF131115:KSF131116 LCB131115:LCB131116 LLX131115:LLX131116 LVT131115:LVT131116 MFP131115:MFP131116 MPL131115:MPL131116 MZH131115:MZH131116 NJD131115:NJD131116 NSZ131115:NSZ131116 OCV131115:OCV131116 OMR131115:OMR131116 OWN131115:OWN131116 PGJ131115:PGJ131116 PQF131115:PQF131116 QAB131115:QAB131116 QJX131115:QJX131116 QTT131115:QTT131116 RDP131115:RDP131116 RNL131115:RNL131116 RXH131115:RXH131116 SHD131115:SHD131116 SQZ131115:SQZ131116 TAV131115:TAV131116 TKR131115:TKR131116 TUN131115:TUN131116 UEJ131115:UEJ131116 UOF131115:UOF131116 UYB131115:UYB131116 VHX131115:VHX131116 VRT131115:VRT131116 WBP131115:WBP131116 WLL131115:WLL131116 WVH131115:WVH131116 IV196651:IV196652 SR196651:SR196652 ACN196651:ACN196652 AMJ196651:AMJ196652 AWF196651:AWF196652 BGB196651:BGB196652 BPX196651:BPX196652 BZT196651:BZT196652 CJP196651:CJP196652 CTL196651:CTL196652 DDH196651:DDH196652 DND196651:DND196652 DWZ196651:DWZ196652 EGV196651:EGV196652 EQR196651:EQR196652 FAN196651:FAN196652 FKJ196651:FKJ196652 FUF196651:FUF196652 GEB196651:GEB196652 GNX196651:GNX196652 GXT196651:GXT196652 HHP196651:HHP196652 HRL196651:HRL196652 IBH196651:IBH196652 ILD196651:ILD196652 IUZ196651:IUZ196652 JEV196651:JEV196652 JOR196651:JOR196652 JYN196651:JYN196652 KIJ196651:KIJ196652 KSF196651:KSF196652 LCB196651:LCB196652 LLX196651:LLX196652 LVT196651:LVT196652 MFP196651:MFP196652 MPL196651:MPL196652 MZH196651:MZH196652 NJD196651:NJD196652 NSZ196651:NSZ196652 OCV196651:OCV196652 OMR196651:OMR196652 OWN196651:OWN196652 PGJ196651:PGJ196652 PQF196651:PQF196652 QAB196651:QAB196652 QJX196651:QJX196652 QTT196651:QTT196652 RDP196651:RDP196652 RNL196651:RNL196652 RXH196651:RXH196652 SHD196651:SHD196652 SQZ196651:SQZ196652 TAV196651:TAV196652 TKR196651:TKR196652 TUN196651:TUN196652 UEJ196651:UEJ196652 UOF196651:UOF196652 UYB196651:UYB196652 VHX196651:VHX196652 VRT196651:VRT196652 WBP196651:WBP196652 WLL196651:WLL196652 WVH196651:WVH196652 IV262187:IV262188 SR262187:SR262188 ACN262187:ACN262188 AMJ262187:AMJ262188 AWF262187:AWF262188 BGB262187:BGB262188 BPX262187:BPX262188 BZT262187:BZT262188 CJP262187:CJP262188 CTL262187:CTL262188 DDH262187:DDH262188 DND262187:DND262188 DWZ262187:DWZ262188 EGV262187:EGV262188 EQR262187:EQR262188 FAN262187:FAN262188 FKJ262187:FKJ262188 FUF262187:FUF262188 GEB262187:GEB262188 GNX262187:GNX262188 GXT262187:GXT262188 HHP262187:HHP262188 HRL262187:HRL262188 IBH262187:IBH262188 ILD262187:ILD262188 IUZ262187:IUZ262188 JEV262187:JEV262188 JOR262187:JOR262188 JYN262187:JYN262188 KIJ262187:KIJ262188 KSF262187:KSF262188 LCB262187:LCB262188 LLX262187:LLX262188 LVT262187:LVT262188 MFP262187:MFP262188 MPL262187:MPL262188 MZH262187:MZH262188 NJD262187:NJD262188 NSZ262187:NSZ262188 OCV262187:OCV262188 OMR262187:OMR262188 OWN262187:OWN262188 PGJ262187:PGJ262188 PQF262187:PQF262188 QAB262187:QAB262188 QJX262187:QJX262188 QTT262187:QTT262188 RDP262187:RDP262188 RNL262187:RNL262188 RXH262187:RXH262188 SHD262187:SHD262188 SQZ262187:SQZ262188 TAV262187:TAV262188 TKR262187:TKR262188 TUN262187:TUN262188 UEJ262187:UEJ262188 UOF262187:UOF262188 UYB262187:UYB262188 VHX262187:VHX262188 VRT262187:VRT262188 WBP262187:WBP262188 WLL262187:WLL262188 WVH262187:WVH262188 IV327723:IV327724 SR327723:SR327724 ACN327723:ACN327724 AMJ327723:AMJ327724 AWF327723:AWF327724 BGB327723:BGB327724 BPX327723:BPX327724 BZT327723:BZT327724 CJP327723:CJP327724 CTL327723:CTL327724 DDH327723:DDH327724 DND327723:DND327724 DWZ327723:DWZ327724 EGV327723:EGV327724 EQR327723:EQR327724 FAN327723:FAN327724 FKJ327723:FKJ327724 FUF327723:FUF327724 GEB327723:GEB327724 GNX327723:GNX327724 GXT327723:GXT327724 HHP327723:HHP327724 HRL327723:HRL327724 IBH327723:IBH327724 ILD327723:ILD327724 IUZ327723:IUZ327724 JEV327723:JEV327724 JOR327723:JOR327724 JYN327723:JYN327724 KIJ327723:KIJ327724 KSF327723:KSF327724 LCB327723:LCB327724 LLX327723:LLX327724 LVT327723:LVT327724 MFP327723:MFP327724 MPL327723:MPL327724 MZH327723:MZH327724 NJD327723:NJD327724 NSZ327723:NSZ327724 OCV327723:OCV327724 OMR327723:OMR327724 OWN327723:OWN327724 PGJ327723:PGJ327724 PQF327723:PQF327724 QAB327723:QAB327724 QJX327723:QJX327724 QTT327723:QTT327724 RDP327723:RDP327724 RNL327723:RNL327724 RXH327723:RXH327724 SHD327723:SHD327724 SQZ327723:SQZ327724 TAV327723:TAV327724 TKR327723:TKR327724 TUN327723:TUN327724 UEJ327723:UEJ327724 UOF327723:UOF327724 UYB327723:UYB327724 VHX327723:VHX327724 VRT327723:VRT327724 WBP327723:WBP327724 WLL327723:WLL327724 WVH327723:WVH327724 IV393259:IV393260 SR393259:SR393260 ACN393259:ACN393260 AMJ393259:AMJ393260 AWF393259:AWF393260 BGB393259:BGB393260 BPX393259:BPX393260 BZT393259:BZT393260 CJP393259:CJP393260 CTL393259:CTL393260 DDH393259:DDH393260 DND393259:DND393260 DWZ393259:DWZ393260 EGV393259:EGV393260 EQR393259:EQR393260 FAN393259:FAN393260 FKJ393259:FKJ393260 FUF393259:FUF393260 GEB393259:GEB393260 GNX393259:GNX393260 GXT393259:GXT393260 HHP393259:HHP393260 HRL393259:HRL393260 IBH393259:IBH393260 ILD393259:ILD393260 IUZ393259:IUZ393260 JEV393259:JEV393260 JOR393259:JOR393260 JYN393259:JYN393260 KIJ393259:KIJ393260 KSF393259:KSF393260 LCB393259:LCB393260 LLX393259:LLX393260 LVT393259:LVT393260 MFP393259:MFP393260 MPL393259:MPL393260 MZH393259:MZH393260 NJD393259:NJD393260 NSZ393259:NSZ393260 OCV393259:OCV393260 OMR393259:OMR393260 OWN393259:OWN393260 PGJ393259:PGJ393260 PQF393259:PQF393260 QAB393259:QAB393260 QJX393259:QJX393260 QTT393259:QTT393260 RDP393259:RDP393260 RNL393259:RNL393260 RXH393259:RXH393260 SHD393259:SHD393260 SQZ393259:SQZ393260 TAV393259:TAV393260 TKR393259:TKR393260 TUN393259:TUN393260 UEJ393259:UEJ393260 UOF393259:UOF393260 UYB393259:UYB393260 VHX393259:VHX393260 VRT393259:VRT393260 WBP393259:WBP393260 WLL393259:WLL393260 WVH393259:WVH393260 IV458795:IV458796 SR458795:SR458796 ACN458795:ACN458796 AMJ458795:AMJ458796 AWF458795:AWF458796 BGB458795:BGB458796 BPX458795:BPX458796 BZT458795:BZT458796 CJP458795:CJP458796 CTL458795:CTL458796 DDH458795:DDH458796 DND458795:DND458796 DWZ458795:DWZ458796 EGV458795:EGV458796 EQR458795:EQR458796 FAN458795:FAN458796 FKJ458795:FKJ458796 FUF458795:FUF458796 GEB458795:GEB458796 GNX458795:GNX458796 GXT458795:GXT458796 HHP458795:HHP458796 HRL458795:HRL458796 IBH458795:IBH458796 ILD458795:ILD458796 IUZ458795:IUZ458796 JEV458795:JEV458796 JOR458795:JOR458796 JYN458795:JYN458796 KIJ458795:KIJ458796 KSF458795:KSF458796 LCB458795:LCB458796 LLX458795:LLX458796 LVT458795:LVT458796 MFP458795:MFP458796 MPL458795:MPL458796 MZH458795:MZH458796 NJD458795:NJD458796 NSZ458795:NSZ458796 OCV458795:OCV458796 OMR458795:OMR458796 OWN458795:OWN458796 PGJ458795:PGJ458796 PQF458795:PQF458796 QAB458795:QAB458796 QJX458795:QJX458796 QTT458795:QTT458796 RDP458795:RDP458796 RNL458795:RNL458796 RXH458795:RXH458796 SHD458795:SHD458796 SQZ458795:SQZ458796 TAV458795:TAV458796 TKR458795:TKR458796 TUN458795:TUN458796 UEJ458795:UEJ458796 UOF458795:UOF458796 UYB458795:UYB458796 VHX458795:VHX458796 VRT458795:VRT458796 WBP458795:WBP458796 WLL458795:WLL458796 WVH458795:WVH458796 IV524331:IV524332 SR524331:SR524332 ACN524331:ACN524332 AMJ524331:AMJ524332 AWF524331:AWF524332 BGB524331:BGB524332 BPX524331:BPX524332 BZT524331:BZT524332 CJP524331:CJP524332 CTL524331:CTL524332 DDH524331:DDH524332 DND524331:DND524332 DWZ524331:DWZ524332 EGV524331:EGV524332 EQR524331:EQR524332 FAN524331:FAN524332 FKJ524331:FKJ524332 FUF524331:FUF524332 GEB524331:GEB524332 GNX524331:GNX524332 GXT524331:GXT524332 HHP524331:HHP524332 HRL524331:HRL524332 IBH524331:IBH524332 ILD524331:ILD524332 IUZ524331:IUZ524332 JEV524331:JEV524332 JOR524331:JOR524332 JYN524331:JYN524332 KIJ524331:KIJ524332 KSF524331:KSF524332 LCB524331:LCB524332 LLX524331:LLX524332 LVT524331:LVT524332 MFP524331:MFP524332 MPL524331:MPL524332 MZH524331:MZH524332 NJD524331:NJD524332 NSZ524331:NSZ524332 OCV524331:OCV524332 OMR524331:OMR524332 OWN524331:OWN524332 PGJ524331:PGJ524332 PQF524331:PQF524332 QAB524331:QAB524332 QJX524331:QJX524332 QTT524331:QTT524332 RDP524331:RDP524332 RNL524331:RNL524332 RXH524331:RXH524332 SHD524331:SHD524332 SQZ524331:SQZ524332 TAV524331:TAV524332 TKR524331:TKR524332 TUN524331:TUN524332 UEJ524331:UEJ524332 UOF524331:UOF524332 UYB524331:UYB524332 VHX524331:VHX524332 VRT524331:VRT524332 WBP524331:WBP524332 WLL524331:WLL524332 WVH524331:WVH524332 IV589867:IV589868 SR589867:SR589868 ACN589867:ACN589868 AMJ589867:AMJ589868 AWF589867:AWF589868 BGB589867:BGB589868 BPX589867:BPX589868 BZT589867:BZT589868 CJP589867:CJP589868 CTL589867:CTL589868 DDH589867:DDH589868 DND589867:DND589868 DWZ589867:DWZ589868 EGV589867:EGV589868 EQR589867:EQR589868 FAN589867:FAN589868 FKJ589867:FKJ589868 FUF589867:FUF589868 GEB589867:GEB589868 GNX589867:GNX589868 GXT589867:GXT589868 HHP589867:HHP589868 HRL589867:HRL589868 IBH589867:IBH589868 ILD589867:ILD589868 IUZ589867:IUZ589868 JEV589867:JEV589868 JOR589867:JOR589868 JYN589867:JYN589868 KIJ589867:KIJ589868 KSF589867:KSF589868 LCB589867:LCB589868 LLX589867:LLX589868 LVT589867:LVT589868 MFP589867:MFP589868 MPL589867:MPL589868 MZH589867:MZH589868 NJD589867:NJD589868 NSZ589867:NSZ589868 OCV589867:OCV589868 OMR589867:OMR589868 OWN589867:OWN589868 PGJ589867:PGJ589868 PQF589867:PQF589868 QAB589867:QAB589868 QJX589867:QJX589868 QTT589867:QTT589868 RDP589867:RDP589868 RNL589867:RNL589868 RXH589867:RXH589868 SHD589867:SHD589868 SQZ589867:SQZ589868 TAV589867:TAV589868 TKR589867:TKR589868 TUN589867:TUN589868 UEJ589867:UEJ589868 UOF589867:UOF589868 UYB589867:UYB589868 VHX589867:VHX589868 VRT589867:VRT589868 WBP589867:WBP589868 WLL589867:WLL589868 WVH589867:WVH589868 IV655403:IV655404 SR655403:SR655404 ACN655403:ACN655404 AMJ655403:AMJ655404 AWF655403:AWF655404 BGB655403:BGB655404 BPX655403:BPX655404 BZT655403:BZT655404 CJP655403:CJP655404 CTL655403:CTL655404 DDH655403:DDH655404 DND655403:DND655404 DWZ655403:DWZ655404 EGV655403:EGV655404 EQR655403:EQR655404 FAN655403:FAN655404 FKJ655403:FKJ655404 FUF655403:FUF655404 GEB655403:GEB655404 GNX655403:GNX655404 GXT655403:GXT655404 HHP655403:HHP655404 HRL655403:HRL655404 IBH655403:IBH655404 ILD655403:ILD655404 IUZ655403:IUZ655404 JEV655403:JEV655404 JOR655403:JOR655404 JYN655403:JYN655404 KIJ655403:KIJ655404 KSF655403:KSF655404 LCB655403:LCB655404 LLX655403:LLX655404 LVT655403:LVT655404 MFP655403:MFP655404 MPL655403:MPL655404 MZH655403:MZH655404 NJD655403:NJD655404 NSZ655403:NSZ655404 OCV655403:OCV655404 OMR655403:OMR655404 OWN655403:OWN655404 PGJ655403:PGJ655404 PQF655403:PQF655404 QAB655403:QAB655404 QJX655403:QJX655404 QTT655403:QTT655404 RDP655403:RDP655404 RNL655403:RNL655404 RXH655403:RXH655404 SHD655403:SHD655404 SQZ655403:SQZ655404 TAV655403:TAV655404 TKR655403:TKR655404 TUN655403:TUN655404 UEJ655403:UEJ655404 UOF655403:UOF655404 UYB655403:UYB655404 VHX655403:VHX655404 VRT655403:VRT655404 WBP655403:WBP655404 WLL655403:WLL655404 WVH655403:WVH655404 IV720939:IV720940 SR720939:SR720940 ACN720939:ACN720940 AMJ720939:AMJ720940 AWF720939:AWF720940 BGB720939:BGB720940 BPX720939:BPX720940 BZT720939:BZT720940 CJP720939:CJP720940 CTL720939:CTL720940 DDH720939:DDH720940 DND720939:DND720940 DWZ720939:DWZ720940 EGV720939:EGV720940 EQR720939:EQR720940 FAN720939:FAN720940 FKJ720939:FKJ720940 FUF720939:FUF720940 GEB720939:GEB720940 GNX720939:GNX720940 GXT720939:GXT720940 HHP720939:HHP720940 HRL720939:HRL720940 IBH720939:IBH720940 ILD720939:ILD720940 IUZ720939:IUZ720940 JEV720939:JEV720940 JOR720939:JOR720940 JYN720939:JYN720940 KIJ720939:KIJ720940 KSF720939:KSF720940 LCB720939:LCB720940 LLX720939:LLX720940 LVT720939:LVT720940 MFP720939:MFP720940 MPL720939:MPL720940 MZH720939:MZH720940 NJD720939:NJD720940 NSZ720939:NSZ720940 OCV720939:OCV720940 OMR720939:OMR720940 OWN720939:OWN720940 PGJ720939:PGJ720940 PQF720939:PQF720940 QAB720939:QAB720940 QJX720939:QJX720940 QTT720939:QTT720940 RDP720939:RDP720940 RNL720939:RNL720940 RXH720939:RXH720940 SHD720939:SHD720940 SQZ720939:SQZ720940 TAV720939:TAV720940 TKR720939:TKR720940 TUN720939:TUN720940 UEJ720939:UEJ720940 UOF720939:UOF720940 UYB720939:UYB720940 VHX720939:VHX720940 VRT720939:VRT720940 WBP720939:WBP720940 WLL720939:WLL720940 WVH720939:WVH720940 IV786475:IV786476 SR786475:SR786476 ACN786475:ACN786476 AMJ786475:AMJ786476 AWF786475:AWF786476 BGB786475:BGB786476 BPX786475:BPX786476 BZT786475:BZT786476 CJP786475:CJP786476 CTL786475:CTL786476 DDH786475:DDH786476 DND786475:DND786476 DWZ786475:DWZ786476 EGV786475:EGV786476 EQR786475:EQR786476 FAN786475:FAN786476 FKJ786475:FKJ786476 FUF786475:FUF786476 GEB786475:GEB786476 GNX786475:GNX786476 GXT786475:GXT786476 HHP786475:HHP786476 HRL786475:HRL786476 IBH786475:IBH786476 ILD786475:ILD786476 IUZ786475:IUZ786476 JEV786475:JEV786476 JOR786475:JOR786476 JYN786475:JYN786476 KIJ786475:KIJ786476 KSF786475:KSF786476 LCB786475:LCB786476 LLX786475:LLX786476 LVT786475:LVT786476 MFP786475:MFP786476 MPL786475:MPL786476 MZH786475:MZH786476 NJD786475:NJD786476 NSZ786475:NSZ786476 OCV786475:OCV786476 OMR786475:OMR786476 OWN786475:OWN786476 PGJ786475:PGJ786476 PQF786475:PQF786476 QAB786475:QAB786476 QJX786475:QJX786476 QTT786475:QTT786476 RDP786475:RDP786476 RNL786475:RNL786476 RXH786475:RXH786476 SHD786475:SHD786476 SQZ786475:SQZ786476 TAV786475:TAV786476 TKR786475:TKR786476 TUN786475:TUN786476 UEJ786475:UEJ786476 UOF786475:UOF786476 UYB786475:UYB786476 VHX786475:VHX786476 VRT786475:VRT786476 WBP786475:WBP786476 WLL786475:WLL786476 WVH786475:WVH786476 IV852011:IV852012 SR852011:SR852012 ACN852011:ACN852012 AMJ852011:AMJ852012 AWF852011:AWF852012 BGB852011:BGB852012 BPX852011:BPX852012 BZT852011:BZT852012 CJP852011:CJP852012 CTL852011:CTL852012 DDH852011:DDH852012 DND852011:DND852012 DWZ852011:DWZ852012 EGV852011:EGV852012 EQR852011:EQR852012 FAN852011:FAN852012 FKJ852011:FKJ852012 FUF852011:FUF852012 GEB852011:GEB852012 GNX852011:GNX852012 GXT852011:GXT852012 HHP852011:HHP852012 HRL852011:HRL852012 IBH852011:IBH852012 ILD852011:ILD852012 IUZ852011:IUZ852012 JEV852011:JEV852012 JOR852011:JOR852012 JYN852011:JYN852012 KIJ852011:KIJ852012 KSF852011:KSF852012 LCB852011:LCB852012 LLX852011:LLX852012 LVT852011:LVT852012 MFP852011:MFP852012 MPL852011:MPL852012 MZH852011:MZH852012 NJD852011:NJD852012 NSZ852011:NSZ852012 OCV852011:OCV852012 OMR852011:OMR852012 OWN852011:OWN852012 PGJ852011:PGJ852012 PQF852011:PQF852012 QAB852011:QAB852012 QJX852011:QJX852012 QTT852011:QTT852012 RDP852011:RDP852012 RNL852011:RNL852012 RXH852011:RXH852012 SHD852011:SHD852012 SQZ852011:SQZ852012 TAV852011:TAV852012 TKR852011:TKR852012 TUN852011:TUN852012 UEJ852011:UEJ852012 UOF852011:UOF852012 UYB852011:UYB852012 VHX852011:VHX852012 VRT852011:VRT852012 WBP852011:WBP852012 WLL852011:WLL852012 WVH852011:WVH852012 IV917547:IV917548 SR917547:SR917548 ACN917547:ACN917548 AMJ917547:AMJ917548 AWF917547:AWF917548 BGB917547:BGB917548 BPX917547:BPX917548 BZT917547:BZT917548 CJP917547:CJP917548 CTL917547:CTL917548 DDH917547:DDH917548 DND917547:DND917548 DWZ917547:DWZ917548 EGV917547:EGV917548 EQR917547:EQR917548 FAN917547:FAN917548 FKJ917547:FKJ917548 FUF917547:FUF917548 GEB917547:GEB917548 GNX917547:GNX917548 GXT917547:GXT917548 HHP917547:HHP917548 HRL917547:HRL917548 IBH917547:IBH917548 ILD917547:ILD917548 IUZ917547:IUZ917548 JEV917547:JEV917548 JOR917547:JOR917548 JYN917547:JYN917548 KIJ917547:KIJ917548 KSF917547:KSF917548 LCB917547:LCB917548 LLX917547:LLX917548 LVT917547:LVT917548 MFP917547:MFP917548 MPL917547:MPL917548 MZH917547:MZH917548 NJD917547:NJD917548 NSZ917547:NSZ917548 OCV917547:OCV917548 OMR917547:OMR917548 OWN917547:OWN917548 PGJ917547:PGJ917548 PQF917547:PQF917548 QAB917547:QAB917548 QJX917547:QJX917548 QTT917547:QTT917548 RDP917547:RDP917548 RNL917547:RNL917548 RXH917547:RXH917548 SHD917547:SHD917548 SQZ917547:SQZ917548 TAV917547:TAV917548 TKR917547:TKR917548 TUN917547:TUN917548 UEJ917547:UEJ917548 UOF917547:UOF917548 UYB917547:UYB917548 VHX917547:VHX917548 VRT917547:VRT917548 WBP917547:WBP917548 WLL917547:WLL917548 WVH917547:WVH917548 IV983083:IV983084 SR983083:SR983084 ACN983083:ACN983084 AMJ983083:AMJ983084 AWF983083:AWF983084 BGB983083:BGB983084 BPX983083:BPX983084 BZT983083:BZT983084 CJP983083:CJP983084 CTL983083:CTL983084 DDH983083:DDH983084 DND983083:DND983084 DWZ983083:DWZ983084 EGV983083:EGV983084 EQR983083:EQR983084 FAN983083:FAN983084 FKJ983083:FKJ983084 FUF983083:FUF983084 GEB983083:GEB983084 GNX983083:GNX983084 GXT983083:GXT983084 HHP983083:HHP983084 HRL983083:HRL983084 IBH983083:IBH983084 ILD983083:ILD983084 IUZ983083:IUZ983084 JEV983083:JEV983084 JOR983083:JOR983084 JYN983083:JYN983084 KIJ983083:KIJ983084 KSF983083:KSF983084 LCB983083:LCB983084 LLX983083:LLX983084 LVT983083:LVT983084 MFP983083:MFP983084 MPL983083:MPL983084 MZH983083:MZH983084 NJD983083:NJD983084 NSZ983083:NSZ983084 OCV983083:OCV983084 OMR983083:OMR983084 OWN983083:OWN983084 PGJ983083:PGJ983084 PQF983083:PQF983084 QAB983083:QAB983084 QJX983083:QJX983084 QTT983083:QTT983084 RDP983083:RDP983084 RNL983083:RNL983084 RXH983083:RXH983084 SHD983083:SHD983084 SQZ983083:SQZ983084 TAV983083:TAV983084 TKR983083:TKR983084 TUN983083:TUN983084 UEJ983083:UEJ983084 UOF983083:UOF983084 UYB983083:UYB983084 VHX983083:VHX983084 VRT983083:VRT983084 WBP983083:WBP983084 WLL983083:WLL983084 WVH983083:WVH983084 IV65573:IV65576 SR65573:SR65576 ACN65573:ACN65576 AMJ65573:AMJ65576 AWF65573:AWF65576 BGB65573:BGB65576 BPX65573:BPX65576 BZT65573:BZT65576 CJP65573:CJP65576 CTL65573:CTL65576 DDH65573:DDH65576 DND65573:DND65576 DWZ65573:DWZ65576 EGV65573:EGV65576 EQR65573:EQR65576 FAN65573:FAN65576 FKJ65573:FKJ65576 FUF65573:FUF65576 GEB65573:GEB65576 GNX65573:GNX65576 GXT65573:GXT65576 HHP65573:HHP65576 HRL65573:HRL65576 IBH65573:IBH65576 ILD65573:ILD65576 IUZ65573:IUZ65576 JEV65573:JEV65576 JOR65573:JOR65576 JYN65573:JYN65576 KIJ65573:KIJ65576 KSF65573:KSF65576 LCB65573:LCB65576 LLX65573:LLX65576 LVT65573:LVT65576 MFP65573:MFP65576 MPL65573:MPL65576 MZH65573:MZH65576 NJD65573:NJD65576 NSZ65573:NSZ65576 OCV65573:OCV65576 OMR65573:OMR65576 OWN65573:OWN65576 PGJ65573:PGJ65576 PQF65573:PQF65576 QAB65573:QAB65576 QJX65573:QJX65576 QTT65573:QTT65576 RDP65573:RDP65576 RNL65573:RNL65576 RXH65573:RXH65576 SHD65573:SHD65576 SQZ65573:SQZ65576 TAV65573:TAV65576 TKR65573:TKR65576 TUN65573:TUN65576 UEJ65573:UEJ65576 UOF65573:UOF65576 UYB65573:UYB65576 VHX65573:VHX65576 VRT65573:VRT65576 WBP65573:WBP65576 WLL65573:WLL65576 WVH65573:WVH65576 IV131109:IV131112 SR131109:SR131112 ACN131109:ACN131112 AMJ131109:AMJ131112 AWF131109:AWF131112 BGB131109:BGB131112 BPX131109:BPX131112 BZT131109:BZT131112 CJP131109:CJP131112 CTL131109:CTL131112 DDH131109:DDH131112 DND131109:DND131112 DWZ131109:DWZ131112 EGV131109:EGV131112 EQR131109:EQR131112 FAN131109:FAN131112 FKJ131109:FKJ131112 FUF131109:FUF131112 GEB131109:GEB131112 GNX131109:GNX131112 GXT131109:GXT131112 HHP131109:HHP131112 HRL131109:HRL131112 IBH131109:IBH131112 ILD131109:ILD131112 IUZ131109:IUZ131112 JEV131109:JEV131112 JOR131109:JOR131112 JYN131109:JYN131112 KIJ131109:KIJ131112 KSF131109:KSF131112 LCB131109:LCB131112 LLX131109:LLX131112 LVT131109:LVT131112 MFP131109:MFP131112 MPL131109:MPL131112 MZH131109:MZH131112 NJD131109:NJD131112 NSZ131109:NSZ131112 OCV131109:OCV131112 OMR131109:OMR131112 OWN131109:OWN131112 PGJ131109:PGJ131112 PQF131109:PQF131112 QAB131109:QAB131112 QJX131109:QJX131112 QTT131109:QTT131112 RDP131109:RDP131112 RNL131109:RNL131112 RXH131109:RXH131112 SHD131109:SHD131112 SQZ131109:SQZ131112 TAV131109:TAV131112 TKR131109:TKR131112 TUN131109:TUN131112 UEJ131109:UEJ131112 UOF131109:UOF131112 UYB131109:UYB131112 VHX131109:VHX131112 VRT131109:VRT131112 WBP131109:WBP131112 WLL131109:WLL131112 WVH131109:WVH131112 IV196645:IV196648 SR196645:SR196648 ACN196645:ACN196648 AMJ196645:AMJ196648 AWF196645:AWF196648 BGB196645:BGB196648 BPX196645:BPX196648 BZT196645:BZT196648 CJP196645:CJP196648 CTL196645:CTL196648 DDH196645:DDH196648 DND196645:DND196648 DWZ196645:DWZ196648 EGV196645:EGV196648 EQR196645:EQR196648 FAN196645:FAN196648 FKJ196645:FKJ196648 FUF196645:FUF196648 GEB196645:GEB196648 GNX196645:GNX196648 GXT196645:GXT196648 HHP196645:HHP196648 HRL196645:HRL196648 IBH196645:IBH196648 ILD196645:ILD196648 IUZ196645:IUZ196648 JEV196645:JEV196648 JOR196645:JOR196648 JYN196645:JYN196648 KIJ196645:KIJ196648 KSF196645:KSF196648 LCB196645:LCB196648 LLX196645:LLX196648 LVT196645:LVT196648 MFP196645:MFP196648 MPL196645:MPL196648 MZH196645:MZH196648 NJD196645:NJD196648 NSZ196645:NSZ196648 OCV196645:OCV196648 OMR196645:OMR196648 OWN196645:OWN196648 PGJ196645:PGJ196648 PQF196645:PQF196648 QAB196645:QAB196648 QJX196645:QJX196648 QTT196645:QTT196648 RDP196645:RDP196648 RNL196645:RNL196648 RXH196645:RXH196648 SHD196645:SHD196648 SQZ196645:SQZ196648 TAV196645:TAV196648 TKR196645:TKR196648 TUN196645:TUN196648 UEJ196645:UEJ196648 UOF196645:UOF196648 UYB196645:UYB196648 VHX196645:VHX196648 VRT196645:VRT196648 WBP196645:WBP196648 WLL196645:WLL196648 WVH196645:WVH196648 IV262181:IV262184 SR262181:SR262184 ACN262181:ACN262184 AMJ262181:AMJ262184 AWF262181:AWF262184 BGB262181:BGB262184 BPX262181:BPX262184 BZT262181:BZT262184 CJP262181:CJP262184 CTL262181:CTL262184 DDH262181:DDH262184 DND262181:DND262184 DWZ262181:DWZ262184 EGV262181:EGV262184 EQR262181:EQR262184 FAN262181:FAN262184 FKJ262181:FKJ262184 FUF262181:FUF262184 GEB262181:GEB262184 GNX262181:GNX262184 GXT262181:GXT262184 HHP262181:HHP262184 HRL262181:HRL262184 IBH262181:IBH262184 ILD262181:ILD262184 IUZ262181:IUZ262184 JEV262181:JEV262184 JOR262181:JOR262184 JYN262181:JYN262184 KIJ262181:KIJ262184 KSF262181:KSF262184 LCB262181:LCB262184 LLX262181:LLX262184 LVT262181:LVT262184 MFP262181:MFP262184 MPL262181:MPL262184 MZH262181:MZH262184 NJD262181:NJD262184 NSZ262181:NSZ262184 OCV262181:OCV262184 OMR262181:OMR262184 OWN262181:OWN262184 PGJ262181:PGJ262184 PQF262181:PQF262184 QAB262181:QAB262184 QJX262181:QJX262184 QTT262181:QTT262184 RDP262181:RDP262184 RNL262181:RNL262184 RXH262181:RXH262184 SHD262181:SHD262184 SQZ262181:SQZ262184 TAV262181:TAV262184 TKR262181:TKR262184 TUN262181:TUN262184 UEJ262181:UEJ262184 UOF262181:UOF262184 UYB262181:UYB262184 VHX262181:VHX262184 VRT262181:VRT262184 WBP262181:WBP262184 WLL262181:WLL262184 WVH262181:WVH262184 IV327717:IV327720 SR327717:SR327720 ACN327717:ACN327720 AMJ327717:AMJ327720 AWF327717:AWF327720 BGB327717:BGB327720 BPX327717:BPX327720 BZT327717:BZT327720 CJP327717:CJP327720 CTL327717:CTL327720 DDH327717:DDH327720 DND327717:DND327720 DWZ327717:DWZ327720 EGV327717:EGV327720 EQR327717:EQR327720 FAN327717:FAN327720 FKJ327717:FKJ327720 FUF327717:FUF327720 GEB327717:GEB327720 GNX327717:GNX327720 GXT327717:GXT327720 HHP327717:HHP327720 HRL327717:HRL327720 IBH327717:IBH327720 ILD327717:ILD327720 IUZ327717:IUZ327720 JEV327717:JEV327720 JOR327717:JOR327720 JYN327717:JYN327720 KIJ327717:KIJ327720 KSF327717:KSF327720 LCB327717:LCB327720 LLX327717:LLX327720 LVT327717:LVT327720 MFP327717:MFP327720 MPL327717:MPL327720 MZH327717:MZH327720 NJD327717:NJD327720 NSZ327717:NSZ327720 OCV327717:OCV327720 OMR327717:OMR327720 OWN327717:OWN327720 PGJ327717:PGJ327720 PQF327717:PQF327720 QAB327717:QAB327720 QJX327717:QJX327720 QTT327717:QTT327720 RDP327717:RDP327720 RNL327717:RNL327720 RXH327717:RXH327720 SHD327717:SHD327720 SQZ327717:SQZ327720 TAV327717:TAV327720 TKR327717:TKR327720 TUN327717:TUN327720 UEJ327717:UEJ327720 UOF327717:UOF327720 UYB327717:UYB327720 VHX327717:VHX327720 VRT327717:VRT327720 WBP327717:WBP327720 WLL327717:WLL327720 WVH327717:WVH327720 IV393253:IV393256 SR393253:SR393256 ACN393253:ACN393256 AMJ393253:AMJ393256 AWF393253:AWF393256 BGB393253:BGB393256 BPX393253:BPX393256 BZT393253:BZT393256 CJP393253:CJP393256 CTL393253:CTL393256 DDH393253:DDH393256 DND393253:DND393256 DWZ393253:DWZ393256 EGV393253:EGV393256 EQR393253:EQR393256 FAN393253:FAN393256 FKJ393253:FKJ393256 FUF393253:FUF393256 GEB393253:GEB393256 GNX393253:GNX393256 GXT393253:GXT393256 HHP393253:HHP393256 HRL393253:HRL393256 IBH393253:IBH393256 ILD393253:ILD393256 IUZ393253:IUZ393256 JEV393253:JEV393256 JOR393253:JOR393256 JYN393253:JYN393256 KIJ393253:KIJ393256 KSF393253:KSF393256 LCB393253:LCB393256 LLX393253:LLX393256 LVT393253:LVT393256 MFP393253:MFP393256 MPL393253:MPL393256 MZH393253:MZH393256 NJD393253:NJD393256 NSZ393253:NSZ393256 OCV393253:OCV393256 OMR393253:OMR393256 OWN393253:OWN393256 PGJ393253:PGJ393256 PQF393253:PQF393256 QAB393253:QAB393256 QJX393253:QJX393256 QTT393253:QTT393256 RDP393253:RDP393256 RNL393253:RNL393256 RXH393253:RXH393256 SHD393253:SHD393256 SQZ393253:SQZ393256 TAV393253:TAV393256 TKR393253:TKR393256 TUN393253:TUN393256 UEJ393253:UEJ393256 UOF393253:UOF393256 UYB393253:UYB393256 VHX393253:VHX393256 VRT393253:VRT393256 WBP393253:WBP393256 WLL393253:WLL393256 WVH393253:WVH393256 IV458789:IV458792 SR458789:SR458792 ACN458789:ACN458792 AMJ458789:AMJ458792 AWF458789:AWF458792 BGB458789:BGB458792 BPX458789:BPX458792 BZT458789:BZT458792 CJP458789:CJP458792 CTL458789:CTL458792 DDH458789:DDH458792 DND458789:DND458792 DWZ458789:DWZ458792 EGV458789:EGV458792 EQR458789:EQR458792 FAN458789:FAN458792 FKJ458789:FKJ458792 FUF458789:FUF458792 GEB458789:GEB458792 GNX458789:GNX458792 GXT458789:GXT458792 HHP458789:HHP458792 HRL458789:HRL458792 IBH458789:IBH458792 ILD458789:ILD458792 IUZ458789:IUZ458792 JEV458789:JEV458792 JOR458789:JOR458792 JYN458789:JYN458792 KIJ458789:KIJ458792 KSF458789:KSF458792 LCB458789:LCB458792 LLX458789:LLX458792 LVT458789:LVT458792 MFP458789:MFP458792 MPL458789:MPL458792 MZH458789:MZH458792 NJD458789:NJD458792 NSZ458789:NSZ458792 OCV458789:OCV458792 OMR458789:OMR458792 OWN458789:OWN458792 PGJ458789:PGJ458792 PQF458789:PQF458792 QAB458789:QAB458792 QJX458789:QJX458792 QTT458789:QTT458792 RDP458789:RDP458792 RNL458789:RNL458792 RXH458789:RXH458792 SHD458789:SHD458792 SQZ458789:SQZ458792 TAV458789:TAV458792 TKR458789:TKR458792 TUN458789:TUN458792 UEJ458789:UEJ458792 UOF458789:UOF458792 UYB458789:UYB458792 VHX458789:VHX458792 VRT458789:VRT458792 WBP458789:WBP458792 WLL458789:WLL458792 WVH458789:WVH458792 IV524325:IV524328 SR524325:SR524328 ACN524325:ACN524328 AMJ524325:AMJ524328 AWF524325:AWF524328 BGB524325:BGB524328 BPX524325:BPX524328 BZT524325:BZT524328 CJP524325:CJP524328 CTL524325:CTL524328 DDH524325:DDH524328 DND524325:DND524328 DWZ524325:DWZ524328 EGV524325:EGV524328 EQR524325:EQR524328 FAN524325:FAN524328 FKJ524325:FKJ524328 FUF524325:FUF524328 GEB524325:GEB524328 GNX524325:GNX524328 GXT524325:GXT524328 HHP524325:HHP524328 HRL524325:HRL524328 IBH524325:IBH524328 ILD524325:ILD524328 IUZ524325:IUZ524328 JEV524325:JEV524328 JOR524325:JOR524328 JYN524325:JYN524328 KIJ524325:KIJ524328 KSF524325:KSF524328 LCB524325:LCB524328 LLX524325:LLX524328 LVT524325:LVT524328 MFP524325:MFP524328 MPL524325:MPL524328 MZH524325:MZH524328 NJD524325:NJD524328 NSZ524325:NSZ524328 OCV524325:OCV524328 OMR524325:OMR524328 OWN524325:OWN524328 PGJ524325:PGJ524328 PQF524325:PQF524328 QAB524325:QAB524328 QJX524325:QJX524328 QTT524325:QTT524328 RDP524325:RDP524328 RNL524325:RNL524328 RXH524325:RXH524328 SHD524325:SHD524328 SQZ524325:SQZ524328 TAV524325:TAV524328 TKR524325:TKR524328 TUN524325:TUN524328 UEJ524325:UEJ524328 UOF524325:UOF524328 UYB524325:UYB524328 VHX524325:VHX524328 VRT524325:VRT524328 WBP524325:WBP524328 WLL524325:WLL524328 WVH524325:WVH524328 IV589861:IV589864 SR589861:SR589864 ACN589861:ACN589864 AMJ589861:AMJ589864 AWF589861:AWF589864 BGB589861:BGB589864 BPX589861:BPX589864 BZT589861:BZT589864 CJP589861:CJP589864 CTL589861:CTL589864 DDH589861:DDH589864 DND589861:DND589864 DWZ589861:DWZ589864 EGV589861:EGV589864 EQR589861:EQR589864 FAN589861:FAN589864 FKJ589861:FKJ589864 FUF589861:FUF589864 GEB589861:GEB589864 GNX589861:GNX589864 GXT589861:GXT589864 HHP589861:HHP589864 HRL589861:HRL589864 IBH589861:IBH589864 ILD589861:ILD589864 IUZ589861:IUZ589864 JEV589861:JEV589864 JOR589861:JOR589864 JYN589861:JYN589864 KIJ589861:KIJ589864 KSF589861:KSF589864 LCB589861:LCB589864 LLX589861:LLX589864 LVT589861:LVT589864 MFP589861:MFP589864 MPL589861:MPL589864 MZH589861:MZH589864 NJD589861:NJD589864 NSZ589861:NSZ589864 OCV589861:OCV589864 OMR589861:OMR589864 OWN589861:OWN589864 PGJ589861:PGJ589864 PQF589861:PQF589864 QAB589861:QAB589864 QJX589861:QJX589864 QTT589861:QTT589864 RDP589861:RDP589864 RNL589861:RNL589864 RXH589861:RXH589864 SHD589861:SHD589864 SQZ589861:SQZ589864 TAV589861:TAV589864 TKR589861:TKR589864 TUN589861:TUN589864 UEJ589861:UEJ589864 UOF589861:UOF589864 UYB589861:UYB589864 VHX589861:VHX589864 VRT589861:VRT589864 WBP589861:WBP589864 WLL589861:WLL589864 WVH589861:WVH589864 IV655397:IV655400 SR655397:SR655400 ACN655397:ACN655400 AMJ655397:AMJ655400 AWF655397:AWF655400 BGB655397:BGB655400 BPX655397:BPX655400 BZT655397:BZT655400 CJP655397:CJP655400 CTL655397:CTL655400 DDH655397:DDH655400 DND655397:DND655400 DWZ655397:DWZ655400 EGV655397:EGV655400 EQR655397:EQR655400 FAN655397:FAN655400 FKJ655397:FKJ655400 FUF655397:FUF655400 GEB655397:GEB655400 GNX655397:GNX655400 GXT655397:GXT655400 HHP655397:HHP655400 HRL655397:HRL655400 IBH655397:IBH655400 ILD655397:ILD655400 IUZ655397:IUZ655400 JEV655397:JEV655400 JOR655397:JOR655400 JYN655397:JYN655400 KIJ655397:KIJ655400 KSF655397:KSF655400 LCB655397:LCB655400 LLX655397:LLX655400 LVT655397:LVT655400 MFP655397:MFP655400 MPL655397:MPL655400 MZH655397:MZH655400 NJD655397:NJD655400 NSZ655397:NSZ655400 OCV655397:OCV655400 OMR655397:OMR655400 OWN655397:OWN655400 PGJ655397:PGJ655400 PQF655397:PQF655400 QAB655397:QAB655400 QJX655397:QJX655400 QTT655397:QTT655400 RDP655397:RDP655400 RNL655397:RNL655400 RXH655397:RXH655400 SHD655397:SHD655400 SQZ655397:SQZ655400 TAV655397:TAV655400 TKR655397:TKR655400 TUN655397:TUN655400 UEJ655397:UEJ655400 UOF655397:UOF655400 UYB655397:UYB655400 VHX655397:VHX655400 VRT655397:VRT655400 WBP655397:WBP655400 WLL655397:WLL655400 WVH655397:WVH655400 IV720933:IV720936 SR720933:SR720936 ACN720933:ACN720936 AMJ720933:AMJ720936 AWF720933:AWF720936 BGB720933:BGB720936 BPX720933:BPX720936 BZT720933:BZT720936 CJP720933:CJP720936 CTL720933:CTL720936 DDH720933:DDH720936 DND720933:DND720936 DWZ720933:DWZ720936 EGV720933:EGV720936 EQR720933:EQR720936 FAN720933:FAN720936 FKJ720933:FKJ720936 FUF720933:FUF720936 GEB720933:GEB720936 GNX720933:GNX720936 GXT720933:GXT720936 HHP720933:HHP720936 HRL720933:HRL720936 IBH720933:IBH720936 ILD720933:ILD720936 IUZ720933:IUZ720936 JEV720933:JEV720936 JOR720933:JOR720936 JYN720933:JYN720936 KIJ720933:KIJ720936 KSF720933:KSF720936 LCB720933:LCB720936 LLX720933:LLX720936 LVT720933:LVT720936 MFP720933:MFP720936 MPL720933:MPL720936 MZH720933:MZH720936 NJD720933:NJD720936 NSZ720933:NSZ720936 OCV720933:OCV720936 OMR720933:OMR720936 OWN720933:OWN720936 PGJ720933:PGJ720936 PQF720933:PQF720936 QAB720933:QAB720936 QJX720933:QJX720936 QTT720933:QTT720936 RDP720933:RDP720936 RNL720933:RNL720936 RXH720933:RXH720936 SHD720933:SHD720936 SQZ720933:SQZ720936 TAV720933:TAV720936 TKR720933:TKR720936 TUN720933:TUN720936 UEJ720933:UEJ720936 UOF720933:UOF720936 UYB720933:UYB720936 VHX720933:VHX720936 VRT720933:VRT720936 WBP720933:WBP720936 WLL720933:WLL720936 WVH720933:WVH720936 IV786469:IV786472 SR786469:SR786472 ACN786469:ACN786472 AMJ786469:AMJ786472 AWF786469:AWF786472 BGB786469:BGB786472 BPX786469:BPX786472 BZT786469:BZT786472 CJP786469:CJP786472 CTL786469:CTL786472 DDH786469:DDH786472 DND786469:DND786472 DWZ786469:DWZ786472 EGV786469:EGV786472 EQR786469:EQR786472 FAN786469:FAN786472 FKJ786469:FKJ786472 FUF786469:FUF786472 GEB786469:GEB786472 GNX786469:GNX786472 GXT786469:GXT786472 HHP786469:HHP786472 HRL786469:HRL786472 IBH786469:IBH786472 ILD786469:ILD786472 IUZ786469:IUZ786472 JEV786469:JEV786472 JOR786469:JOR786472 JYN786469:JYN786472 KIJ786469:KIJ786472 KSF786469:KSF786472 LCB786469:LCB786472 LLX786469:LLX786472 LVT786469:LVT786472 MFP786469:MFP786472 MPL786469:MPL786472 MZH786469:MZH786472 NJD786469:NJD786472 NSZ786469:NSZ786472 OCV786469:OCV786472 OMR786469:OMR786472 OWN786469:OWN786472 PGJ786469:PGJ786472 PQF786469:PQF786472 QAB786469:QAB786472 QJX786469:QJX786472 QTT786469:QTT786472 RDP786469:RDP786472 RNL786469:RNL786472 RXH786469:RXH786472 SHD786469:SHD786472 SQZ786469:SQZ786472 TAV786469:TAV786472 TKR786469:TKR786472 TUN786469:TUN786472 UEJ786469:UEJ786472 UOF786469:UOF786472 UYB786469:UYB786472 VHX786469:VHX786472 VRT786469:VRT786472 WBP786469:WBP786472 WLL786469:WLL786472 WVH786469:WVH786472 IV852005:IV852008 SR852005:SR852008 ACN852005:ACN852008 AMJ852005:AMJ852008 AWF852005:AWF852008 BGB852005:BGB852008 BPX852005:BPX852008 BZT852005:BZT852008 CJP852005:CJP852008 CTL852005:CTL852008 DDH852005:DDH852008 DND852005:DND852008 DWZ852005:DWZ852008 EGV852005:EGV852008 EQR852005:EQR852008 FAN852005:FAN852008 FKJ852005:FKJ852008 FUF852005:FUF852008 GEB852005:GEB852008 GNX852005:GNX852008 GXT852005:GXT852008 HHP852005:HHP852008 HRL852005:HRL852008 IBH852005:IBH852008 ILD852005:ILD852008 IUZ852005:IUZ852008 JEV852005:JEV852008 JOR852005:JOR852008 JYN852005:JYN852008 KIJ852005:KIJ852008 KSF852005:KSF852008 LCB852005:LCB852008 LLX852005:LLX852008 LVT852005:LVT852008 MFP852005:MFP852008 MPL852005:MPL852008 MZH852005:MZH852008 NJD852005:NJD852008 NSZ852005:NSZ852008 OCV852005:OCV852008 OMR852005:OMR852008 OWN852005:OWN852008 PGJ852005:PGJ852008 PQF852005:PQF852008 QAB852005:QAB852008 QJX852005:QJX852008 QTT852005:QTT852008 RDP852005:RDP852008 RNL852005:RNL852008 RXH852005:RXH852008 SHD852005:SHD852008 SQZ852005:SQZ852008 TAV852005:TAV852008 TKR852005:TKR852008 TUN852005:TUN852008 UEJ852005:UEJ852008 UOF852005:UOF852008 UYB852005:UYB852008 VHX852005:VHX852008 VRT852005:VRT852008 WBP852005:WBP852008 WLL852005:WLL852008 WVH852005:WVH852008 IV917541:IV917544 SR917541:SR917544 ACN917541:ACN917544 AMJ917541:AMJ917544 AWF917541:AWF917544 BGB917541:BGB917544 BPX917541:BPX917544 BZT917541:BZT917544 CJP917541:CJP917544 CTL917541:CTL917544 DDH917541:DDH917544 DND917541:DND917544 DWZ917541:DWZ917544 EGV917541:EGV917544 EQR917541:EQR917544 FAN917541:FAN917544 FKJ917541:FKJ917544 FUF917541:FUF917544 GEB917541:GEB917544 GNX917541:GNX917544 GXT917541:GXT917544 HHP917541:HHP917544 HRL917541:HRL917544 IBH917541:IBH917544 ILD917541:ILD917544 IUZ917541:IUZ917544 JEV917541:JEV917544 JOR917541:JOR917544 JYN917541:JYN917544 KIJ917541:KIJ917544 KSF917541:KSF917544 LCB917541:LCB917544 LLX917541:LLX917544 LVT917541:LVT917544 MFP917541:MFP917544 MPL917541:MPL917544 MZH917541:MZH917544 NJD917541:NJD917544 NSZ917541:NSZ917544 OCV917541:OCV917544 OMR917541:OMR917544 OWN917541:OWN917544 PGJ917541:PGJ917544 PQF917541:PQF917544 QAB917541:QAB917544 QJX917541:QJX917544 QTT917541:QTT917544 RDP917541:RDP917544 RNL917541:RNL917544 RXH917541:RXH917544 SHD917541:SHD917544 SQZ917541:SQZ917544 TAV917541:TAV917544 TKR917541:TKR917544 TUN917541:TUN917544 UEJ917541:UEJ917544 UOF917541:UOF917544 UYB917541:UYB917544 VHX917541:VHX917544 VRT917541:VRT917544 WBP917541:WBP917544 WLL917541:WLL917544 WVH917541:WVH917544 IV983077:IV983080 SR983077:SR983080 ACN983077:ACN983080 AMJ983077:AMJ983080 AWF983077:AWF983080 BGB983077:BGB983080 BPX983077:BPX983080 BZT983077:BZT983080 CJP983077:CJP983080 CTL983077:CTL983080 DDH983077:DDH983080 DND983077:DND983080 DWZ983077:DWZ983080 EGV983077:EGV983080 EQR983077:EQR983080 FAN983077:FAN983080 FKJ983077:FKJ983080 FUF983077:FUF983080 GEB983077:GEB983080 GNX983077:GNX983080 GXT983077:GXT983080 HHP983077:HHP983080 HRL983077:HRL983080 IBH983077:IBH983080 ILD983077:ILD983080 IUZ983077:IUZ983080 JEV983077:JEV983080 JOR983077:JOR983080 JYN983077:JYN983080 KIJ983077:KIJ983080 KSF983077:KSF983080 LCB983077:LCB983080 LLX983077:LLX983080 LVT983077:LVT983080 MFP983077:MFP983080 MPL983077:MPL983080 MZH983077:MZH983080 NJD983077:NJD983080 NSZ983077:NSZ983080 OCV983077:OCV983080 OMR983077:OMR983080 OWN983077:OWN983080 PGJ983077:PGJ983080 PQF983077:PQF983080 QAB983077:QAB983080 QJX983077:QJX983080 QTT983077:QTT983080 RDP983077:RDP983080 RNL983077:RNL983080 RXH983077:RXH983080 SHD983077:SHD983080 SQZ983077:SQZ983080 TAV983077:TAV983080 TKR983077:TKR983080 TUN983077:TUN983080 UEJ983077:UEJ983080 UOF983077:UOF983080 UYB983077:UYB983080 VHX983077:VHX983080 VRT983077:VRT983080 WBP983077:WBP983080 WLL983077:WLL983080 WVH983077:WVH983080 IV65559:IV65561 SR65559:SR65561 ACN65559:ACN65561 AMJ65559:AMJ65561 AWF65559:AWF65561 BGB65559:BGB65561 BPX65559:BPX65561 BZT65559:BZT65561 CJP65559:CJP65561 CTL65559:CTL65561 DDH65559:DDH65561 DND65559:DND65561 DWZ65559:DWZ65561 EGV65559:EGV65561 EQR65559:EQR65561 FAN65559:FAN65561 FKJ65559:FKJ65561 FUF65559:FUF65561 GEB65559:GEB65561 GNX65559:GNX65561 GXT65559:GXT65561 HHP65559:HHP65561 HRL65559:HRL65561 IBH65559:IBH65561 ILD65559:ILD65561 IUZ65559:IUZ65561 JEV65559:JEV65561 JOR65559:JOR65561 JYN65559:JYN65561 KIJ65559:KIJ65561 KSF65559:KSF65561 LCB65559:LCB65561 LLX65559:LLX65561 LVT65559:LVT65561 MFP65559:MFP65561 MPL65559:MPL65561 MZH65559:MZH65561 NJD65559:NJD65561 NSZ65559:NSZ65561 OCV65559:OCV65561 OMR65559:OMR65561 OWN65559:OWN65561 PGJ65559:PGJ65561 PQF65559:PQF65561 QAB65559:QAB65561 QJX65559:QJX65561 QTT65559:QTT65561 RDP65559:RDP65561 RNL65559:RNL65561 RXH65559:RXH65561 SHD65559:SHD65561 SQZ65559:SQZ65561 TAV65559:TAV65561 TKR65559:TKR65561 TUN65559:TUN65561 UEJ65559:UEJ65561 UOF65559:UOF65561 UYB65559:UYB65561 VHX65559:VHX65561 VRT65559:VRT65561 WBP65559:WBP65561 WLL65559:WLL65561 WVH65559:WVH65561 IV131095:IV131097 SR131095:SR131097 ACN131095:ACN131097 AMJ131095:AMJ131097 AWF131095:AWF131097 BGB131095:BGB131097 BPX131095:BPX131097 BZT131095:BZT131097 CJP131095:CJP131097 CTL131095:CTL131097 DDH131095:DDH131097 DND131095:DND131097 DWZ131095:DWZ131097 EGV131095:EGV131097 EQR131095:EQR131097 FAN131095:FAN131097 FKJ131095:FKJ131097 FUF131095:FUF131097 GEB131095:GEB131097 GNX131095:GNX131097 GXT131095:GXT131097 HHP131095:HHP131097 HRL131095:HRL131097 IBH131095:IBH131097 ILD131095:ILD131097 IUZ131095:IUZ131097 JEV131095:JEV131097 JOR131095:JOR131097 JYN131095:JYN131097 KIJ131095:KIJ131097 KSF131095:KSF131097 LCB131095:LCB131097 LLX131095:LLX131097 LVT131095:LVT131097 MFP131095:MFP131097 MPL131095:MPL131097 MZH131095:MZH131097 NJD131095:NJD131097 NSZ131095:NSZ131097 OCV131095:OCV131097 OMR131095:OMR131097 OWN131095:OWN131097 PGJ131095:PGJ131097 PQF131095:PQF131097 QAB131095:QAB131097 QJX131095:QJX131097 QTT131095:QTT131097 RDP131095:RDP131097 RNL131095:RNL131097 RXH131095:RXH131097 SHD131095:SHD131097 SQZ131095:SQZ131097 TAV131095:TAV131097 TKR131095:TKR131097 TUN131095:TUN131097 UEJ131095:UEJ131097 UOF131095:UOF131097 UYB131095:UYB131097 VHX131095:VHX131097 VRT131095:VRT131097 WBP131095:WBP131097 WLL131095:WLL131097 WVH131095:WVH131097 IV196631:IV196633 SR196631:SR196633 ACN196631:ACN196633 AMJ196631:AMJ196633 AWF196631:AWF196633 BGB196631:BGB196633 BPX196631:BPX196633 BZT196631:BZT196633 CJP196631:CJP196633 CTL196631:CTL196633 DDH196631:DDH196633 DND196631:DND196633 DWZ196631:DWZ196633 EGV196631:EGV196633 EQR196631:EQR196633 FAN196631:FAN196633 FKJ196631:FKJ196633 FUF196631:FUF196633 GEB196631:GEB196633 GNX196631:GNX196633 GXT196631:GXT196633 HHP196631:HHP196633 HRL196631:HRL196633 IBH196631:IBH196633 ILD196631:ILD196633 IUZ196631:IUZ196633 JEV196631:JEV196633 JOR196631:JOR196633 JYN196631:JYN196633 KIJ196631:KIJ196633 KSF196631:KSF196633 LCB196631:LCB196633 LLX196631:LLX196633 LVT196631:LVT196633 MFP196631:MFP196633 MPL196631:MPL196633 MZH196631:MZH196633 NJD196631:NJD196633 NSZ196631:NSZ196633 OCV196631:OCV196633 OMR196631:OMR196633 OWN196631:OWN196633 PGJ196631:PGJ196633 PQF196631:PQF196633 QAB196631:QAB196633 QJX196631:QJX196633 QTT196631:QTT196633 RDP196631:RDP196633 RNL196631:RNL196633 RXH196631:RXH196633 SHD196631:SHD196633 SQZ196631:SQZ196633 TAV196631:TAV196633 TKR196631:TKR196633 TUN196631:TUN196633 UEJ196631:UEJ196633 UOF196631:UOF196633 UYB196631:UYB196633 VHX196631:VHX196633 VRT196631:VRT196633 WBP196631:WBP196633 WLL196631:WLL196633 WVH196631:WVH196633 IV262167:IV262169 SR262167:SR262169 ACN262167:ACN262169 AMJ262167:AMJ262169 AWF262167:AWF262169 BGB262167:BGB262169 BPX262167:BPX262169 BZT262167:BZT262169 CJP262167:CJP262169 CTL262167:CTL262169 DDH262167:DDH262169 DND262167:DND262169 DWZ262167:DWZ262169 EGV262167:EGV262169 EQR262167:EQR262169 FAN262167:FAN262169 FKJ262167:FKJ262169 FUF262167:FUF262169 GEB262167:GEB262169 GNX262167:GNX262169 GXT262167:GXT262169 HHP262167:HHP262169 HRL262167:HRL262169 IBH262167:IBH262169 ILD262167:ILD262169 IUZ262167:IUZ262169 JEV262167:JEV262169 JOR262167:JOR262169 JYN262167:JYN262169 KIJ262167:KIJ262169 KSF262167:KSF262169 LCB262167:LCB262169 LLX262167:LLX262169 LVT262167:LVT262169 MFP262167:MFP262169 MPL262167:MPL262169 MZH262167:MZH262169 NJD262167:NJD262169 NSZ262167:NSZ262169 OCV262167:OCV262169 OMR262167:OMR262169 OWN262167:OWN262169 PGJ262167:PGJ262169 PQF262167:PQF262169 QAB262167:QAB262169 QJX262167:QJX262169 QTT262167:QTT262169 RDP262167:RDP262169 RNL262167:RNL262169 RXH262167:RXH262169 SHD262167:SHD262169 SQZ262167:SQZ262169 TAV262167:TAV262169 TKR262167:TKR262169 TUN262167:TUN262169 UEJ262167:UEJ262169 UOF262167:UOF262169 UYB262167:UYB262169 VHX262167:VHX262169 VRT262167:VRT262169 WBP262167:WBP262169 WLL262167:WLL262169 WVH262167:WVH262169 IV327703:IV327705 SR327703:SR327705 ACN327703:ACN327705 AMJ327703:AMJ327705 AWF327703:AWF327705 BGB327703:BGB327705 BPX327703:BPX327705 BZT327703:BZT327705 CJP327703:CJP327705 CTL327703:CTL327705 DDH327703:DDH327705 DND327703:DND327705 DWZ327703:DWZ327705 EGV327703:EGV327705 EQR327703:EQR327705 FAN327703:FAN327705 FKJ327703:FKJ327705 FUF327703:FUF327705 GEB327703:GEB327705 GNX327703:GNX327705 GXT327703:GXT327705 HHP327703:HHP327705 HRL327703:HRL327705 IBH327703:IBH327705 ILD327703:ILD327705 IUZ327703:IUZ327705 JEV327703:JEV327705 JOR327703:JOR327705 JYN327703:JYN327705 KIJ327703:KIJ327705 KSF327703:KSF327705 LCB327703:LCB327705 LLX327703:LLX327705 LVT327703:LVT327705 MFP327703:MFP327705 MPL327703:MPL327705 MZH327703:MZH327705 NJD327703:NJD327705 NSZ327703:NSZ327705 OCV327703:OCV327705 OMR327703:OMR327705 OWN327703:OWN327705 PGJ327703:PGJ327705 PQF327703:PQF327705 QAB327703:QAB327705 QJX327703:QJX327705 QTT327703:QTT327705 RDP327703:RDP327705 RNL327703:RNL327705 RXH327703:RXH327705 SHD327703:SHD327705 SQZ327703:SQZ327705 TAV327703:TAV327705 TKR327703:TKR327705 TUN327703:TUN327705 UEJ327703:UEJ327705 UOF327703:UOF327705 UYB327703:UYB327705 VHX327703:VHX327705 VRT327703:VRT327705 WBP327703:WBP327705 WLL327703:WLL327705 WVH327703:WVH327705 IV393239:IV393241 SR393239:SR393241 ACN393239:ACN393241 AMJ393239:AMJ393241 AWF393239:AWF393241 BGB393239:BGB393241 BPX393239:BPX393241 BZT393239:BZT393241 CJP393239:CJP393241 CTL393239:CTL393241 DDH393239:DDH393241 DND393239:DND393241 DWZ393239:DWZ393241 EGV393239:EGV393241 EQR393239:EQR393241 FAN393239:FAN393241 FKJ393239:FKJ393241 FUF393239:FUF393241 GEB393239:GEB393241 GNX393239:GNX393241 GXT393239:GXT393241 HHP393239:HHP393241 HRL393239:HRL393241 IBH393239:IBH393241 ILD393239:ILD393241 IUZ393239:IUZ393241 JEV393239:JEV393241 JOR393239:JOR393241 JYN393239:JYN393241 KIJ393239:KIJ393241 KSF393239:KSF393241 LCB393239:LCB393241 LLX393239:LLX393241 LVT393239:LVT393241 MFP393239:MFP393241 MPL393239:MPL393241 MZH393239:MZH393241 NJD393239:NJD393241 NSZ393239:NSZ393241 OCV393239:OCV393241 OMR393239:OMR393241 OWN393239:OWN393241 PGJ393239:PGJ393241 PQF393239:PQF393241 QAB393239:QAB393241 QJX393239:QJX393241 QTT393239:QTT393241 RDP393239:RDP393241 RNL393239:RNL393241 RXH393239:RXH393241 SHD393239:SHD393241 SQZ393239:SQZ393241 TAV393239:TAV393241 TKR393239:TKR393241 TUN393239:TUN393241 UEJ393239:UEJ393241 UOF393239:UOF393241 UYB393239:UYB393241 VHX393239:VHX393241 VRT393239:VRT393241 WBP393239:WBP393241 WLL393239:WLL393241 WVH393239:WVH393241 IV458775:IV458777 SR458775:SR458777 ACN458775:ACN458777 AMJ458775:AMJ458777 AWF458775:AWF458777 BGB458775:BGB458777 BPX458775:BPX458777 BZT458775:BZT458777 CJP458775:CJP458777 CTL458775:CTL458777 DDH458775:DDH458777 DND458775:DND458777 DWZ458775:DWZ458777 EGV458775:EGV458777 EQR458775:EQR458777 FAN458775:FAN458777 FKJ458775:FKJ458777 FUF458775:FUF458777 GEB458775:GEB458777 GNX458775:GNX458777 GXT458775:GXT458777 HHP458775:HHP458777 HRL458775:HRL458777 IBH458775:IBH458777 ILD458775:ILD458777 IUZ458775:IUZ458777 JEV458775:JEV458777 JOR458775:JOR458777 JYN458775:JYN458777 KIJ458775:KIJ458777 KSF458775:KSF458777 LCB458775:LCB458777 LLX458775:LLX458777 LVT458775:LVT458777 MFP458775:MFP458777 MPL458775:MPL458777 MZH458775:MZH458777 NJD458775:NJD458777 NSZ458775:NSZ458777 OCV458775:OCV458777 OMR458775:OMR458777 OWN458775:OWN458777 PGJ458775:PGJ458777 PQF458775:PQF458777 QAB458775:QAB458777 QJX458775:QJX458777 QTT458775:QTT458777 RDP458775:RDP458777 RNL458775:RNL458777 RXH458775:RXH458777 SHD458775:SHD458777 SQZ458775:SQZ458777 TAV458775:TAV458777 TKR458775:TKR458777 TUN458775:TUN458777 UEJ458775:UEJ458777 UOF458775:UOF458777 UYB458775:UYB458777 VHX458775:VHX458777 VRT458775:VRT458777 WBP458775:WBP458777 WLL458775:WLL458777 WVH458775:WVH458777 IV524311:IV524313 SR524311:SR524313 ACN524311:ACN524313 AMJ524311:AMJ524313 AWF524311:AWF524313 BGB524311:BGB524313 BPX524311:BPX524313 BZT524311:BZT524313 CJP524311:CJP524313 CTL524311:CTL524313 DDH524311:DDH524313 DND524311:DND524313 DWZ524311:DWZ524313 EGV524311:EGV524313 EQR524311:EQR524313 FAN524311:FAN524313 FKJ524311:FKJ524313 FUF524311:FUF524313 GEB524311:GEB524313 GNX524311:GNX524313 GXT524311:GXT524313 HHP524311:HHP524313 HRL524311:HRL524313 IBH524311:IBH524313 ILD524311:ILD524313 IUZ524311:IUZ524313 JEV524311:JEV524313 JOR524311:JOR524313 JYN524311:JYN524313 KIJ524311:KIJ524313 KSF524311:KSF524313 LCB524311:LCB524313 LLX524311:LLX524313 LVT524311:LVT524313 MFP524311:MFP524313 MPL524311:MPL524313 MZH524311:MZH524313 NJD524311:NJD524313 NSZ524311:NSZ524313 OCV524311:OCV524313 OMR524311:OMR524313 OWN524311:OWN524313 PGJ524311:PGJ524313 PQF524311:PQF524313 QAB524311:QAB524313 QJX524311:QJX524313 QTT524311:QTT524313 RDP524311:RDP524313 RNL524311:RNL524313 RXH524311:RXH524313 SHD524311:SHD524313 SQZ524311:SQZ524313 TAV524311:TAV524313 TKR524311:TKR524313 TUN524311:TUN524313 UEJ524311:UEJ524313 UOF524311:UOF524313 UYB524311:UYB524313 VHX524311:VHX524313 VRT524311:VRT524313 WBP524311:WBP524313 WLL524311:WLL524313 WVH524311:WVH524313 IV589847:IV589849 SR589847:SR589849 ACN589847:ACN589849 AMJ589847:AMJ589849 AWF589847:AWF589849 BGB589847:BGB589849 BPX589847:BPX589849 BZT589847:BZT589849 CJP589847:CJP589849 CTL589847:CTL589849 DDH589847:DDH589849 DND589847:DND589849 DWZ589847:DWZ589849 EGV589847:EGV589849 EQR589847:EQR589849 FAN589847:FAN589849 FKJ589847:FKJ589849 FUF589847:FUF589849 GEB589847:GEB589849 GNX589847:GNX589849 GXT589847:GXT589849 HHP589847:HHP589849 HRL589847:HRL589849 IBH589847:IBH589849 ILD589847:ILD589849 IUZ589847:IUZ589849 JEV589847:JEV589849 JOR589847:JOR589849 JYN589847:JYN589849 KIJ589847:KIJ589849 KSF589847:KSF589849 LCB589847:LCB589849 LLX589847:LLX589849 LVT589847:LVT589849 MFP589847:MFP589849 MPL589847:MPL589849 MZH589847:MZH589849 NJD589847:NJD589849 NSZ589847:NSZ589849 OCV589847:OCV589849 OMR589847:OMR589849 OWN589847:OWN589849 PGJ589847:PGJ589849 PQF589847:PQF589849 QAB589847:QAB589849 QJX589847:QJX589849 QTT589847:QTT589849 RDP589847:RDP589849 RNL589847:RNL589849 RXH589847:RXH589849 SHD589847:SHD589849 SQZ589847:SQZ589849 TAV589847:TAV589849 TKR589847:TKR589849 TUN589847:TUN589849 UEJ589847:UEJ589849 UOF589847:UOF589849 UYB589847:UYB589849 VHX589847:VHX589849 VRT589847:VRT589849 WBP589847:WBP589849 WLL589847:WLL589849 WVH589847:WVH589849 IV655383:IV655385 SR655383:SR655385 ACN655383:ACN655385 AMJ655383:AMJ655385 AWF655383:AWF655385 BGB655383:BGB655385 BPX655383:BPX655385 BZT655383:BZT655385 CJP655383:CJP655385 CTL655383:CTL655385 DDH655383:DDH655385 DND655383:DND655385 DWZ655383:DWZ655385 EGV655383:EGV655385 EQR655383:EQR655385 FAN655383:FAN655385 FKJ655383:FKJ655385 FUF655383:FUF655385 GEB655383:GEB655385 GNX655383:GNX655385 GXT655383:GXT655385 HHP655383:HHP655385 HRL655383:HRL655385 IBH655383:IBH655385 ILD655383:ILD655385 IUZ655383:IUZ655385 JEV655383:JEV655385 JOR655383:JOR655385 JYN655383:JYN655385 KIJ655383:KIJ655385 KSF655383:KSF655385 LCB655383:LCB655385 LLX655383:LLX655385 LVT655383:LVT655385 MFP655383:MFP655385 MPL655383:MPL655385 MZH655383:MZH655385 NJD655383:NJD655385 NSZ655383:NSZ655385 OCV655383:OCV655385 OMR655383:OMR655385 OWN655383:OWN655385 PGJ655383:PGJ655385 PQF655383:PQF655385 QAB655383:QAB655385 QJX655383:QJX655385 QTT655383:QTT655385 RDP655383:RDP655385 RNL655383:RNL655385 RXH655383:RXH655385 SHD655383:SHD655385 SQZ655383:SQZ655385 TAV655383:TAV655385 TKR655383:TKR655385 TUN655383:TUN655385 UEJ655383:UEJ655385 UOF655383:UOF655385 UYB655383:UYB655385 VHX655383:VHX655385 VRT655383:VRT655385 WBP655383:WBP655385 WLL655383:WLL655385 WVH655383:WVH655385 IV720919:IV720921 SR720919:SR720921 ACN720919:ACN720921 AMJ720919:AMJ720921 AWF720919:AWF720921 BGB720919:BGB720921 BPX720919:BPX720921 BZT720919:BZT720921 CJP720919:CJP720921 CTL720919:CTL720921 DDH720919:DDH720921 DND720919:DND720921 DWZ720919:DWZ720921 EGV720919:EGV720921 EQR720919:EQR720921 FAN720919:FAN720921 FKJ720919:FKJ720921 FUF720919:FUF720921 GEB720919:GEB720921 GNX720919:GNX720921 GXT720919:GXT720921 HHP720919:HHP720921 HRL720919:HRL720921 IBH720919:IBH720921 ILD720919:ILD720921 IUZ720919:IUZ720921 JEV720919:JEV720921 JOR720919:JOR720921 JYN720919:JYN720921 KIJ720919:KIJ720921 KSF720919:KSF720921 LCB720919:LCB720921 LLX720919:LLX720921 LVT720919:LVT720921 MFP720919:MFP720921 MPL720919:MPL720921 MZH720919:MZH720921 NJD720919:NJD720921 NSZ720919:NSZ720921 OCV720919:OCV720921 OMR720919:OMR720921 OWN720919:OWN720921 PGJ720919:PGJ720921 PQF720919:PQF720921 QAB720919:QAB720921 QJX720919:QJX720921 QTT720919:QTT720921 RDP720919:RDP720921 RNL720919:RNL720921 RXH720919:RXH720921 SHD720919:SHD720921 SQZ720919:SQZ720921 TAV720919:TAV720921 TKR720919:TKR720921 TUN720919:TUN720921 UEJ720919:UEJ720921 UOF720919:UOF720921 UYB720919:UYB720921 VHX720919:VHX720921 VRT720919:VRT720921 WBP720919:WBP720921 WLL720919:WLL720921 WVH720919:WVH720921 IV786455:IV786457 SR786455:SR786457 ACN786455:ACN786457 AMJ786455:AMJ786457 AWF786455:AWF786457 BGB786455:BGB786457 BPX786455:BPX786457 BZT786455:BZT786457 CJP786455:CJP786457 CTL786455:CTL786457 DDH786455:DDH786457 DND786455:DND786457 DWZ786455:DWZ786457 EGV786455:EGV786457 EQR786455:EQR786457 FAN786455:FAN786457 FKJ786455:FKJ786457 FUF786455:FUF786457 GEB786455:GEB786457 GNX786455:GNX786457 GXT786455:GXT786457 HHP786455:HHP786457 HRL786455:HRL786457 IBH786455:IBH786457 ILD786455:ILD786457 IUZ786455:IUZ786457 JEV786455:JEV786457 JOR786455:JOR786457 JYN786455:JYN786457 KIJ786455:KIJ786457 KSF786455:KSF786457 LCB786455:LCB786457 LLX786455:LLX786457 LVT786455:LVT786457 MFP786455:MFP786457 MPL786455:MPL786457 MZH786455:MZH786457 NJD786455:NJD786457 NSZ786455:NSZ786457 OCV786455:OCV786457 OMR786455:OMR786457 OWN786455:OWN786457 PGJ786455:PGJ786457 PQF786455:PQF786457 QAB786455:QAB786457 QJX786455:QJX786457 QTT786455:QTT786457 RDP786455:RDP786457 RNL786455:RNL786457 RXH786455:RXH786457 SHD786455:SHD786457 SQZ786455:SQZ786457 TAV786455:TAV786457 TKR786455:TKR786457 TUN786455:TUN786457 UEJ786455:UEJ786457 UOF786455:UOF786457 UYB786455:UYB786457 VHX786455:VHX786457 VRT786455:VRT786457 WBP786455:WBP786457 WLL786455:WLL786457 WVH786455:WVH786457 IV851991:IV851993 SR851991:SR851993 ACN851991:ACN851993 AMJ851991:AMJ851993 AWF851991:AWF851993 BGB851991:BGB851993 BPX851991:BPX851993 BZT851991:BZT851993 CJP851991:CJP851993 CTL851991:CTL851993 DDH851991:DDH851993 DND851991:DND851993 DWZ851991:DWZ851993 EGV851991:EGV851993 EQR851991:EQR851993 FAN851991:FAN851993 FKJ851991:FKJ851993 FUF851991:FUF851993 GEB851991:GEB851993 GNX851991:GNX851993 GXT851991:GXT851993 HHP851991:HHP851993 HRL851991:HRL851993 IBH851991:IBH851993 ILD851991:ILD851993 IUZ851991:IUZ851993 JEV851991:JEV851993 JOR851991:JOR851993 JYN851991:JYN851993 KIJ851991:KIJ851993 KSF851991:KSF851993 LCB851991:LCB851993 LLX851991:LLX851993 LVT851991:LVT851993 MFP851991:MFP851993 MPL851991:MPL851993 MZH851991:MZH851993 NJD851991:NJD851993 NSZ851991:NSZ851993 OCV851991:OCV851993 OMR851991:OMR851993 OWN851991:OWN851993 PGJ851991:PGJ851993 PQF851991:PQF851993 QAB851991:QAB851993 QJX851991:QJX851993 QTT851991:QTT851993 RDP851991:RDP851993 RNL851991:RNL851993 RXH851991:RXH851993 SHD851991:SHD851993 SQZ851991:SQZ851993 TAV851991:TAV851993 TKR851991:TKR851993 TUN851991:TUN851993 UEJ851991:UEJ851993 UOF851991:UOF851993 UYB851991:UYB851993 VHX851991:VHX851993 VRT851991:VRT851993 WBP851991:WBP851993 WLL851991:WLL851993 WVH851991:WVH851993 IV917527:IV917529 SR917527:SR917529 ACN917527:ACN917529 AMJ917527:AMJ917529 AWF917527:AWF917529 BGB917527:BGB917529 BPX917527:BPX917529 BZT917527:BZT917529 CJP917527:CJP917529 CTL917527:CTL917529 DDH917527:DDH917529 DND917527:DND917529 DWZ917527:DWZ917529 EGV917527:EGV917529 EQR917527:EQR917529 FAN917527:FAN917529 FKJ917527:FKJ917529 FUF917527:FUF917529 GEB917527:GEB917529 GNX917527:GNX917529 GXT917527:GXT917529 HHP917527:HHP917529 HRL917527:HRL917529 IBH917527:IBH917529 ILD917527:ILD917529 IUZ917527:IUZ917529 JEV917527:JEV917529 JOR917527:JOR917529 JYN917527:JYN917529 KIJ917527:KIJ917529 KSF917527:KSF917529 LCB917527:LCB917529 LLX917527:LLX917529 LVT917527:LVT917529 MFP917527:MFP917529 MPL917527:MPL917529 MZH917527:MZH917529 NJD917527:NJD917529 NSZ917527:NSZ917529 OCV917527:OCV917529 OMR917527:OMR917529 OWN917527:OWN917529 PGJ917527:PGJ917529 PQF917527:PQF917529 QAB917527:QAB917529 QJX917527:QJX917529 QTT917527:QTT917529 RDP917527:RDP917529 RNL917527:RNL917529 RXH917527:RXH917529 SHD917527:SHD917529 SQZ917527:SQZ917529 TAV917527:TAV917529 TKR917527:TKR917529 TUN917527:TUN917529 UEJ917527:UEJ917529 UOF917527:UOF917529 UYB917527:UYB917529 VHX917527:VHX917529 VRT917527:VRT917529 WBP917527:WBP917529 WLL917527:WLL917529 WVH917527:WVH917529 IV983063:IV983065 SR983063:SR983065 ACN983063:ACN983065 AMJ983063:AMJ983065 AWF983063:AWF983065 BGB983063:BGB983065 BPX983063:BPX983065 BZT983063:BZT983065 CJP983063:CJP983065 CTL983063:CTL983065 DDH983063:DDH983065 DND983063:DND983065 DWZ983063:DWZ983065 EGV983063:EGV983065 EQR983063:EQR983065 FAN983063:FAN983065 FKJ983063:FKJ983065 FUF983063:FUF983065 GEB983063:GEB983065 GNX983063:GNX983065 GXT983063:GXT983065 HHP983063:HHP983065 HRL983063:HRL983065 IBH983063:IBH983065 ILD983063:ILD983065 IUZ983063:IUZ983065 JEV983063:JEV983065 JOR983063:JOR983065 JYN983063:JYN983065 KIJ983063:KIJ983065 KSF983063:KSF983065 LCB983063:LCB983065 LLX983063:LLX983065 LVT983063:LVT983065 MFP983063:MFP983065 MPL983063:MPL983065 MZH983063:MZH983065 NJD983063:NJD983065 NSZ983063:NSZ983065 OCV983063:OCV983065 OMR983063:OMR983065 OWN983063:OWN983065 PGJ983063:PGJ983065 PQF983063:PQF983065 QAB983063:QAB983065 QJX983063:QJX983065 QTT983063:QTT983065 RDP983063:RDP983065 RNL983063:RNL983065 RXH983063:RXH983065 SHD983063:SHD983065 SQZ983063:SQZ983065 TAV983063:TAV983065 TKR983063:TKR983065 TUN983063:TUN983065 UEJ983063:UEJ983065 UOF983063:UOF983065 UYB983063:UYB983065 VHX983063:VHX983065 VRT983063:VRT983065 WBP983063:WBP983065 WLL983063:WLL983065 WVH983063:WVH983065 IV65563:IV65565 SR65563:SR65565 ACN65563:ACN65565 AMJ65563:AMJ65565 AWF65563:AWF65565 BGB65563:BGB65565 BPX65563:BPX65565 BZT65563:BZT65565 CJP65563:CJP65565 CTL65563:CTL65565 DDH65563:DDH65565 DND65563:DND65565 DWZ65563:DWZ65565 EGV65563:EGV65565 EQR65563:EQR65565 FAN65563:FAN65565 FKJ65563:FKJ65565 FUF65563:FUF65565 GEB65563:GEB65565 GNX65563:GNX65565 GXT65563:GXT65565 HHP65563:HHP65565 HRL65563:HRL65565 IBH65563:IBH65565 ILD65563:ILD65565 IUZ65563:IUZ65565 JEV65563:JEV65565 JOR65563:JOR65565 JYN65563:JYN65565 KIJ65563:KIJ65565 KSF65563:KSF65565 LCB65563:LCB65565 LLX65563:LLX65565 LVT65563:LVT65565 MFP65563:MFP65565 MPL65563:MPL65565 MZH65563:MZH65565 NJD65563:NJD65565 NSZ65563:NSZ65565 OCV65563:OCV65565 OMR65563:OMR65565 OWN65563:OWN65565 PGJ65563:PGJ65565 PQF65563:PQF65565 QAB65563:QAB65565 QJX65563:QJX65565 QTT65563:QTT65565 RDP65563:RDP65565 RNL65563:RNL65565 RXH65563:RXH65565 SHD65563:SHD65565 SQZ65563:SQZ65565 TAV65563:TAV65565 TKR65563:TKR65565 TUN65563:TUN65565 UEJ65563:UEJ65565 UOF65563:UOF65565 UYB65563:UYB65565 VHX65563:VHX65565 VRT65563:VRT65565 WBP65563:WBP65565 WLL65563:WLL65565 WVH65563:WVH65565 IV131099:IV131101 SR131099:SR131101 ACN131099:ACN131101 AMJ131099:AMJ131101 AWF131099:AWF131101 BGB131099:BGB131101 BPX131099:BPX131101 BZT131099:BZT131101 CJP131099:CJP131101 CTL131099:CTL131101 DDH131099:DDH131101 DND131099:DND131101 DWZ131099:DWZ131101 EGV131099:EGV131101 EQR131099:EQR131101 FAN131099:FAN131101 FKJ131099:FKJ131101 FUF131099:FUF131101 GEB131099:GEB131101 GNX131099:GNX131101 GXT131099:GXT131101 HHP131099:HHP131101 HRL131099:HRL131101 IBH131099:IBH131101 ILD131099:ILD131101 IUZ131099:IUZ131101 JEV131099:JEV131101 JOR131099:JOR131101 JYN131099:JYN131101 KIJ131099:KIJ131101 KSF131099:KSF131101 LCB131099:LCB131101 LLX131099:LLX131101 LVT131099:LVT131101 MFP131099:MFP131101 MPL131099:MPL131101 MZH131099:MZH131101 NJD131099:NJD131101 NSZ131099:NSZ131101 OCV131099:OCV131101 OMR131099:OMR131101 OWN131099:OWN131101 PGJ131099:PGJ131101 PQF131099:PQF131101 QAB131099:QAB131101 QJX131099:QJX131101 QTT131099:QTT131101 RDP131099:RDP131101 RNL131099:RNL131101 RXH131099:RXH131101 SHD131099:SHD131101 SQZ131099:SQZ131101 TAV131099:TAV131101 TKR131099:TKR131101 TUN131099:TUN131101 UEJ131099:UEJ131101 UOF131099:UOF131101 UYB131099:UYB131101 VHX131099:VHX131101 VRT131099:VRT131101 WBP131099:WBP131101 WLL131099:WLL131101 WVH131099:WVH131101 IV196635:IV196637 SR196635:SR196637 ACN196635:ACN196637 AMJ196635:AMJ196637 AWF196635:AWF196637 BGB196635:BGB196637 BPX196635:BPX196637 BZT196635:BZT196637 CJP196635:CJP196637 CTL196635:CTL196637 DDH196635:DDH196637 DND196635:DND196637 DWZ196635:DWZ196637 EGV196635:EGV196637 EQR196635:EQR196637 FAN196635:FAN196637 FKJ196635:FKJ196637 FUF196635:FUF196637 GEB196635:GEB196637 GNX196635:GNX196637 GXT196635:GXT196637 HHP196635:HHP196637 HRL196635:HRL196637 IBH196635:IBH196637 ILD196635:ILD196637 IUZ196635:IUZ196637 JEV196635:JEV196637 JOR196635:JOR196637 JYN196635:JYN196637 KIJ196635:KIJ196637 KSF196635:KSF196637 LCB196635:LCB196637 LLX196635:LLX196637 LVT196635:LVT196637 MFP196635:MFP196637 MPL196635:MPL196637 MZH196635:MZH196637 NJD196635:NJD196637 NSZ196635:NSZ196637 OCV196635:OCV196637 OMR196635:OMR196637 OWN196635:OWN196637 PGJ196635:PGJ196637 PQF196635:PQF196637 QAB196635:QAB196637 QJX196635:QJX196637 QTT196635:QTT196637 RDP196635:RDP196637 RNL196635:RNL196637 RXH196635:RXH196637 SHD196635:SHD196637 SQZ196635:SQZ196637 TAV196635:TAV196637 TKR196635:TKR196637 TUN196635:TUN196637 UEJ196635:UEJ196637 UOF196635:UOF196637 UYB196635:UYB196637 VHX196635:VHX196637 VRT196635:VRT196637 WBP196635:WBP196637 WLL196635:WLL196637 WVH196635:WVH196637 IV262171:IV262173 SR262171:SR262173 ACN262171:ACN262173 AMJ262171:AMJ262173 AWF262171:AWF262173 BGB262171:BGB262173 BPX262171:BPX262173 BZT262171:BZT262173 CJP262171:CJP262173 CTL262171:CTL262173 DDH262171:DDH262173 DND262171:DND262173 DWZ262171:DWZ262173 EGV262171:EGV262173 EQR262171:EQR262173 FAN262171:FAN262173 FKJ262171:FKJ262173 FUF262171:FUF262173 GEB262171:GEB262173 GNX262171:GNX262173 GXT262171:GXT262173 HHP262171:HHP262173 HRL262171:HRL262173 IBH262171:IBH262173 ILD262171:ILD262173 IUZ262171:IUZ262173 JEV262171:JEV262173 JOR262171:JOR262173 JYN262171:JYN262173 KIJ262171:KIJ262173 KSF262171:KSF262173 LCB262171:LCB262173 LLX262171:LLX262173 LVT262171:LVT262173 MFP262171:MFP262173 MPL262171:MPL262173 MZH262171:MZH262173 NJD262171:NJD262173 NSZ262171:NSZ262173 OCV262171:OCV262173 OMR262171:OMR262173 OWN262171:OWN262173 PGJ262171:PGJ262173 PQF262171:PQF262173 QAB262171:QAB262173 QJX262171:QJX262173 QTT262171:QTT262173 RDP262171:RDP262173 RNL262171:RNL262173 RXH262171:RXH262173 SHD262171:SHD262173 SQZ262171:SQZ262173 TAV262171:TAV262173 TKR262171:TKR262173 TUN262171:TUN262173 UEJ262171:UEJ262173 UOF262171:UOF262173 UYB262171:UYB262173 VHX262171:VHX262173 VRT262171:VRT262173 WBP262171:WBP262173 WLL262171:WLL262173 WVH262171:WVH262173 IV327707:IV327709 SR327707:SR327709 ACN327707:ACN327709 AMJ327707:AMJ327709 AWF327707:AWF327709 BGB327707:BGB327709 BPX327707:BPX327709 BZT327707:BZT327709 CJP327707:CJP327709 CTL327707:CTL327709 DDH327707:DDH327709 DND327707:DND327709 DWZ327707:DWZ327709 EGV327707:EGV327709 EQR327707:EQR327709 FAN327707:FAN327709 FKJ327707:FKJ327709 FUF327707:FUF327709 GEB327707:GEB327709 GNX327707:GNX327709 GXT327707:GXT327709 HHP327707:HHP327709 HRL327707:HRL327709 IBH327707:IBH327709 ILD327707:ILD327709 IUZ327707:IUZ327709 JEV327707:JEV327709 JOR327707:JOR327709 JYN327707:JYN327709 KIJ327707:KIJ327709 KSF327707:KSF327709 LCB327707:LCB327709 LLX327707:LLX327709 LVT327707:LVT327709 MFP327707:MFP327709 MPL327707:MPL327709 MZH327707:MZH327709 NJD327707:NJD327709 NSZ327707:NSZ327709 OCV327707:OCV327709 OMR327707:OMR327709 OWN327707:OWN327709 PGJ327707:PGJ327709 PQF327707:PQF327709 QAB327707:QAB327709 QJX327707:QJX327709 QTT327707:QTT327709 RDP327707:RDP327709 RNL327707:RNL327709 RXH327707:RXH327709 SHD327707:SHD327709 SQZ327707:SQZ327709 TAV327707:TAV327709 TKR327707:TKR327709 TUN327707:TUN327709 UEJ327707:UEJ327709 UOF327707:UOF327709 UYB327707:UYB327709 VHX327707:VHX327709 VRT327707:VRT327709 WBP327707:WBP327709 WLL327707:WLL327709 WVH327707:WVH327709 IV393243:IV393245 SR393243:SR393245 ACN393243:ACN393245 AMJ393243:AMJ393245 AWF393243:AWF393245 BGB393243:BGB393245 BPX393243:BPX393245 BZT393243:BZT393245 CJP393243:CJP393245 CTL393243:CTL393245 DDH393243:DDH393245 DND393243:DND393245 DWZ393243:DWZ393245 EGV393243:EGV393245 EQR393243:EQR393245 FAN393243:FAN393245 FKJ393243:FKJ393245 FUF393243:FUF393245 GEB393243:GEB393245 GNX393243:GNX393245 GXT393243:GXT393245 HHP393243:HHP393245 HRL393243:HRL393245 IBH393243:IBH393245 ILD393243:ILD393245 IUZ393243:IUZ393245 JEV393243:JEV393245 JOR393243:JOR393245 JYN393243:JYN393245 KIJ393243:KIJ393245 KSF393243:KSF393245 LCB393243:LCB393245 LLX393243:LLX393245 LVT393243:LVT393245 MFP393243:MFP393245 MPL393243:MPL393245 MZH393243:MZH393245 NJD393243:NJD393245 NSZ393243:NSZ393245 OCV393243:OCV393245 OMR393243:OMR393245 OWN393243:OWN393245 PGJ393243:PGJ393245 PQF393243:PQF393245 QAB393243:QAB393245 QJX393243:QJX393245 QTT393243:QTT393245 RDP393243:RDP393245 RNL393243:RNL393245 RXH393243:RXH393245 SHD393243:SHD393245 SQZ393243:SQZ393245 TAV393243:TAV393245 TKR393243:TKR393245 TUN393243:TUN393245 UEJ393243:UEJ393245 UOF393243:UOF393245 UYB393243:UYB393245 VHX393243:VHX393245 VRT393243:VRT393245 WBP393243:WBP393245 WLL393243:WLL393245 WVH393243:WVH393245 IV458779:IV458781 SR458779:SR458781 ACN458779:ACN458781 AMJ458779:AMJ458781 AWF458779:AWF458781 BGB458779:BGB458781 BPX458779:BPX458781 BZT458779:BZT458781 CJP458779:CJP458781 CTL458779:CTL458781 DDH458779:DDH458781 DND458779:DND458781 DWZ458779:DWZ458781 EGV458779:EGV458781 EQR458779:EQR458781 FAN458779:FAN458781 FKJ458779:FKJ458781 FUF458779:FUF458781 GEB458779:GEB458781 GNX458779:GNX458781 GXT458779:GXT458781 HHP458779:HHP458781 HRL458779:HRL458781 IBH458779:IBH458781 ILD458779:ILD458781 IUZ458779:IUZ458781 JEV458779:JEV458781 JOR458779:JOR458781 JYN458779:JYN458781 KIJ458779:KIJ458781 KSF458779:KSF458781 LCB458779:LCB458781 LLX458779:LLX458781 LVT458779:LVT458781 MFP458779:MFP458781 MPL458779:MPL458781 MZH458779:MZH458781 NJD458779:NJD458781 NSZ458779:NSZ458781 OCV458779:OCV458781 OMR458779:OMR458781 OWN458779:OWN458781 PGJ458779:PGJ458781 PQF458779:PQF458781 QAB458779:QAB458781 QJX458779:QJX458781 QTT458779:QTT458781 RDP458779:RDP458781 RNL458779:RNL458781 RXH458779:RXH458781 SHD458779:SHD458781 SQZ458779:SQZ458781 TAV458779:TAV458781 TKR458779:TKR458781 TUN458779:TUN458781 UEJ458779:UEJ458781 UOF458779:UOF458781 UYB458779:UYB458781 VHX458779:VHX458781 VRT458779:VRT458781 WBP458779:WBP458781 WLL458779:WLL458781 WVH458779:WVH458781 IV524315:IV524317 SR524315:SR524317 ACN524315:ACN524317 AMJ524315:AMJ524317 AWF524315:AWF524317 BGB524315:BGB524317 BPX524315:BPX524317 BZT524315:BZT524317 CJP524315:CJP524317 CTL524315:CTL524317 DDH524315:DDH524317 DND524315:DND524317 DWZ524315:DWZ524317 EGV524315:EGV524317 EQR524315:EQR524317 FAN524315:FAN524317 FKJ524315:FKJ524317 FUF524315:FUF524317 GEB524315:GEB524317 GNX524315:GNX524317 GXT524315:GXT524317 HHP524315:HHP524317 HRL524315:HRL524317 IBH524315:IBH524317 ILD524315:ILD524317 IUZ524315:IUZ524317 JEV524315:JEV524317 JOR524315:JOR524317 JYN524315:JYN524317 KIJ524315:KIJ524317 KSF524315:KSF524317 LCB524315:LCB524317 LLX524315:LLX524317 LVT524315:LVT524317 MFP524315:MFP524317 MPL524315:MPL524317 MZH524315:MZH524317 NJD524315:NJD524317 NSZ524315:NSZ524317 OCV524315:OCV524317 OMR524315:OMR524317 OWN524315:OWN524317 PGJ524315:PGJ524317 PQF524315:PQF524317 QAB524315:QAB524317 QJX524315:QJX524317 QTT524315:QTT524317 RDP524315:RDP524317 RNL524315:RNL524317 RXH524315:RXH524317 SHD524315:SHD524317 SQZ524315:SQZ524317 TAV524315:TAV524317 TKR524315:TKR524317 TUN524315:TUN524317 UEJ524315:UEJ524317 UOF524315:UOF524317 UYB524315:UYB524317 VHX524315:VHX524317 VRT524315:VRT524317 WBP524315:WBP524317 WLL524315:WLL524317 WVH524315:WVH524317 IV589851:IV589853 SR589851:SR589853 ACN589851:ACN589853 AMJ589851:AMJ589853 AWF589851:AWF589853 BGB589851:BGB589853 BPX589851:BPX589853 BZT589851:BZT589853 CJP589851:CJP589853 CTL589851:CTL589853 DDH589851:DDH589853 DND589851:DND589853 DWZ589851:DWZ589853 EGV589851:EGV589853 EQR589851:EQR589853 FAN589851:FAN589853 FKJ589851:FKJ589853 FUF589851:FUF589853 GEB589851:GEB589853 GNX589851:GNX589853 GXT589851:GXT589853 HHP589851:HHP589853 HRL589851:HRL589853 IBH589851:IBH589853 ILD589851:ILD589853 IUZ589851:IUZ589853 JEV589851:JEV589853 JOR589851:JOR589853 JYN589851:JYN589853 KIJ589851:KIJ589853 KSF589851:KSF589853 LCB589851:LCB589853 LLX589851:LLX589853 LVT589851:LVT589853 MFP589851:MFP589853 MPL589851:MPL589853 MZH589851:MZH589853 NJD589851:NJD589853 NSZ589851:NSZ589853 OCV589851:OCV589853 OMR589851:OMR589853 OWN589851:OWN589853 PGJ589851:PGJ589853 PQF589851:PQF589853 QAB589851:QAB589853 QJX589851:QJX589853 QTT589851:QTT589853 RDP589851:RDP589853 RNL589851:RNL589853 RXH589851:RXH589853 SHD589851:SHD589853 SQZ589851:SQZ589853 TAV589851:TAV589853 TKR589851:TKR589853 TUN589851:TUN589853 UEJ589851:UEJ589853 UOF589851:UOF589853 UYB589851:UYB589853 VHX589851:VHX589853 VRT589851:VRT589853 WBP589851:WBP589853 WLL589851:WLL589853 WVH589851:WVH589853 IV655387:IV655389 SR655387:SR655389 ACN655387:ACN655389 AMJ655387:AMJ655389 AWF655387:AWF655389 BGB655387:BGB655389 BPX655387:BPX655389 BZT655387:BZT655389 CJP655387:CJP655389 CTL655387:CTL655389 DDH655387:DDH655389 DND655387:DND655389 DWZ655387:DWZ655389 EGV655387:EGV655389 EQR655387:EQR655389 FAN655387:FAN655389 FKJ655387:FKJ655389 FUF655387:FUF655389 GEB655387:GEB655389 GNX655387:GNX655389 GXT655387:GXT655389 HHP655387:HHP655389 HRL655387:HRL655389 IBH655387:IBH655389 ILD655387:ILD655389 IUZ655387:IUZ655389 JEV655387:JEV655389 JOR655387:JOR655389 JYN655387:JYN655389 KIJ655387:KIJ655389 KSF655387:KSF655389 LCB655387:LCB655389 LLX655387:LLX655389 LVT655387:LVT655389 MFP655387:MFP655389 MPL655387:MPL655389 MZH655387:MZH655389 NJD655387:NJD655389 NSZ655387:NSZ655389 OCV655387:OCV655389 OMR655387:OMR655389 OWN655387:OWN655389 PGJ655387:PGJ655389 PQF655387:PQF655389 QAB655387:QAB655389 QJX655387:QJX655389 QTT655387:QTT655389 RDP655387:RDP655389 RNL655387:RNL655389 RXH655387:RXH655389 SHD655387:SHD655389 SQZ655387:SQZ655389 TAV655387:TAV655389 TKR655387:TKR655389 TUN655387:TUN655389 UEJ655387:UEJ655389 UOF655387:UOF655389 UYB655387:UYB655389 VHX655387:VHX655389 VRT655387:VRT655389 WBP655387:WBP655389 WLL655387:WLL655389 WVH655387:WVH655389 IV720923:IV720925 SR720923:SR720925 ACN720923:ACN720925 AMJ720923:AMJ720925 AWF720923:AWF720925 BGB720923:BGB720925 BPX720923:BPX720925 BZT720923:BZT720925 CJP720923:CJP720925 CTL720923:CTL720925 DDH720923:DDH720925 DND720923:DND720925 DWZ720923:DWZ720925 EGV720923:EGV720925 EQR720923:EQR720925 FAN720923:FAN720925 FKJ720923:FKJ720925 FUF720923:FUF720925 GEB720923:GEB720925 GNX720923:GNX720925 GXT720923:GXT720925 HHP720923:HHP720925 HRL720923:HRL720925 IBH720923:IBH720925 ILD720923:ILD720925 IUZ720923:IUZ720925 JEV720923:JEV720925 JOR720923:JOR720925 JYN720923:JYN720925 KIJ720923:KIJ720925 KSF720923:KSF720925 LCB720923:LCB720925 LLX720923:LLX720925 LVT720923:LVT720925 MFP720923:MFP720925 MPL720923:MPL720925 MZH720923:MZH720925 NJD720923:NJD720925 NSZ720923:NSZ720925 OCV720923:OCV720925 OMR720923:OMR720925 OWN720923:OWN720925 PGJ720923:PGJ720925 PQF720923:PQF720925 QAB720923:QAB720925 QJX720923:QJX720925 QTT720923:QTT720925 RDP720923:RDP720925 RNL720923:RNL720925 RXH720923:RXH720925 SHD720923:SHD720925 SQZ720923:SQZ720925 TAV720923:TAV720925 TKR720923:TKR720925 TUN720923:TUN720925 UEJ720923:UEJ720925 UOF720923:UOF720925 UYB720923:UYB720925 VHX720923:VHX720925 VRT720923:VRT720925 WBP720923:WBP720925 WLL720923:WLL720925 WVH720923:WVH720925 IV786459:IV786461 SR786459:SR786461 ACN786459:ACN786461 AMJ786459:AMJ786461 AWF786459:AWF786461 BGB786459:BGB786461 BPX786459:BPX786461 BZT786459:BZT786461 CJP786459:CJP786461 CTL786459:CTL786461 DDH786459:DDH786461 DND786459:DND786461 DWZ786459:DWZ786461 EGV786459:EGV786461 EQR786459:EQR786461 FAN786459:FAN786461 FKJ786459:FKJ786461 FUF786459:FUF786461 GEB786459:GEB786461 GNX786459:GNX786461 GXT786459:GXT786461 HHP786459:HHP786461 HRL786459:HRL786461 IBH786459:IBH786461 ILD786459:ILD786461 IUZ786459:IUZ786461 JEV786459:JEV786461 JOR786459:JOR786461 JYN786459:JYN786461 KIJ786459:KIJ786461 KSF786459:KSF786461 LCB786459:LCB786461 LLX786459:LLX786461 LVT786459:LVT786461 MFP786459:MFP786461 MPL786459:MPL786461 MZH786459:MZH786461 NJD786459:NJD786461 NSZ786459:NSZ786461 OCV786459:OCV786461 OMR786459:OMR786461 OWN786459:OWN786461 PGJ786459:PGJ786461 PQF786459:PQF786461 QAB786459:QAB786461 QJX786459:QJX786461 QTT786459:QTT786461 RDP786459:RDP786461 RNL786459:RNL786461 RXH786459:RXH786461 SHD786459:SHD786461 SQZ786459:SQZ786461 TAV786459:TAV786461 TKR786459:TKR786461 TUN786459:TUN786461 UEJ786459:UEJ786461 UOF786459:UOF786461 UYB786459:UYB786461 VHX786459:VHX786461 VRT786459:VRT786461 WBP786459:WBP786461 WLL786459:WLL786461 WVH786459:WVH786461 IV851995:IV851997 SR851995:SR851997 ACN851995:ACN851997 AMJ851995:AMJ851997 AWF851995:AWF851997 BGB851995:BGB851997 BPX851995:BPX851997 BZT851995:BZT851997 CJP851995:CJP851997 CTL851995:CTL851997 DDH851995:DDH851997 DND851995:DND851997 DWZ851995:DWZ851997 EGV851995:EGV851997 EQR851995:EQR851997 FAN851995:FAN851997 FKJ851995:FKJ851997 FUF851995:FUF851997 GEB851995:GEB851997 GNX851995:GNX851997 GXT851995:GXT851997 HHP851995:HHP851997 HRL851995:HRL851997 IBH851995:IBH851997 ILD851995:ILD851997 IUZ851995:IUZ851997 JEV851995:JEV851997 JOR851995:JOR851997 JYN851995:JYN851997 KIJ851995:KIJ851997 KSF851995:KSF851997 LCB851995:LCB851997 LLX851995:LLX851997 LVT851995:LVT851997 MFP851995:MFP851997 MPL851995:MPL851997 MZH851995:MZH851997 NJD851995:NJD851997 NSZ851995:NSZ851997 OCV851995:OCV851997 OMR851995:OMR851997 OWN851995:OWN851997 PGJ851995:PGJ851997 PQF851995:PQF851997 QAB851995:QAB851997 QJX851995:QJX851997 QTT851995:QTT851997 RDP851995:RDP851997 RNL851995:RNL851997 RXH851995:RXH851997 SHD851995:SHD851997 SQZ851995:SQZ851997 TAV851995:TAV851997 TKR851995:TKR851997 TUN851995:TUN851997 UEJ851995:UEJ851997 UOF851995:UOF851997 UYB851995:UYB851997 VHX851995:VHX851997 VRT851995:VRT851997 WBP851995:WBP851997 WLL851995:WLL851997 WVH851995:WVH851997 IV917531:IV917533 SR917531:SR917533 ACN917531:ACN917533 AMJ917531:AMJ917533 AWF917531:AWF917533 BGB917531:BGB917533 BPX917531:BPX917533 BZT917531:BZT917533 CJP917531:CJP917533 CTL917531:CTL917533 DDH917531:DDH917533 DND917531:DND917533 DWZ917531:DWZ917533 EGV917531:EGV917533 EQR917531:EQR917533 FAN917531:FAN917533 FKJ917531:FKJ917533 FUF917531:FUF917533 GEB917531:GEB917533 GNX917531:GNX917533 GXT917531:GXT917533 HHP917531:HHP917533 HRL917531:HRL917533 IBH917531:IBH917533 ILD917531:ILD917533 IUZ917531:IUZ917533 JEV917531:JEV917533 JOR917531:JOR917533 JYN917531:JYN917533 KIJ917531:KIJ917533 KSF917531:KSF917533 LCB917531:LCB917533 LLX917531:LLX917533 LVT917531:LVT917533 MFP917531:MFP917533 MPL917531:MPL917533 MZH917531:MZH917533 NJD917531:NJD917533 NSZ917531:NSZ917533 OCV917531:OCV917533 OMR917531:OMR917533 OWN917531:OWN917533 PGJ917531:PGJ917533 PQF917531:PQF917533 QAB917531:QAB917533 QJX917531:QJX917533 QTT917531:QTT917533 RDP917531:RDP917533 RNL917531:RNL917533 RXH917531:RXH917533 SHD917531:SHD917533 SQZ917531:SQZ917533 TAV917531:TAV917533 TKR917531:TKR917533 TUN917531:TUN917533 UEJ917531:UEJ917533 UOF917531:UOF917533 UYB917531:UYB917533 VHX917531:VHX917533 VRT917531:VRT917533 WBP917531:WBP917533 WLL917531:WLL917533 WVH917531:WVH917533 IV983067:IV983069 SR983067:SR983069 ACN983067:ACN983069 AMJ983067:AMJ983069 AWF983067:AWF983069 BGB983067:BGB983069 BPX983067:BPX983069 BZT983067:BZT983069 CJP983067:CJP983069 CTL983067:CTL983069 DDH983067:DDH983069 DND983067:DND983069 DWZ983067:DWZ983069 EGV983067:EGV983069 EQR983067:EQR983069 FAN983067:FAN983069 FKJ983067:FKJ983069 FUF983067:FUF983069 GEB983067:GEB983069 GNX983067:GNX983069 GXT983067:GXT983069 HHP983067:HHP983069 HRL983067:HRL983069 IBH983067:IBH983069 ILD983067:ILD983069 IUZ983067:IUZ983069 JEV983067:JEV983069 JOR983067:JOR983069 JYN983067:JYN983069 KIJ983067:KIJ983069 KSF983067:KSF983069 LCB983067:LCB983069 LLX983067:LLX983069 LVT983067:LVT983069 MFP983067:MFP983069 MPL983067:MPL983069 MZH983067:MZH983069 NJD983067:NJD983069 NSZ983067:NSZ983069 OCV983067:OCV983069 OMR983067:OMR983069 OWN983067:OWN983069 PGJ983067:PGJ983069 PQF983067:PQF983069 QAB983067:QAB983069 QJX983067:QJX983069 QTT983067:QTT983069 RDP983067:RDP983069 RNL983067:RNL983069 RXH983067:RXH983069 SHD983067:SHD983069 SQZ983067:SQZ983069 TAV983067:TAV983069 TKR983067:TKR983069 TUN983067:TUN983069 UEJ983067:UEJ983069 UOF983067:UOF983069 UYB983067:UYB983069 VHX983067:VHX983069 VRT983067:VRT983069 WBP983067:WBP983069 WLL983067:WLL983069 WVH983067:WVH983069 WVH21:WVH22 WLL21:WLL22 WBP21:WBP22 VRT21:VRT22 VHX21:VHX22 UYB21:UYB22 UOF21:UOF22 UEJ21:UEJ22 TUN21:TUN22 TKR21:TKR22 TAV21:TAV22 SQZ21:SQZ22 SHD21:SHD22 RXH21:RXH22 RNL21:RNL22 RDP21:RDP22 QTT21:QTT22 QJX21:QJX22 QAB21:QAB22 PQF21:PQF22 PGJ21:PGJ22 OWN21:OWN22 OMR21:OMR22 OCV21:OCV22 NSZ21:NSZ22 NJD21:NJD22 MZH21:MZH22 MPL21:MPL22 MFP21:MFP22 LVT21:LVT22 LLX21:LLX22 LCB21:LCB22 KSF21:KSF22 KIJ21:KIJ22 JYN21:JYN22 JOR21:JOR22 JEV21:JEV22 IUZ21:IUZ22 ILD21:ILD22 IBH21:IBH22 HRL21:HRL22 HHP21:HHP22 GXT21:GXT22 GNX21:GNX22 GEB21:GEB22 FUF21:FUF22 FKJ21:FKJ22 FAN21:FAN22 EQR21:EQR22 EGV21:EGV22 DWZ21:DWZ22 DND21:DND22 DDH21:DDH22 CTL21:CTL22 CJP21:CJP22 BZT21:BZT22 BPX21:BPX22 BGB21:BGB22 AWF21:AWF22 AMJ21:AMJ22 ACN21:ACN22 SR21:SR22 IV21:IV22" xr:uid="{00000000-0002-0000-0200-000000000000}"/>
  </dataValidations>
  <printOptions horizontalCentered="1" verticalCentered="1"/>
  <pageMargins left="0.59055118110236204" right="0.39370078740157499" top="0.39370078740157499" bottom="0.39370078740157499" header="0.86614173228346503" footer="0"/>
  <pageSetup scale="41" fitToHeight="10" orientation="portrait" horizontalDpi="300" verticalDpi="196" r:id="rId1"/>
  <headerFooter alignWithMargins="0">
    <oddHeader xml:space="preserve">&amp;R&amp;"Century Gothic,Normal"&amp;1Página &amp;P de &amp;N                                        </oddHeader>
  </headerFooter>
  <rowBreaks count="1" manualBreakCount="1">
    <brk id="29"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60"/>
  <sheetViews>
    <sheetView topLeftCell="A139" workbookViewId="0">
      <selection activeCell="B16" sqref="B16:B160"/>
    </sheetView>
  </sheetViews>
  <sheetFormatPr baseColWidth="10" defaultRowHeight="12.75"/>
  <cols>
    <col min="1" max="1" width="13.140625" customWidth="1"/>
    <col min="2" max="2" width="18.42578125" customWidth="1"/>
    <col min="3" max="3" width="13.140625" customWidth="1"/>
  </cols>
  <sheetData>
    <row r="1" spans="1:4">
      <c r="A1" s="81" t="s">
        <v>343</v>
      </c>
      <c r="B1" s="81" t="s">
        <v>344</v>
      </c>
      <c r="C1">
        <v>3173005043</v>
      </c>
    </row>
    <row r="2" spans="1:4">
      <c r="A2" s="81" t="s">
        <v>345</v>
      </c>
      <c r="B2" s="81" t="s">
        <v>346</v>
      </c>
      <c r="C2">
        <v>3163075332</v>
      </c>
    </row>
    <row r="6" spans="1:4">
      <c r="B6" s="81" t="s">
        <v>349</v>
      </c>
      <c r="C6" s="81" t="s">
        <v>351</v>
      </c>
    </row>
    <row r="7" spans="1:4" ht="16.5">
      <c r="A7" s="82" t="s">
        <v>347</v>
      </c>
      <c r="C7">
        <v>24975</v>
      </c>
    </row>
    <row r="8" spans="1:4">
      <c r="A8" s="81" t="s">
        <v>348</v>
      </c>
      <c r="C8">
        <v>55.06</v>
      </c>
    </row>
    <row r="9" spans="1:4">
      <c r="A9" s="81" t="s">
        <v>352</v>
      </c>
      <c r="C9">
        <v>157274</v>
      </c>
    </row>
    <row r="10" spans="1:4">
      <c r="A10" s="81" t="s">
        <v>350</v>
      </c>
      <c r="B10">
        <v>253486</v>
      </c>
      <c r="C10">
        <v>253632</v>
      </c>
    </row>
    <row r="11" spans="1:4">
      <c r="A11" s="81" t="s">
        <v>353</v>
      </c>
    </row>
    <row r="12" spans="1:4">
      <c r="C12">
        <f>SUM(C7:C11)</f>
        <v>435936.06</v>
      </c>
      <c r="D12">
        <v>435936.06</v>
      </c>
    </row>
    <row r="15" spans="1:4" ht="15.75" thickBot="1">
      <c r="A15" s="83" t="s">
        <v>354</v>
      </c>
      <c r="B15" s="83" t="s">
        <v>355</v>
      </c>
    </row>
    <row r="16" spans="1:4" ht="15">
      <c r="A16" s="84" t="s">
        <v>356</v>
      </c>
      <c r="B16" s="85">
        <v>7836</v>
      </c>
    </row>
    <row r="17" spans="1:2" ht="15">
      <c r="A17" s="84" t="s">
        <v>357</v>
      </c>
      <c r="B17" s="85">
        <v>4943</v>
      </c>
    </row>
    <row r="18" spans="1:2" ht="15">
      <c r="A18" s="84" t="s">
        <v>358</v>
      </c>
      <c r="B18" s="85">
        <v>2238</v>
      </c>
    </row>
    <row r="19" spans="1:2" ht="15">
      <c r="A19" s="84" t="s">
        <v>359</v>
      </c>
      <c r="B19" s="85">
        <v>5138</v>
      </c>
    </row>
    <row r="20" spans="1:2" ht="15">
      <c r="A20" s="84" t="s">
        <v>360</v>
      </c>
      <c r="B20" s="85">
        <v>7875</v>
      </c>
    </row>
    <row r="21" spans="1:2" ht="15">
      <c r="A21" s="84" t="s">
        <v>361</v>
      </c>
      <c r="B21" s="85">
        <v>3481</v>
      </c>
    </row>
    <row r="22" spans="1:2" ht="15">
      <c r="A22" s="84" t="s">
        <v>362</v>
      </c>
      <c r="B22" s="85">
        <v>6092</v>
      </c>
    </row>
    <row r="23" spans="1:2" ht="15">
      <c r="A23" s="84" t="s">
        <v>363</v>
      </c>
      <c r="B23" s="85">
        <v>3606</v>
      </c>
    </row>
    <row r="24" spans="1:2" ht="15">
      <c r="A24" s="84" t="s">
        <v>364</v>
      </c>
      <c r="B24" s="85" t="s">
        <v>365</v>
      </c>
    </row>
    <row r="25" spans="1:2" ht="15">
      <c r="A25" s="84" t="s">
        <v>366</v>
      </c>
      <c r="B25" s="85">
        <v>2266</v>
      </c>
    </row>
    <row r="26" spans="1:2" ht="15">
      <c r="A26" s="84" t="s">
        <v>367</v>
      </c>
      <c r="B26" s="85">
        <v>6563</v>
      </c>
    </row>
    <row r="27" spans="1:2" ht="15">
      <c r="A27" s="84" t="s">
        <v>368</v>
      </c>
      <c r="B27" s="85">
        <v>2272</v>
      </c>
    </row>
    <row r="28" spans="1:2" ht="15">
      <c r="A28" s="84" t="s">
        <v>369</v>
      </c>
      <c r="B28" s="85">
        <v>4545</v>
      </c>
    </row>
    <row r="29" spans="1:2" ht="15">
      <c r="A29" s="84" t="s">
        <v>370</v>
      </c>
      <c r="B29" s="85">
        <v>2570</v>
      </c>
    </row>
    <row r="30" spans="1:2" ht="15">
      <c r="A30" s="84" t="s">
        <v>371</v>
      </c>
      <c r="B30" s="85">
        <v>2724</v>
      </c>
    </row>
    <row r="31" spans="1:2" ht="15">
      <c r="A31" s="84" t="s">
        <v>372</v>
      </c>
      <c r="B31" s="85" t="s">
        <v>373</v>
      </c>
    </row>
    <row r="32" spans="1:2" ht="15">
      <c r="A32" s="84" t="s">
        <v>374</v>
      </c>
      <c r="B32" s="85">
        <v>3355</v>
      </c>
    </row>
    <row r="33" spans="1:2" ht="15">
      <c r="A33" s="84" t="s">
        <v>375</v>
      </c>
      <c r="B33" s="85">
        <v>6244</v>
      </c>
    </row>
    <row r="34" spans="1:2" ht="15">
      <c r="A34" s="84" t="s">
        <v>376</v>
      </c>
      <c r="B34" s="85">
        <v>7396</v>
      </c>
    </row>
    <row r="35" spans="1:2" ht="15">
      <c r="A35" s="84" t="s">
        <v>377</v>
      </c>
      <c r="B35" s="85">
        <v>505</v>
      </c>
    </row>
    <row r="36" spans="1:2" ht="15">
      <c r="A36" s="84" t="s">
        <v>378</v>
      </c>
      <c r="B36" s="85">
        <v>6046</v>
      </c>
    </row>
    <row r="37" spans="1:2" ht="15">
      <c r="A37" s="84" t="s">
        <v>379</v>
      </c>
      <c r="B37" s="85">
        <v>2963</v>
      </c>
    </row>
    <row r="38" spans="1:2" ht="15">
      <c r="A38" s="84" t="s">
        <v>380</v>
      </c>
      <c r="B38" s="85">
        <v>5309</v>
      </c>
    </row>
    <row r="39" spans="1:2" ht="15">
      <c r="A39" s="84" t="s">
        <v>381</v>
      </c>
      <c r="B39" s="85">
        <v>5095</v>
      </c>
    </row>
    <row r="40" spans="1:2" ht="15">
      <c r="A40" s="84" t="s">
        <v>382</v>
      </c>
      <c r="B40" s="85">
        <v>4363</v>
      </c>
    </row>
    <row r="41" spans="1:2" ht="15">
      <c r="A41" s="84" t="s">
        <v>383</v>
      </c>
      <c r="B41" s="85">
        <v>1757</v>
      </c>
    </row>
    <row r="42" spans="1:2" ht="15">
      <c r="A42" s="84" t="s">
        <v>384</v>
      </c>
      <c r="B42" s="85">
        <v>5081</v>
      </c>
    </row>
    <row r="43" spans="1:2" ht="15">
      <c r="A43" s="84" t="s">
        <v>385</v>
      </c>
      <c r="B43" s="85">
        <v>5227</v>
      </c>
    </row>
    <row r="44" spans="1:2" ht="15">
      <c r="A44" s="84" t="s">
        <v>386</v>
      </c>
      <c r="B44" s="85">
        <v>3201</v>
      </c>
    </row>
    <row r="45" spans="1:2" ht="15">
      <c r="A45" s="84" t="s">
        <v>387</v>
      </c>
      <c r="B45" s="85">
        <v>4344</v>
      </c>
    </row>
    <row r="46" spans="1:2" ht="15">
      <c r="A46" s="84" t="s">
        <v>388</v>
      </c>
      <c r="B46" s="85">
        <v>2781</v>
      </c>
    </row>
    <row r="47" spans="1:2" ht="15">
      <c r="A47" s="84" t="s">
        <v>389</v>
      </c>
      <c r="B47" s="85">
        <v>6084</v>
      </c>
    </row>
    <row r="48" spans="1:2" ht="15">
      <c r="A48" s="84" t="s">
        <v>390</v>
      </c>
      <c r="B48" s="85">
        <v>5631</v>
      </c>
    </row>
    <row r="49" spans="1:2" ht="15">
      <c r="A49" s="84" t="s">
        <v>391</v>
      </c>
      <c r="B49" s="85">
        <v>5286</v>
      </c>
    </row>
    <row r="50" spans="1:2" ht="15">
      <c r="A50" s="84" t="s">
        <v>392</v>
      </c>
      <c r="B50" s="85">
        <v>3455</v>
      </c>
    </row>
    <row r="51" spans="1:2" ht="15">
      <c r="A51" s="84" t="s">
        <v>393</v>
      </c>
      <c r="B51" s="85">
        <v>5812</v>
      </c>
    </row>
    <row r="52" spans="1:2" ht="15">
      <c r="A52" s="84" t="s">
        <v>394</v>
      </c>
      <c r="B52" s="85">
        <v>2920</v>
      </c>
    </row>
    <row r="53" spans="1:2" ht="15">
      <c r="A53" s="84" t="s">
        <v>395</v>
      </c>
      <c r="B53" s="85">
        <v>6029</v>
      </c>
    </row>
    <row r="54" spans="1:2" ht="15">
      <c r="A54" s="84" t="s">
        <v>396</v>
      </c>
      <c r="B54" s="85">
        <v>7162</v>
      </c>
    </row>
    <row r="55" spans="1:2" ht="15">
      <c r="A55" s="84" t="s">
        <v>397</v>
      </c>
      <c r="B55" s="85">
        <v>1580</v>
      </c>
    </row>
    <row r="56" spans="1:2" ht="15">
      <c r="A56" s="84" t="s">
        <v>398</v>
      </c>
      <c r="B56" s="85">
        <v>5658</v>
      </c>
    </row>
    <row r="57" spans="1:2" ht="15">
      <c r="A57" s="84" t="s">
        <v>399</v>
      </c>
      <c r="B57" s="85">
        <v>4203</v>
      </c>
    </row>
    <row r="58" spans="1:2" ht="15">
      <c r="A58" s="84" t="s">
        <v>400</v>
      </c>
      <c r="B58" s="85">
        <v>5011</v>
      </c>
    </row>
    <row r="59" spans="1:2" ht="15">
      <c r="A59" s="84" t="s">
        <v>401</v>
      </c>
      <c r="B59" s="85">
        <v>7650</v>
      </c>
    </row>
    <row r="60" spans="1:2" ht="15">
      <c r="A60" s="84" t="s">
        <v>402</v>
      </c>
      <c r="B60" s="85">
        <v>3530</v>
      </c>
    </row>
    <row r="61" spans="1:2" ht="15">
      <c r="A61" s="84" t="s">
        <v>403</v>
      </c>
      <c r="B61" s="85">
        <v>5716</v>
      </c>
    </row>
    <row r="62" spans="1:2" ht="15">
      <c r="A62" s="84" t="s">
        <v>404</v>
      </c>
      <c r="B62" s="85">
        <v>2521</v>
      </c>
    </row>
    <row r="63" spans="1:2" ht="15">
      <c r="A63" s="84" t="s">
        <v>405</v>
      </c>
      <c r="B63" s="85">
        <v>2419</v>
      </c>
    </row>
    <row r="64" spans="1:2" ht="15">
      <c r="A64" s="84" t="s">
        <v>406</v>
      </c>
      <c r="B64" s="85">
        <v>3014</v>
      </c>
    </row>
    <row r="65" spans="1:2" ht="15">
      <c r="A65" s="84" t="s">
        <v>407</v>
      </c>
      <c r="B65" s="85">
        <v>1362</v>
      </c>
    </row>
    <row r="66" spans="1:2" ht="15">
      <c r="A66" s="84" t="s">
        <v>408</v>
      </c>
      <c r="B66" s="85">
        <v>3496</v>
      </c>
    </row>
    <row r="67" spans="1:2" ht="15">
      <c r="A67" s="84" t="s">
        <v>409</v>
      </c>
      <c r="B67" s="85">
        <v>6573</v>
      </c>
    </row>
    <row r="68" spans="1:2" ht="15">
      <c r="A68" s="84" t="s">
        <v>410</v>
      </c>
      <c r="B68" s="85">
        <v>3241</v>
      </c>
    </row>
    <row r="69" spans="1:2" ht="15">
      <c r="A69" s="84" t="s">
        <v>411</v>
      </c>
      <c r="B69" s="85">
        <v>5274</v>
      </c>
    </row>
    <row r="70" spans="1:2" ht="15">
      <c r="A70" s="84" t="s">
        <v>412</v>
      </c>
      <c r="B70" s="85">
        <v>4462</v>
      </c>
    </row>
    <row r="71" spans="1:2" ht="15">
      <c r="A71" s="84" t="s">
        <v>413</v>
      </c>
      <c r="B71" s="85">
        <v>4058</v>
      </c>
    </row>
    <row r="72" spans="1:2" ht="15">
      <c r="A72" s="84" t="s">
        <v>414</v>
      </c>
      <c r="B72" s="85">
        <v>7480</v>
      </c>
    </row>
    <row r="73" spans="1:2" ht="15">
      <c r="A73" s="84" t="s">
        <v>415</v>
      </c>
      <c r="B73" s="85">
        <v>5917</v>
      </c>
    </row>
    <row r="74" spans="1:2" ht="15">
      <c r="A74" s="84" t="s">
        <v>416</v>
      </c>
      <c r="B74" s="85">
        <v>5553</v>
      </c>
    </row>
    <row r="75" spans="1:2" ht="15">
      <c r="A75" s="84" t="s">
        <v>417</v>
      </c>
      <c r="B75" s="85">
        <v>43</v>
      </c>
    </row>
    <row r="76" spans="1:2" ht="15">
      <c r="A76" s="84" t="s">
        <v>418</v>
      </c>
      <c r="B76" s="85">
        <v>4022</v>
      </c>
    </row>
    <row r="77" spans="1:2" ht="15">
      <c r="A77" s="84" t="s">
        <v>419</v>
      </c>
      <c r="B77" s="85">
        <v>4021</v>
      </c>
    </row>
    <row r="78" spans="1:2" ht="15">
      <c r="A78" s="84" t="s">
        <v>420</v>
      </c>
      <c r="B78" s="85">
        <v>4074</v>
      </c>
    </row>
    <row r="79" spans="1:2" ht="15">
      <c r="A79" s="84" t="s">
        <v>421</v>
      </c>
      <c r="B79" s="85">
        <v>4485</v>
      </c>
    </row>
    <row r="80" spans="1:2" ht="15">
      <c r="A80" s="84" t="s">
        <v>422</v>
      </c>
      <c r="B80" s="85">
        <v>1264</v>
      </c>
    </row>
    <row r="81" spans="1:2" ht="15">
      <c r="A81" s="84" t="s">
        <v>423</v>
      </c>
      <c r="B81" s="85">
        <v>4538</v>
      </c>
    </row>
    <row r="82" spans="1:2" ht="15">
      <c r="A82" s="84" t="s">
        <v>424</v>
      </c>
      <c r="B82" s="85">
        <v>5747</v>
      </c>
    </row>
    <row r="83" spans="1:2" ht="15">
      <c r="A83" s="84" t="s">
        <v>425</v>
      </c>
      <c r="B83" s="85">
        <v>4536</v>
      </c>
    </row>
    <row r="84" spans="1:2" ht="15">
      <c r="A84" s="84" t="s">
        <v>426</v>
      </c>
      <c r="B84" s="85">
        <v>3846</v>
      </c>
    </row>
    <row r="85" spans="1:2" ht="15">
      <c r="A85" s="84" t="s">
        <v>427</v>
      </c>
      <c r="B85" s="85">
        <v>2913</v>
      </c>
    </row>
    <row r="86" spans="1:2" ht="15">
      <c r="A86" s="84" t="s">
        <v>428</v>
      </c>
      <c r="B86" s="85">
        <v>2429</v>
      </c>
    </row>
    <row r="87" spans="1:2" ht="15">
      <c r="A87" s="84" t="s">
        <v>429</v>
      </c>
      <c r="B87" s="85">
        <v>7278</v>
      </c>
    </row>
    <row r="88" spans="1:2" ht="15">
      <c r="A88" s="84" t="s">
        <v>430</v>
      </c>
      <c r="B88" s="85">
        <v>4845</v>
      </c>
    </row>
    <row r="89" spans="1:2" ht="15">
      <c r="A89" s="84" t="s">
        <v>431</v>
      </c>
      <c r="B89" s="85">
        <v>3949</v>
      </c>
    </row>
    <row r="90" spans="1:2" ht="15">
      <c r="A90" s="84" t="s">
        <v>432</v>
      </c>
      <c r="B90" s="85">
        <v>4889</v>
      </c>
    </row>
    <row r="91" spans="1:2" ht="15">
      <c r="A91" s="84" t="s">
        <v>433</v>
      </c>
      <c r="B91" s="85">
        <v>7650</v>
      </c>
    </row>
    <row r="92" spans="1:2" ht="15">
      <c r="A92" s="84" t="s">
        <v>434</v>
      </c>
      <c r="B92" s="85">
        <v>7176</v>
      </c>
    </row>
    <row r="93" spans="1:2" ht="15">
      <c r="A93" s="84" t="s">
        <v>435</v>
      </c>
      <c r="B93" s="85">
        <v>7116</v>
      </c>
    </row>
    <row r="94" spans="1:2" ht="15">
      <c r="A94" s="84" t="s">
        <v>436</v>
      </c>
      <c r="B94" s="85">
        <v>5569</v>
      </c>
    </row>
    <row r="95" spans="1:2" ht="15">
      <c r="A95" s="84" t="s">
        <v>437</v>
      </c>
      <c r="B95" s="85">
        <v>5589</v>
      </c>
    </row>
    <row r="96" spans="1:2" ht="15">
      <c r="A96" s="84" t="s">
        <v>438</v>
      </c>
      <c r="B96" s="85">
        <v>3903</v>
      </c>
    </row>
    <row r="97" spans="1:2" ht="15">
      <c r="A97" s="84" t="s">
        <v>439</v>
      </c>
      <c r="B97" s="85">
        <v>7946</v>
      </c>
    </row>
    <row r="98" spans="1:2" ht="15">
      <c r="A98" s="84" t="s">
        <v>440</v>
      </c>
      <c r="B98" s="85">
        <v>7440</v>
      </c>
    </row>
    <row r="99" spans="1:2" ht="15">
      <c r="A99" s="84" t="s">
        <v>441</v>
      </c>
      <c r="B99" s="85">
        <v>6696</v>
      </c>
    </row>
    <row r="100" spans="1:2" ht="15">
      <c r="A100" s="84" t="s">
        <v>442</v>
      </c>
      <c r="B100" s="85" t="s">
        <v>443</v>
      </c>
    </row>
    <row r="101" spans="1:2" ht="15">
      <c r="A101" s="84" t="s">
        <v>444</v>
      </c>
      <c r="B101" s="85">
        <v>4063</v>
      </c>
    </row>
    <row r="102" spans="1:2" ht="15">
      <c r="A102" s="84" t="s">
        <v>445</v>
      </c>
      <c r="B102" s="85">
        <v>4980</v>
      </c>
    </row>
    <row r="103" spans="1:2" ht="15">
      <c r="A103" s="84" t="s">
        <v>446</v>
      </c>
      <c r="B103" s="85">
        <v>3592</v>
      </c>
    </row>
    <row r="104" spans="1:2" ht="15">
      <c r="A104" s="84" t="s">
        <v>447</v>
      </c>
      <c r="B104" s="85">
        <v>4668</v>
      </c>
    </row>
    <row r="105" spans="1:2" ht="15">
      <c r="A105" s="84" t="s">
        <v>448</v>
      </c>
      <c r="B105" s="85">
        <v>2870</v>
      </c>
    </row>
    <row r="106" spans="1:2" ht="15">
      <c r="A106" s="84" t="s">
        <v>449</v>
      </c>
      <c r="B106" s="85">
        <v>2570</v>
      </c>
    </row>
    <row r="107" spans="1:2" ht="15">
      <c r="A107" s="84" t="s">
        <v>450</v>
      </c>
      <c r="B107" s="85">
        <v>3987</v>
      </c>
    </row>
    <row r="108" spans="1:2" ht="15">
      <c r="A108" s="84" t="s">
        <v>451</v>
      </c>
      <c r="B108" s="85">
        <v>1764</v>
      </c>
    </row>
    <row r="109" spans="1:2" ht="15">
      <c r="A109" s="84" t="s">
        <v>452</v>
      </c>
      <c r="B109" s="85" t="s">
        <v>453</v>
      </c>
    </row>
    <row r="110" spans="1:2" ht="15">
      <c r="A110" s="84" t="s">
        <v>454</v>
      </c>
      <c r="B110" s="85">
        <v>5567</v>
      </c>
    </row>
    <row r="111" spans="1:2" ht="15">
      <c r="A111" s="84" t="s">
        <v>455</v>
      </c>
      <c r="B111" s="85">
        <v>4446</v>
      </c>
    </row>
    <row r="112" spans="1:2" ht="15">
      <c r="A112" s="84" t="s">
        <v>456</v>
      </c>
      <c r="B112" s="85">
        <v>2323</v>
      </c>
    </row>
    <row r="113" spans="1:2" ht="15">
      <c r="A113" s="84" t="s">
        <v>457</v>
      </c>
      <c r="B113" s="85">
        <v>4063</v>
      </c>
    </row>
    <row r="114" spans="1:2" ht="15">
      <c r="A114" s="84" t="s">
        <v>458</v>
      </c>
      <c r="B114" s="85">
        <v>2644</v>
      </c>
    </row>
    <row r="115" spans="1:2" ht="15">
      <c r="A115" s="84" t="s">
        <v>459</v>
      </c>
      <c r="B115" s="85">
        <v>2132</v>
      </c>
    </row>
    <row r="116" spans="1:2" ht="15">
      <c r="A116" s="84" t="s">
        <v>460</v>
      </c>
      <c r="B116" s="85">
        <v>7022</v>
      </c>
    </row>
    <row r="117" spans="1:2" ht="15">
      <c r="A117" s="84" t="s">
        <v>461</v>
      </c>
      <c r="B117" s="85">
        <v>5990</v>
      </c>
    </row>
    <row r="118" spans="1:2" ht="15">
      <c r="A118" s="84" t="s">
        <v>462</v>
      </c>
      <c r="B118" s="85">
        <v>4895</v>
      </c>
    </row>
    <row r="119" spans="1:2" ht="15">
      <c r="A119" s="84" t="s">
        <v>463</v>
      </c>
      <c r="B119" s="85">
        <v>6195</v>
      </c>
    </row>
    <row r="120" spans="1:2" ht="15">
      <c r="A120" s="84" t="s">
        <v>464</v>
      </c>
      <c r="B120" s="85" t="s">
        <v>465</v>
      </c>
    </row>
    <row r="121" spans="1:2" ht="15">
      <c r="A121" s="84" t="s">
        <v>466</v>
      </c>
      <c r="B121" s="85">
        <v>7057</v>
      </c>
    </row>
    <row r="122" spans="1:2" ht="15">
      <c r="A122" s="84" t="s">
        <v>467</v>
      </c>
      <c r="B122" s="85">
        <v>5218</v>
      </c>
    </row>
    <row r="123" spans="1:2" ht="15">
      <c r="A123" s="84" t="s">
        <v>468</v>
      </c>
      <c r="B123" s="85">
        <v>3100</v>
      </c>
    </row>
    <row r="124" spans="1:2" ht="15">
      <c r="A124" s="84" t="s">
        <v>469</v>
      </c>
      <c r="B124" s="85">
        <v>3375</v>
      </c>
    </row>
    <row r="125" spans="1:2" ht="15">
      <c r="A125" s="84" t="s">
        <v>470</v>
      </c>
      <c r="B125" s="85">
        <v>4771</v>
      </c>
    </row>
    <row r="126" spans="1:2" ht="15">
      <c r="A126" s="84" t="s">
        <v>471</v>
      </c>
      <c r="B126" s="85">
        <v>4260</v>
      </c>
    </row>
    <row r="127" spans="1:2" ht="15">
      <c r="A127" s="84" t="s">
        <v>472</v>
      </c>
      <c r="B127" s="85">
        <v>2591</v>
      </c>
    </row>
    <row r="128" spans="1:2" ht="15">
      <c r="A128" s="84" t="s">
        <v>473</v>
      </c>
      <c r="B128" s="85">
        <v>4469</v>
      </c>
    </row>
    <row r="129" spans="1:2" ht="15">
      <c r="A129" s="84" t="s">
        <v>474</v>
      </c>
      <c r="B129" s="85">
        <v>4899</v>
      </c>
    </row>
    <row r="130" spans="1:2" ht="15">
      <c r="A130" s="84" t="s">
        <v>475</v>
      </c>
      <c r="B130" s="85">
        <v>3087</v>
      </c>
    </row>
    <row r="131" spans="1:2" ht="15">
      <c r="A131" s="84" t="s">
        <v>476</v>
      </c>
      <c r="B131" s="85">
        <v>5135</v>
      </c>
    </row>
    <row r="132" spans="1:2" ht="15">
      <c r="A132" s="84" t="s">
        <v>477</v>
      </c>
      <c r="B132" s="85">
        <v>4267</v>
      </c>
    </row>
    <row r="133" spans="1:2" ht="15">
      <c r="A133" s="84" t="s">
        <v>478</v>
      </c>
      <c r="B133" s="85">
        <v>2832</v>
      </c>
    </row>
    <row r="134" spans="1:2" ht="15">
      <c r="A134" s="84" t="s">
        <v>479</v>
      </c>
      <c r="B134" s="85">
        <v>5070</v>
      </c>
    </row>
    <row r="135" spans="1:2" ht="15">
      <c r="A135" s="84" t="s">
        <v>480</v>
      </c>
      <c r="B135" s="85">
        <v>5567</v>
      </c>
    </row>
    <row r="136" spans="1:2" ht="15">
      <c r="A136" s="84" t="s">
        <v>481</v>
      </c>
      <c r="B136" s="85">
        <v>3767</v>
      </c>
    </row>
    <row r="137" spans="1:2" ht="15">
      <c r="A137" s="84" t="s">
        <v>482</v>
      </c>
      <c r="B137" s="85">
        <v>3010</v>
      </c>
    </row>
    <row r="138" spans="1:2" ht="15">
      <c r="A138" s="84" t="s">
        <v>483</v>
      </c>
      <c r="B138" s="85">
        <v>5670</v>
      </c>
    </row>
    <row r="139" spans="1:2" ht="15">
      <c r="A139" s="84" t="s">
        <v>484</v>
      </c>
      <c r="B139" s="85">
        <v>5231</v>
      </c>
    </row>
    <row r="140" spans="1:2" ht="15">
      <c r="A140" s="84" t="s">
        <v>485</v>
      </c>
      <c r="B140" s="85">
        <v>3205</v>
      </c>
    </row>
    <row r="141" spans="1:2" ht="15">
      <c r="A141" s="84" t="s">
        <v>486</v>
      </c>
      <c r="B141" s="85">
        <v>4631</v>
      </c>
    </row>
    <row r="142" spans="1:2" ht="15">
      <c r="A142" s="84" t="s">
        <v>487</v>
      </c>
      <c r="B142" s="85">
        <v>3024</v>
      </c>
    </row>
    <row r="143" spans="1:2" ht="15">
      <c r="A143" s="84" t="s">
        <v>488</v>
      </c>
      <c r="B143" s="85">
        <v>2364</v>
      </c>
    </row>
    <row r="144" spans="1:2" ht="15">
      <c r="A144" s="84" t="s">
        <v>489</v>
      </c>
      <c r="B144" s="85">
        <v>5383</v>
      </c>
    </row>
    <row r="145" spans="1:2" ht="15">
      <c r="A145" s="84" t="s">
        <v>490</v>
      </c>
      <c r="B145" s="85">
        <v>8515</v>
      </c>
    </row>
    <row r="146" spans="1:2" ht="15">
      <c r="A146" s="84" t="s">
        <v>491</v>
      </c>
      <c r="B146" s="85">
        <v>4624</v>
      </c>
    </row>
    <row r="147" spans="1:2" ht="15">
      <c r="A147" s="84" t="s">
        <v>492</v>
      </c>
      <c r="B147" s="85">
        <v>3781</v>
      </c>
    </row>
    <row r="148" spans="1:2" ht="15">
      <c r="A148" s="84" t="s">
        <v>493</v>
      </c>
      <c r="B148" s="85">
        <v>4727</v>
      </c>
    </row>
    <row r="149" spans="1:2" ht="15">
      <c r="A149" s="84" t="s">
        <v>494</v>
      </c>
      <c r="B149" s="85">
        <v>6140</v>
      </c>
    </row>
    <row r="150" spans="1:2" ht="15">
      <c r="A150" s="84" t="s">
        <v>495</v>
      </c>
      <c r="B150" s="85">
        <v>6460</v>
      </c>
    </row>
    <row r="151" spans="1:2" ht="15">
      <c r="A151" s="84" t="s">
        <v>496</v>
      </c>
      <c r="B151" s="85">
        <v>2488</v>
      </c>
    </row>
    <row r="152" spans="1:2" ht="15">
      <c r="A152" s="84" t="s">
        <v>497</v>
      </c>
      <c r="B152" s="85">
        <v>4297</v>
      </c>
    </row>
    <row r="153" spans="1:2" ht="15">
      <c r="A153" s="84" t="s">
        <v>498</v>
      </c>
      <c r="B153" s="85">
        <v>2840</v>
      </c>
    </row>
    <row r="154" spans="1:2" ht="15">
      <c r="A154" s="84" t="s">
        <v>499</v>
      </c>
      <c r="B154" s="85">
        <v>5328</v>
      </c>
    </row>
    <row r="155" spans="1:2" ht="15">
      <c r="A155" s="84" t="s">
        <v>500</v>
      </c>
      <c r="B155" s="85">
        <v>1494</v>
      </c>
    </row>
    <row r="156" spans="1:2" ht="15">
      <c r="A156" s="84" t="s">
        <v>501</v>
      </c>
      <c r="B156" s="85">
        <v>4781</v>
      </c>
    </row>
    <row r="157" spans="1:2" ht="15">
      <c r="A157" s="84" t="s">
        <v>502</v>
      </c>
      <c r="B157" s="85">
        <v>4539</v>
      </c>
    </row>
    <row r="158" spans="1:2" ht="15">
      <c r="A158" s="84" t="s">
        <v>503</v>
      </c>
      <c r="B158" s="85">
        <v>5347</v>
      </c>
    </row>
    <row r="159" spans="1:2" ht="15">
      <c r="A159" s="84" t="s">
        <v>504</v>
      </c>
      <c r="B159" s="85">
        <v>3175</v>
      </c>
    </row>
    <row r="160" spans="1:2" ht="15">
      <c r="A160" s="84" t="s">
        <v>505</v>
      </c>
      <c r="B160" s="85">
        <v>4014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H77"/>
  <sheetViews>
    <sheetView zoomScale="70" zoomScaleNormal="70" workbookViewId="0">
      <selection activeCell="B5" sqref="B5:C5"/>
    </sheetView>
  </sheetViews>
  <sheetFormatPr baseColWidth="10" defaultColWidth="11.42578125" defaultRowHeight="13.5"/>
  <cols>
    <col min="1" max="1" width="15.140625" style="65" customWidth="1"/>
    <col min="2" max="3" width="23.28515625" style="49" customWidth="1"/>
    <col min="4" max="5" width="20.7109375" style="49" customWidth="1"/>
    <col min="6" max="6" width="23.140625" style="49" customWidth="1"/>
    <col min="7" max="7" width="51.5703125" style="49" customWidth="1"/>
    <col min="8" max="8" width="50.140625" style="50" customWidth="1"/>
    <col min="9" max="16384" width="11.42578125" style="49"/>
  </cols>
  <sheetData>
    <row r="3" spans="1:8" ht="37.5" customHeight="1">
      <c r="A3" s="55" t="s">
        <v>285</v>
      </c>
      <c r="B3" s="475" t="s">
        <v>286</v>
      </c>
      <c r="C3" s="475"/>
      <c r="D3" s="55" t="s">
        <v>148</v>
      </c>
      <c r="E3" s="55" t="s">
        <v>159</v>
      </c>
      <c r="F3" s="475" t="s">
        <v>289</v>
      </c>
      <c r="G3" s="475"/>
      <c r="H3" s="475"/>
    </row>
    <row r="4" spans="1:8" ht="38.25" customHeight="1">
      <c r="A4" s="466" t="s">
        <v>300</v>
      </c>
      <c r="B4" s="476" t="s">
        <v>165</v>
      </c>
      <c r="C4" s="476"/>
      <c r="D4" s="54" t="s">
        <v>164</v>
      </c>
      <c r="E4" s="53" t="s">
        <v>170</v>
      </c>
      <c r="F4" s="53" t="s">
        <v>287</v>
      </c>
      <c r="G4" s="467" t="s">
        <v>298</v>
      </c>
      <c r="H4" s="468"/>
    </row>
    <row r="5" spans="1:8" ht="6.75" customHeight="1">
      <c r="A5" s="461"/>
      <c r="B5" s="463" t="s">
        <v>166</v>
      </c>
      <c r="C5" s="463"/>
      <c r="D5" s="51" t="s">
        <v>164</v>
      </c>
      <c r="E5" s="52" t="s">
        <v>170</v>
      </c>
      <c r="F5" s="52" t="s">
        <v>287</v>
      </c>
      <c r="G5" s="469" t="s">
        <v>299</v>
      </c>
      <c r="H5" s="470"/>
    </row>
    <row r="6" spans="1:8" ht="70.5" customHeight="1">
      <c r="A6" s="461"/>
      <c r="B6" s="463" t="s">
        <v>167</v>
      </c>
      <c r="C6" s="463"/>
      <c r="D6" s="51" t="s">
        <v>164</v>
      </c>
      <c r="E6" s="52" t="s">
        <v>170</v>
      </c>
      <c r="F6" s="52" t="s">
        <v>287</v>
      </c>
      <c r="G6" s="471"/>
      <c r="H6" s="472"/>
    </row>
    <row r="7" spans="1:8" ht="4.5" customHeight="1">
      <c r="A7" s="461"/>
      <c r="B7" s="463" t="s">
        <v>169</v>
      </c>
      <c r="C7" s="463"/>
      <c r="D7" s="51" t="s">
        <v>12</v>
      </c>
      <c r="E7" s="52" t="s">
        <v>171</v>
      </c>
      <c r="F7" s="52" t="s">
        <v>288</v>
      </c>
      <c r="G7" s="464" t="s">
        <v>291</v>
      </c>
      <c r="H7" s="465"/>
    </row>
    <row r="8" spans="1:8" ht="11.25" customHeight="1">
      <c r="A8" s="66"/>
      <c r="B8" s="67"/>
      <c r="C8" s="67"/>
      <c r="D8" s="68"/>
      <c r="E8" s="69"/>
      <c r="F8" s="69"/>
      <c r="G8" s="69"/>
      <c r="H8" s="70"/>
    </row>
    <row r="9" spans="1:8" ht="42" customHeight="1">
      <c r="A9" s="460" t="s">
        <v>300</v>
      </c>
      <c r="B9" s="463" t="s">
        <v>199</v>
      </c>
      <c r="C9" s="463"/>
      <c r="D9" s="51" t="s">
        <v>161</v>
      </c>
      <c r="E9" s="52" t="s">
        <v>171</v>
      </c>
      <c r="F9" s="52" t="s">
        <v>220</v>
      </c>
      <c r="G9" s="464" t="s">
        <v>307</v>
      </c>
      <c r="H9" s="465"/>
    </row>
    <row r="10" spans="1:8" ht="36.75" customHeight="1">
      <c r="A10" s="461"/>
      <c r="B10" s="463" t="s">
        <v>200</v>
      </c>
      <c r="C10" s="463"/>
      <c r="D10" s="51" t="s">
        <v>178</v>
      </c>
      <c r="E10" s="52" t="s">
        <v>170</v>
      </c>
      <c r="F10" s="52" t="s">
        <v>219</v>
      </c>
      <c r="G10" s="464" t="s">
        <v>308</v>
      </c>
      <c r="H10" s="465"/>
    </row>
    <row r="11" spans="1:8" ht="36.75" customHeight="1">
      <c r="A11" s="461"/>
      <c r="B11" s="463" t="s">
        <v>201</v>
      </c>
      <c r="C11" s="463"/>
      <c r="D11" s="51" t="s">
        <v>178</v>
      </c>
      <c r="E11" s="52" t="s">
        <v>170</v>
      </c>
      <c r="F11" s="52" t="s">
        <v>221</v>
      </c>
      <c r="G11" s="464" t="s">
        <v>331</v>
      </c>
      <c r="H11" s="465"/>
    </row>
    <row r="12" spans="1:8" ht="36.75" customHeight="1">
      <c r="A12" s="462"/>
      <c r="B12" s="463" t="s">
        <v>202</v>
      </c>
      <c r="C12" s="463"/>
      <c r="D12" s="51" t="s">
        <v>12</v>
      </c>
      <c r="E12" s="52" t="s">
        <v>170</v>
      </c>
      <c r="F12" s="52" t="s">
        <v>219</v>
      </c>
      <c r="G12" s="464" t="s">
        <v>309</v>
      </c>
      <c r="H12" s="465"/>
    </row>
    <row r="13" spans="1:8" ht="14.25" thickBot="1">
      <c r="A13" s="72"/>
      <c r="B13" s="73"/>
      <c r="C13" s="73"/>
      <c r="D13" s="73"/>
      <c r="E13" s="73"/>
      <c r="F13" s="73"/>
      <c r="G13" s="73"/>
      <c r="H13" s="74"/>
    </row>
    <row r="14" spans="1:8" ht="39" customHeight="1">
      <c r="A14" s="452" t="s">
        <v>325</v>
      </c>
      <c r="B14" s="477" t="s">
        <v>168</v>
      </c>
      <c r="C14" s="477"/>
      <c r="D14" s="56" t="s">
        <v>164</v>
      </c>
      <c r="E14" s="57" t="s">
        <v>171</v>
      </c>
      <c r="F14" s="57" t="s">
        <v>287</v>
      </c>
      <c r="G14" s="444" t="s">
        <v>290</v>
      </c>
      <c r="H14" s="445"/>
    </row>
    <row r="15" spans="1:8" ht="39" customHeight="1">
      <c r="A15" s="453"/>
      <c r="B15" s="473" t="s">
        <v>172</v>
      </c>
      <c r="C15" s="473"/>
      <c r="D15" s="58" t="s">
        <v>12</v>
      </c>
      <c r="E15" s="59" t="s">
        <v>171</v>
      </c>
      <c r="F15" s="59" t="s">
        <v>209</v>
      </c>
      <c r="G15" s="450" t="s">
        <v>292</v>
      </c>
      <c r="H15" s="451"/>
    </row>
    <row r="16" spans="1:8" ht="39" customHeight="1">
      <c r="A16" s="453"/>
      <c r="B16" s="473" t="s">
        <v>284</v>
      </c>
      <c r="C16" s="473"/>
      <c r="D16" s="58" t="s">
        <v>12</v>
      </c>
      <c r="E16" s="59" t="s">
        <v>171</v>
      </c>
      <c r="F16" s="59" t="s">
        <v>209</v>
      </c>
      <c r="G16" s="450" t="s">
        <v>293</v>
      </c>
      <c r="H16" s="451"/>
    </row>
    <row r="17" spans="1:8" ht="39" customHeight="1">
      <c r="A17" s="453"/>
      <c r="B17" s="474" t="s">
        <v>173</v>
      </c>
      <c r="C17" s="474"/>
      <c r="D17" s="58" t="s">
        <v>161</v>
      </c>
      <c r="E17" s="59" t="s">
        <v>171</v>
      </c>
      <c r="F17" s="59" t="s">
        <v>208</v>
      </c>
      <c r="G17" s="450" t="s">
        <v>301</v>
      </c>
      <c r="H17" s="451"/>
    </row>
    <row r="18" spans="1:8" ht="39" customHeight="1">
      <c r="A18" s="453"/>
      <c r="B18" s="478" t="s">
        <v>174</v>
      </c>
      <c r="C18" s="478"/>
      <c r="D18" s="58" t="s">
        <v>178</v>
      </c>
      <c r="E18" s="59" t="s">
        <v>171</v>
      </c>
      <c r="F18" s="59" t="s">
        <v>179</v>
      </c>
      <c r="G18" s="450"/>
      <c r="H18" s="451"/>
    </row>
    <row r="19" spans="1:8" ht="51" customHeight="1">
      <c r="A19" s="453"/>
      <c r="B19" s="474" t="s">
        <v>175</v>
      </c>
      <c r="C19" s="474"/>
      <c r="D19" s="58" t="s">
        <v>164</v>
      </c>
      <c r="E19" s="59" t="s">
        <v>171</v>
      </c>
      <c r="F19" s="59" t="s">
        <v>180</v>
      </c>
      <c r="G19" s="450" t="s">
        <v>332</v>
      </c>
      <c r="H19" s="451"/>
    </row>
    <row r="20" spans="1:8" ht="39" customHeight="1">
      <c r="A20" s="453"/>
      <c r="B20" s="473" t="s">
        <v>261</v>
      </c>
      <c r="C20" s="473"/>
      <c r="D20" s="58" t="s">
        <v>161</v>
      </c>
      <c r="E20" s="59" t="s">
        <v>171</v>
      </c>
      <c r="F20" s="59" t="s">
        <v>181</v>
      </c>
      <c r="G20" s="450" t="s">
        <v>333</v>
      </c>
      <c r="H20" s="451"/>
    </row>
    <row r="21" spans="1:8" ht="39" customHeight="1">
      <c r="A21" s="453"/>
      <c r="B21" s="473" t="s">
        <v>176</v>
      </c>
      <c r="C21" s="473"/>
      <c r="D21" s="58" t="s">
        <v>164</v>
      </c>
      <c r="E21" s="59" t="s">
        <v>171</v>
      </c>
      <c r="F21" s="59" t="s">
        <v>182</v>
      </c>
      <c r="G21" s="450" t="s">
        <v>334</v>
      </c>
      <c r="H21" s="451"/>
    </row>
    <row r="22" spans="1:8" ht="64.5" customHeight="1">
      <c r="A22" s="453"/>
      <c r="B22" s="473" t="s">
        <v>177</v>
      </c>
      <c r="C22" s="473"/>
      <c r="D22" s="58" t="s">
        <v>178</v>
      </c>
      <c r="E22" s="59" t="s">
        <v>171</v>
      </c>
      <c r="F22" s="59" t="s">
        <v>209</v>
      </c>
      <c r="G22" s="450" t="s">
        <v>335</v>
      </c>
      <c r="H22" s="451"/>
    </row>
    <row r="23" spans="1:8">
      <c r="A23" s="453"/>
      <c r="B23" s="61" t="s">
        <v>191</v>
      </c>
      <c r="C23" s="62"/>
      <c r="D23" s="62"/>
      <c r="E23" s="58"/>
      <c r="F23" s="59"/>
      <c r="G23" s="59"/>
      <c r="H23" s="60"/>
    </row>
    <row r="24" spans="1:8" ht="51.75" customHeight="1">
      <c r="A24" s="453"/>
      <c r="B24" s="473" t="s">
        <v>262</v>
      </c>
      <c r="C24" s="473"/>
      <c r="D24" s="58" t="s">
        <v>178</v>
      </c>
      <c r="E24" s="59" t="s">
        <v>171</v>
      </c>
      <c r="F24" s="59" t="s">
        <v>210</v>
      </c>
      <c r="G24" s="450" t="s">
        <v>302</v>
      </c>
      <c r="H24" s="451"/>
    </row>
    <row r="25" spans="1:8" ht="35.25" customHeight="1">
      <c r="A25" s="453"/>
      <c r="B25" s="473" t="s">
        <v>183</v>
      </c>
      <c r="C25" s="473"/>
      <c r="D25" s="58" t="s">
        <v>164</v>
      </c>
      <c r="E25" s="59" t="s">
        <v>171</v>
      </c>
      <c r="F25" s="59" t="s">
        <v>211</v>
      </c>
      <c r="G25" s="450" t="s">
        <v>294</v>
      </c>
      <c r="H25" s="451"/>
    </row>
    <row r="26" spans="1:8" ht="43.5" customHeight="1">
      <c r="A26" s="453"/>
      <c r="B26" s="474" t="s">
        <v>184</v>
      </c>
      <c r="C26" s="474"/>
      <c r="D26" s="58" t="s">
        <v>161</v>
      </c>
      <c r="E26" s="59" t="s">
        <v>171</v>
      </c>
      <c r="F26" s="59" t="s">
        <v>212</v>
      </c>
      <c r="G26" s="450" t="s">
        <v>295</v>
      </c>
      <c r="H26" s="451"/>
    </row>
    <row r="27" spans="1:8" ht="54" customHeight="1">
      <c r="A27" s="453"/>
      <c r="B27" s="474" t="s">
        <v>185</v>
      </c>
      <c r="C27" s="474"/>
      <c r="D27" s="58" t="s">
        <v>161</v>
      </c>
      <c r="E27" s="59" t="s">
        <v>171</v>
      </c>
      <c r="F27" s="59" t="s">
        <v>213</v>
      </c>
      <c r="G27" s="450" t="s">
        <v>296</v>
      </c>
      <c r="H27" s="451"/>
    </row>
    <row r="28" spans="1:8" ht="47.25" customHeight="1">
      <c r="A28" s="453"/>
      <c r="B28" s="474" t="s">
        <v>186</v>
      </c>
      <c r="C28" s="474"/>
      <c r="D28" s="58" t="s">
        <v>161</v>
      </c>
      <c r="E28" s="59" t="s">
        <v>171</v>
      </c>
      <c r="F28" s="59" t="s">
        <v>214</v>
      </c>
      <c r="G28" s="450"/>
      <c r="H28" s="451"/>
    </row>
    <row r="29" spans="1:8" ht="33.75" customHeight="1">
      <c r="A29" s="453"/>
      <c r="B29" s="474" t="s">
        <v>187</v>
      </c>
      <c r="C29" s="474"/>
      <c r="D29" s="58" t="s">
        <v>161</v>
      </c>
      <c r="E29" s="59" t="s">
        <v>171</v>
      </c>
      <c r="F29" s="59" t="s">
        <v>214</v>
      </c>
      <c r="G29" s="450"/>
      <c r="H29" s="451"/>
    </row>
    <row r="30" spans="1:8" ht="33.75" customHeight="1">
      <c r="A30" s="453"/>
      <c r="B30" s="473" t="s">
        <v>188</v>
      </c>
      <c r="C30" s="473"/>
      <c r="D30" s="58" t="s">
        <v>12</v>
      </c>
      <c r="E30" s="59" t="s">
        <v>171</v>
      </c>
      <c r="F30" s="59" t="s">
        <v>215</v>
      </c>
      <c r="G30" s="450" t="s">
        <v>297</v>
      </c>
      <c r="H30" s="451"/>
    </row>
    <row r="31" spans="1:8" ht="33.75" customHeight="1">
      <c r="A31" s="453"/>
      <c r="B31" s="473" t="s">
        <v>189</v>
      </c>
      <c r="C31" s="473"/>
      <c r="D31" s="58" t="s">
        <v>12</v>
      </c>
      <c r="E31" s="59" t="s">
        <v>171</v>
      </c>
      <c r="F31" s="59" t="s">
        <v>216</v>
      </c>
      <c r="G31" s="450" t="s">
        <v>303</v>
      </c>
      <c r="H31" s="451"/>
    </row>
    <row r="32" spans="1:8">
      <c r="A32" s="453"/>
      <c r="B32" s="61" t="s">
        <v>190</v>
      </c>
      <c r="C32" s="62"/>
      <c r="D32" s="62"/>
      <c r="E32" s="58"/>
      <c r="F32" s="59"/>
      <c r="G32" s="450"/>
      <c r="H32" s="451"/>
    </row>
    <row r="33" spans="1:8" ht="36.75" customHeight="1">
      <c r="A33" s="453"/>
      <c r="B33" s="474" t="s">
        <v>192</v>
      </c>
      <c r="C33" s="474"/>
      <c r="D33" s="58" t="s">
        <v>178</v>
      </c>
      <c r="E33" s="59" t="s">
        <v>171</v>
      </c>
      <c r="F33" s="59" t="s">
        <v>210</v>
      </c>
      <c r="G33" s="450" t="s">
        <v>304</v>
      </c>
      <c r="H33" s="451"/>
    </row>
    <row r="34" spans="1:8" ht="36.75" customHeight="1">
      <c r="A34" s="453"/>
      <c r="B34" s="473" t="s">
        <v>193</v>
      </c>
      <c r="C34" s="473"/>
      <c r="D34" s="58" t="s">
        <v>164</v>
      </c>
      <c r="E34" s="59" t="s">
        <v>171</v>
      </c>
      <c r="F34" s="71" t="s">
        <v>217</v>
      </c>
      <c r="G34" s="450"/>
      <c r="H34" s="451"/>
    </row>
    <row r="35" spans="1:8" ht="36.75" customHeight="1">
      <c r="A35" s="453"/>
      <c r="B35" s="474" t="s">
        <v>194</v>
      </c>
      <c r="C35" s="474"/>
      <c r="D35" s="58" t="s">
        <v>161</v>
      </c>
      <c r="E35" s="59" t="s">
        <v>171</v>
      </c>
      <c r="F35" s="59" t="s">
        <v>212</v>
      </c>
      <c r="G35" s="450" t="s">
        <v>295</v>
      </c>
      <c r="H35" s="451"/>
    </row>
    <row r="36" spans="1:8" ht="81" customHeight="1">
      <c r="A36" s="453"/>
      <c r="B36" s="474" t="s">
        <v>195</v>
      </c>
      <c r="C36" s="474"/>
      <c r="D36" s="58" t="s">
        <v>178</v>
      </c>
      <c r="E36" s="59" t="s">
        <v>170</v>
      </c>
      <c r="F36" s="59" t="s">
        <v>218</v>
      </c>
      <c r="G36" s="450" t="s">
        <v>305</v>
      </c>
      <c r="H36" s="451"/>
    </row>
    <row r="37" spans="1:8" ht="38.25" customHeight="1">
      <c r="A37" s="453"/>
      <c r="B37" s="474" t="s">
        <v>196</v>
      </c>
      <c r="C37" s="474"/>
      <c r="D37" s="58" t="s">
        <v>161</v>
      </c>
      <c r="E37" s="59" t="s">
        <v>170</v>
      </c>
      <c r="F37" s="59" t="s">
        <v>213</v>
      </c>
      <c r="G37" s="450" t="s">
        <v>296</v>
      </c>
      <c r="H37" s="451"/>
    </row>
    <row r="38" spans="1:8" ht="38.25" customHeight="1">
      <c r="A38" s="453"/>
      <c r="B38" s="474" t="s">
        <v>197</v>
      </c>
      <c r="C38" s="474"/>
      <c r="D38" s="58"/>
      <c r="E38" s="59"/>
      <c r="F38" s="59" t="s">
        <v>214</v>
      </c>
      <c r="G38" s="450" t="s">
        <v>305</v>
      </c>
      <c r="H38" s="451"/>
    </row>
    <row r="39" spans="1:8" ht="54" customHeight="1" thickBot="1">
      <c r="A39" s="454"/>
      <c r="B39" s="479" t="s">
        <v>198</v>
      </c>
      <c r="C39" s="479"/>
      <c r="D39" s="63" t="s">
        <v>178</v>
      </c>
      <c r="E39" s="64" t="s">
        <v>170</v>
      </c>
      <c r="F39" s="64" t="s">
        <v>219</v>
      </c>
      <c r="G39" s="458" t="s">
        <v>306</v>
      </c>
      <c r="H39" s="459"/>
    </row>
    <row r="41" spans="1:8" ht="14.25" thickBot="1"/>
    <row r="42" spans="1:8" ht="54" customHeight="1">
      <c r="A42" s="455"/>
      <c r="B42" s="477" t="s">
        <v>223</v>
      </c>
      <c r="C42" s="477"/>
      <c r="D42" s="56" t="s">
        <v>164</v>
      </c>
      <c r="E42" s="57" t="s">
        <v>170</v>
      </c>
      <c r="F42" s="444"/>
      <c r="G42" s="444" t="s">
        <v>310</v>
      </c>
      <c r="H42" s="445"/>
    </row>
    <row r="43" spans="1:8" ht="26.25" customHeight="1">
      <c r="A43" s="456"/>
      <c r="B43" s="474" t="s">
        <v>224</v>
      </c>
      <c r="C43" s="474"/>
      <c r="D43" s="58" t="s">
        <v>12</v>
      </c>
      <c r="E43" s="59" t="s">
        <v>170</v>
      </c>
      <c r="F43" s="450"/>
      <c r="G43" s="450" t="s">
        <v>291</v>
      </c>
      <c r="H43" s="451"/>
    </row>
    <row r="44" spans="1:8" ht="43.5" customHeight="1">
      <c r="A44" s="456"/>
      <c r="B44" s="473" t="s">
        <v>172</v>
      </c>
      <c r="C44" s="473"/>
      <c r="D44" s="58" t="s">
        <v>238</v>
      </c>
      <c r="E44" s="59" t="s">
        <v>239</v>
      </c>
      <c r="F44" s="59" t="s">
        <v>209</v>
      </c>
      <c r="G44" s="450" t="s">
        <v>292</v>
      </c>
      <c r="H44" s="451"/>
    </row>
    <row r="45" spans="1:8" ht="33.75" customHeight="1">
      <c r="A45" s="456"/>
      <c r="B45" s="473" t="s">
        <v>225</v>
      </c>
      <c r="C45" s="473"/>
      <c r="D45" s="58" t="s">
        <v>12</v>
      </c>
      <c r="E45" s="59" t="s">
        <v>240</v>
      </c>
      <c r="F45" s="59" t="s">
        <v>209</v>
      </c>
      <c r="G45" s="450" t="s">
        <v>293</v>
      </c>
      <c r="H45" s="451"/>
    </row>
    <row r="46" spans="1:8" ht="34.5" customHeight="1">
      <c r="A46" s="456"/>
      <c r="B46" s="474" t="s">
        <v>173</v>
      </c>
      <c r="C46" s="474"/>
      <c r="D46" s="58" t="s">
        <v>161</v>
      </c>
      <c r="E46" s="59" t="s">
        <v>240</v>
      </c>
      <c r="F46" s="59" t="s">
        <v>208</v>
      </c>
      <c r="G46" s="450" t="s">
        <v>301</v>
      </c>
      <c r="H46" s="451"/>
    </row>
    <row r="47" spans="1:8" ht="33" customHeight="1">
      <c r="A47" s="456"/>
      <c r="B47" s="478" t="s">
        <v>226</v>
      </c>
      <c r="C47" s="478"/>
      <c r="D47" s="58" t="s">
        <v>178</v>
      </c>
      <c r="E47" s="59" t="s">
        <v>240</v>
      </c>
      <c r="F47" s="59" t="s">
        <v>242</v>
      </c>
      <c r="G47" s="450" t="s">
        <v>311</v>
      </c>
      <c r="H47" s="451"/>
    </row>
    <row r="48" spans="1:8" ht="30" customHeight="1">
      <c r="A48" s="456"/>
      <c r="B48" s="474" t="s">
        <v>227</v>
      </c>
      <c r="C48" s="474"/>
      <c r="D48" s="58" t="s">
        <v>161</v>
      </c>
      <c r="E48" s="59" t="s">
        <v>240</v>
      </c>
      <c r="F48" s="59" t="s">
        <v>213</v>
      </c>
      <c r="G48" s="450" t="s">
        <v>312</v>
      </c>
      <c r="H48" s="451"/>
    </row>
    <row r="49" spans="1:8" ht="30" customHeight="1">
      <c r="A49" s="456"/>
      <c r="B49" s="473" t="s">
        <v>228</v>
      </c>
      <c r="C49" s="473"/>
      <c r="D49" s="58" t="s">
        <v>161</v>
      </c>
      <c r="E49" s="59" t="s">
        <v>240</v>
      </c>
      <c r="F49" s="59" t="s">
        <v>243</v>
      </c>
      <c r="G49" s="450" t="s">
        <v>336</v>
      </c>
      <c r="H49" s="451"/>
    </row>
    <row r="50" spans="1:8" ht="34.5" customHeight="1">
      <c r="A50" s="456"/>
      <c r="B50" s="474" t="s">
        <v>229</v>
      </c>
      <c r="C50" s="474"/>
      <c r="D50" s="58" t="s">
        <v>161</v>
      </c>
      <c r="E50" s="59" t="s">
        <v>240</v>
      </c>
      <c r="F50" s="59" t="s">
        <v>244</v>
      </c>
      <c r="G50" s="450" t="s">
        <v>313</v>
      </c>
      <c r="H50" s="451"/>
    </row>
    <row r="51" spans="1:8" ht="34.5" customHeight="1">
      <c r="A51" s="456"/>
      <c r="B51" s="473" t="s">
        <v>230</v>
      </c>
      <c r="C51" s="473"/>
      <c r="D51" s="58" t="s">
        <v>161</v>
      </c>
      <c r="E51" s="59" t="s">
        <v>240</v>
      </c>
      <c r="F51" s="59" t="s">
        <v>244</v>
      </c>
      <c r="G51" s="450" t="s">
        <v>314</v>
      </c>
      <c r="H51" s="451"/>
    </row>
    <row r="52" spans="1:8" ht="34.5" customHeight="1">
      <c r="A52" s="456"/>
      <c r="B52" s="473" t="s">
        <v>231</v>
      </c>
      <c r="C52" s="473"/>
      <c r="D52" s="58" t="s">
        <v>161</v>
      </c>
      <c r="E52" s="59" t="s">
        <v>240</v>
      </c>
      <c r="F52" s="59" t="s">
        <v>244</v>
      </c>
      <c r="G52" s="450" t="s">
        <v>313</v>
      </c>
      <c r="H52" s="451"/>
    </row>
    <row r="53" spans="1:8" ht="34.5" customHeight="1">
      <c r="A53" s="456"/>
      <c r="B53" s="473" t="s">
        <v>232</v>
      </c>
      <c r="C53" s="473"/>
      <c r="D53" s="58" t="s">
        <v>178</v>
      </c>
      <c r="E53" s="59" t="s">
        <v>240</v>
      </c>
      <c r="F53" s="59" t="s">
        <v>113</v>
      </c>
      <c r="G53" s="450" t="s">
        <v>315</v>
      </c>
      <c r="H53" s="451"/>
    </row>
    <row r="54" spans="1:8" ht="34.5" customHeight="1">
      <c r="A54" s="456"/>
      <c r="B54" s="474" t="s">
        <v>233</v>
      </c>
      <c r="C54" s="474"/>
      <c r="D54" s="58" t="s">
        <v>161</v>
      </c>
      <c r="E54" s="59" t="s">
        <v>240</v>
      </c>
      <c r="F54" s="59" t="s">
        <v>245</v>
      </c>
      <c r="G54" s="450" t="s">
        <v>316</v>
      </c>
      <c r="H54" s="451"/>
    </row>
    <row r="55" spans="1:8" ht="34.5" customHeight="1">
      <c r="A55" s="456"/>
      <c r="B55" s="474" t="s">
        <v>234</v>
      </c>
      <c r="C55" s="474"/>
      <c r="D55" s="58" t="s">
        <v>164</v>
      </c>
      <c r="E55" s="59" t="s">
        <v>240</v>
      </c>
      <c r="F55" s="59" t="s">
        <v>246</v>
      </c>
      <c r="G55" s="450" t="s">
        <v>337</v>
      </c>
      <c r="H55" s="451"/>
    </row>
    <row r="56" spans="1:8" ht="48.75" customHeight="1">
      <c r="A56" s="456"/>
      <c r="B56" s="474" t="s">
        <v>235</v>
      </c>
      <c r="C56" s="474"/>
      <c r="D56" s="58" t="s">
        <v>178</v>
      </c>
      <c r="E56" s="59" t="s">
        <v>240</v>
      </c>
      <c r="F56" s="59" t="s">
        <v>242</v>
      </c>
      <c r="G56" s="450" t="s">
        <v>333</v>
      </c>
      <c r="H56" s="451"/>
    </row>
    <row r="57" spans="1:8" ht="42.75" customHeight="1">
      <c r="A57" s="456"/>
      <c r="B57" s="474" t="s">
        <v>247</v>
      </c>
      <c r="C57" s="474"/>
      <c r="D57" s="58" t="s">
        <v>178</v>
      </c>
      <c r="E57" s="59" t="s">
        <v>240</v>
      </c>
      <c r="F57" s="59" t="s">
        <v>242</v>
      </c>
      <c r="G57" s="450" t="s">
        <v>335</v>
      </c>
      <c r="H57" s="451"/>
    </row>
    <row r="58" spans="1:8" ht="37.5" customHeight="1">
      <c r="A58" s="456"/>
      <c r="B58" s="473" t="s">
        <v>236</v>
      </c>
      <c r="C58" s="473"/>
      <c r="D58" s="58" t="s">
        <v>178</v>
      </c>
      <c r="E58" s="59" t="s">
        <v>240</v>
      </c>
      <c r="F58" s="59" t="s">
        <v>242</v>
      </c>
      <c r="G58" s="450" t="s">
        <v>317</v>
      </c>
      <c r="H58" s="451"/>
    </row>
    <row r="59" spans="1:8" ht="37.5" customHeight="1">
      <c r="A59" s="456"/>
      <c r="B59" s="473" t="s">
        <v>237</v>
      </c>
      <c r="C59" s="473"/>
      <c r="D59" s="58" t="s">
        <v>178</v>
      </c>
      <c r="E59" s="59" t="s">
        <v>240</v>
      </c>
      <c r="F59" s="59" t="s">
        <v>242</v>
      </c>
      <c r="G59" s="450" t="s">
        <v>318</v>
      </c>
      <c r="H59" s="451"/>
    </row>
    <row r="60" spans="1:8" ht="37.5" customHeight="1" thickBot="1">
      <c r="A60" s="457"/>
      <c r="B60" s="479" t="s">
        <v>241</v>
      </c>
      <c r="C60" s="479"/>
      <c r="D60" s="63" t="s">
        <v>178</v>
      </c>
      <c r="E60" s="64" t="s">
        <v>170</v>
      </c>
      <c r="F60" s="64" t="s">
        <v>219</v>
      </c>
      <c r="G60" s="448" t="s">
        <v>306</v>
      </c>
      <c r="H60" s="449"/>
    </row>
    <row r="61" spans="1:8" ht="14.25" thickBot="1">
      <c r="A61" s="72"/>
      <c r="B61" s="75"/>
      <c r="C61" s="76"/>
      <c r="D61" s="76"/>
      <c r="E61" s="76"/>
      <c r="F61" s="77"/>
      <c r="G61" s="77"/>
      <c r="H61" s="74"/>
    </row>
    <row r="62" spans="1:8" ht="39.75" customHeight="1">
      <c r="A62" s="452" t="s">
        <v>319</v>
      </c>
      <c r="B62" s="480" t="s">
        <v>248</v>
      </c>
      <c r="C62" s="480"/>
      <c r="D62" s="56" t="s">
        <v>12</v>
      </c>
      <c r="E62" s="57" t="s">
        <v>171</v>
      </c>
      <c r="F62" s="57" t="s">
        <v>255</v>
      </c>
      <c r="G62" s="444" t="s">
        <v>291</v>
      </c>
      <c r="H62" s="445"/>
    </row>
    <row r="63" spans="1:8" ht="39.75" customHeight="1">
      <c r="A63" s="453"/>
      <c r="B63" s="473" t="s">
        <v>249</v>
      </c>
      <c r="C63" s="473"/>
      <c r="D63" s="58" t="s">
        <v>161</v>
      </c>
      <c r="E63" s="59" t="s">
        <v>171</v>
      </c>
      <c r="F63" s="59" t="s">
        <v>256</v>
      </c>
      <c r="G63" s="446" t="s">
        <v>320</v>
      </c>
      <c r="H63" s="447"/>
    </row>
    <row r="64" spans="1:8" ht="39.75" customHeight="1">
      <c r="A64" s="453"/>
      <c r="B64" s="474" t="s">
        <v>250</v>
      </c>
      <c r="C64" s="474"/>
      <c r="D64" s="58" t="s">
        <v>178</v>
      </c>
      <c r="E64" s="59" t="s">
        <v>171</v>
      </c>
      <c r="F64" s="59" t="s">
        <v>257</v>
      </c>
      <c r="G64" s="446" t="s">
        <v>338</v>
      </c>
      <c r="H64" s="447"/>
    </row>
    <row r="65" spans="1:8" ht="39.75" customHeight="1">
      <c r="A65" s="453"/>
      <c r="B65" s="478" t="s">
        <v>251</v>
      </c>
      <c r="C65" s="478"/>
      <c r="D65" s="58" t="s">
        <v>178</v>
      </c>
      <c r="E65" s="59" t="s">
        <v>171</v>
      </c>
      <c r="F65" s="59" t="s">
        <v>258</v>
      </c>
      <c r="G65" s="446" t="s">
        <v>321</v>
      </c>
      <c r="H65" s="447"/>
    </row>
    <row r="66" spans="1:8" ht="39.75" customHeight="1">
      <c r="A66" s="453"/>
      <c r="B66" s="474" t="s">
        <v>252</v>
      </c>
      <c r="C66" s="474"/>
      <c r="D66" s="58" t="s">
        <v>178</v>
      </c>
      <c r="E66" s="59" t="s">
        <v>171</v>
      </c>
      <c r="F66" s="59" t="s">
        <v>259</v>
      </c>
      <c r="G66" s="446" t="s">
        <v>321</v>
      </c>
      <c r="H66" s="447"/>
    </row>
    <row r="67" spans="1:8" ht="39.75" customHeight="1">
      <c r="A67" s="453"/>
      <c r="B67" s="473" t="s">
        <v>253</v>
      </c>
      <c r="C67" s="473"/>
      <c r="D67" s="58" t="s">
        <v>12</v>
      </c>
      <c r="E67" s="59" t="s">
        <v>171</v>
      </c>
      <c r="F67" s="59" t="s">
        <v>260</v>
      </c>
      <c r="G67" s="446" t="s">
        <v>322</v>
      </c>
      <c r="H67" s="447"/>
    </row>
    <row r="68" spans="1:8" ht="48" customHeight="1" thickBot="1">
      <c r="A68" s="454"/>
      <c r="B68" s="479" t="s">
        <v>254</v>
      </c>
      <c r="C68" s="479"/>
      <c r="D68" s="63" t="s">
        <v>178</v>
      </c>
      <c r="E68" s="64" t="s">
        <v>170</v>
      </c>
      <c r="F68" s="64" t="s">
        <v>219</v>
      </c>
      <c r="G68" s="448" t="s">
        <v>306</v>
      </c>
      <c r="H68" s="449"/>
    </row>
    <row r="69" spans="1:8">
      <c r="A69" s="72"/>
      <c r="B69" s="73"/>
      <c r="C69" s="73"/>
      <c r="D69" s="73"/>
      <c r="E69" s="73"/>
      <c r="F69" s="73"/>
      <c r="G69" s="73"/>
      <c r="H69" s="74"/>
    </row>
    <row r="70" spans="1:8" ht="14.25" thickBot="1">
      <c r="B70" s="78"/>
      <c r="C70" s="79"/>
      <c r="D70" s="79"/>
      <c r="E70" s="79"/>
      <c r="F70" s="80"/>
      <c r="G70" s="80"/>
    </row>
    <row r="71" spans="1:8" ht="42" customHeight="1">
      <c r="A71" s="452" t="s">
        <v>324</v>
      </c>
      <c r="B71" s="477" t="s">
        <v>263</v>
      </c>
      <c r="C71" s="477"/>
      <c r="D71" s="56" t="s">
        <v>178</v>
      </c>
      <c r="E71" s="57" t="s">
        <v>269</v>
      </c>
      <c r="F71" s="57" t="s">
        <v>271</v>
      </c>
      <c r="G71" s="444" t="s">
        <v>291</v>
      </c>
      <c r="H71" s="445"/>
    </row>
    <row r="72" spans="1:8" ht="42" customHeight="1">
      <c r="A72" s="453"/>
      <c r="B72" s="474" t="s">
        <v>264</v>
      </c>
      <c r="C72" s="474"/>
      <c r="D72" s="58" t="s">
        <v>161</v>
      </c>
      <c r="E72" s="59" t="s">
        <v>270</v>
      </c>
      <c r="F72" s="59" t="s">
        <v>272</v>
      </c>
      <c r="G72" s="446" t="s">
        <v>326</v>
      </c>
      <c r="H72" s="447"/>
    </row>
    <row r="73" spans="1:8" ht="42" customHeight="1">
      <c r="A73" s="453"/>
      <c r="B73" s="474" t="s">
        <v>265</v>
      </c>
      <c r="C73" s="474"/>
      <c r="D73" s="58" t="s">
        <v>161</v>
      </c>
      <c r="E73" s="59" t="s">
        <v>170</v>
      </c>
      <c r="F73" s="59" t="s">
        <v>273</v>
      </c>
      <c r="G73" s="446" t="s">
        <v>327</v>
      </c>
      <c r="H73" s="447"/>
    </row>
    <row r="74" spans="1:8" ht="42" customHeight="1">
      <c r="A74" s="453"/>
      <c r="B74" s="474" t="s">
        <v>266</v>
      </c>
      <c r="C74" s="474"/>
      <c r="D74" s="58" t="s">
        <v>178</v>
      </c>
      <c r="E74" s="59" t="s">
        <v>270</v>
      </c>
      <c r="F74" s="59" t="s">
        <v>274</v>
      </c>
      <c r="G74" s="446" t="s">
        <v>328</v>
      </c>
      <c r="H74" s="447"/>
    </row>
    <row r="75" spans="1:8" ht="42" customHeight="1">
      <c r="A75" s="453"/>
      <c r="B75" s="474" t="s">
        <v>267</v>
      </c>
      <c r="C75" s="474"/>
      <c r="D75" s="58" t="s">
        <v>161</v>
      </c>
      <c r="E75" s="59" t="s">
        <v>170</v>
      </c>
      <c r="F75" s="59" t="s">
        <v>273</v>
      </c>
      <c r="G75" s="446" t="s">
        <v>329</v>
      </c>
      <c r="H75" s="447"/>
    </row>
    <row r="76" spans="1:8" ht="42" customHeight="1">
      <c r="A76" s="453"/>
      <c r="B76" s="474" t="s">
        <v>268</v>
      </c>
      <c r="C76" s="474"/>
      <c r="D76" s="58" t="s">
        <v>178</v>
      </c>
      <c r="E76" s="59" t="s">
        <v>170</v>
      </c>
      <c r="F76" s="59" t="s">
        <v>275</v>
      </c>
      <c r="G76" s="446" t="s">
        <v>330</v>
      </c>
      <c r="H76" s="447"/>
    </row>
    <row r="77" spans="1:8" ht="56.25" customHeight="1" thickBot="1">
      <c r="A77" s="454"/>
      <c r="B77" s="479" t="s">
        <v>323</v>
      </c>
      <c r="C77" s="479"/>
      <c r="D77" s="63" t="s">
        <v>178</v>
      </c>
      <c r="E77" s="64" t="s">
        <v>170</v>
      </c>
      <c r="F77" s="64" t="s">
        <v>219</v>
      </c>
      <c r="G77" s="448" t="s">
        <v>306</v>
      </c>
      <c r="H77" s="449"/>
    </row>
  </sheetData>
  <mergeCells count="139">
    <mergeCell ref="B63:C63"/>
    <mergeCell ref="B67:C67"/>
    <mergeCell ref="B68:C68"/>
    <mergeCell ref="B64:C64"/>
    <mergeCell ref="B65:C65"/>
    <mergeCell ref="B66:C66"/>
    <mergeCell ref="B76:C76"/>
    <mergeCell ref="B77:C77"/>
    <mergeCell ref="B73:C73"/>
    <mergeCell ref="B74:C74"/>
    <mergeCell ref="B75:C75"/>
    <mergeCell ref="B71:C71"/>
    <mergeCell ref="B72:C72"/>
    <mergeCell ref="B50:C50"/>
    <mergeCell ref="B51:C51"/>
    <mergeCell ref="B58:C58"/>
    <mergeCell ref="B59:C59"/>
    <mergeCell ref="B60:C60"/>
    <mergeCell ref="B55:C55"/>
    <mergeCell ref="B56:C56"/>
    <mergeCell ref="B57:C57"/>
    <mergeCell ref="B62:C62"/>
    <mergeCell ref="B52:C52"/>
    <mergeCell ref="B53:C53"/>
    <mergeCell ref="B54:C54"/>
    <mergeCell ref="F42:F43"/>
    <mergeCell ref="B42:C42"/>
    <mergeCell ref="B46:C46"/>
    <mergeCell ref="B47:C47"/>
    <mergeCell ref="B48:C48"/>
    <mergeCell ref="B43:C43"/>
    <mergeCell ref="B44:C44"/>
    <mergeCell ref="B45:C45"/>
    <mergeCell ref="B49:C49"/>
    <mergeCell ref="B31:C31"/>
    <mergeCell ref="B33:C33"/>
    <mergeCell ref="B34:C34"/>
    <mergeCell ref="B10:C10"/>
    <mergeCell ref="B11:C11"/>
    <mergeCell ref="B12:C12"/>
    <mergeCell ref="B38:C38"/>
    <mergeCell ref="B39:C39"/>
    <mergeCell ref="B9:C9"/>
    <mergeCell ref="B3:C3"/>
    <mergeCell ref="B4:C4"/>
    <mergeCell ref="B5:C5"/>
    <mergeCell ref="B6:C6"/>
    <mergeCell ref="B14:C14"/>
    <mergeCell ref="G12:H12"/>
    <mergeCell ref="B21:C21"/>
    <mergeCell ref="B22:C22"/>
    <mergeCell ref="B24:C24"/>
    <mergeCell ref="B18:C18"/>
    <mergeCell ref="B19:C19"/>
    <mergeCell ref="B20:C20"/>
    <mergeCell ref="F3:H3"/>
    <mergeCell ref="A9:A12"/>
    <mergeCell ref="G44:H44"/>
    <mergeCell ref="G45:H45"/>
    <mergeCell ref="B7:C7"/>
    <mergeCell ref="G7:H7"/>
    <mergeCell ref="A4:A7"/>
    <mergeCell ref="G9:H9"/>
    <mergeCell ref="G10:H10"/>
    <mergeCell ref="G11:H11"/>
    <mergeCell ref="G14:H14"/>
    <mergeCell ref="G4:H4"/>
    <mergeCell ref="G5:H6"/>
    <mergeCell ref="B15:C15"/>
    <mergeCell ref="B16:C16"/>
    <mergeCell ref="B17:C17"/>
    <mergeCell ref="B28:C28"/>
    <mergeCell ref="B29:C29"/>
    <mergeCell ref="B30:C30"/>
    <mergeCell ref="B25:C25"/>
    <mergeCell ref="B26:C26"/>
    <mergeCell ref="B27:C27"/>
    <mergeCell ref="B35:C35"/>
    <mergeCell ref="B36:C36"/>
    <mergeCell ref="B37:C37"/>
    <mergeCell ref="G43:H43"/>
    <mergeCell ref="G42:H42"/>
    <mergeCell ref="G15:H15"/>
    <mergeCell ref="G16:H16"/>
    <mergeCell ref="G17:H17"/>
    <mergeCell ref="G18:H18"/>
    <mergeCell ref="G19:H19"/>
    <mergeCell ref="G20:H20"/>
    <mergeCell ref="G21:H21"/>
    <mergeCell ref="G22:H22"/>
    <mergeCell ref="G46:H46"/>
    <mergeCell ref="G47:H47"/>
    <mergeCell ref="G48:H48"/>
    <mergeCell ref="G49:H49"/>
    <mergeCell ref="G50:H50"/>
    <mergeCell ref="G52:H52"/>
    <mergeCell ref="G56:H56"/>
    <mergeCell ref="G57:H57"/>
    <mergeCell ref="G58:H58"/>
    <mergeCell ref="G55:H55"/>
    <mergeCell ref="A62:A68"/>
    <mergeCell ref="G62:H62"/>
    <mergeCell ref="A71:A77"/>
    <mergeCell ref="A42:A60"/>
    <mergeCell ref="A14:A39"/>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24:H24"/>
    <mergeCell ref="G51:H51"/>
    <mergeCell ref="G53:H53"/>
    <mergeCell ref="G54:H54"/>
    <mergeCell ref="G71:H71"/>
    <mergeCell ref="G72:H72"/>
    <mergeCell ref="G73:H73"/>
    <mergeCell ref="G74:H74"/>
    <mergeCell ref="G75:H75"/>
    <mergeCell ref="G76:H76"/>
    <mergeCell ref="G77:H77"/>
    <mergeCell ref="G59:H59"/>
    <mergeCell ref="G60:H60"/>
    <mergeCell ref="G68:H68"/>
    <mergeCell ref="G67:H67"/>
    <mergeCell ref="G66:H66"/>
    <mergeCell ref="G65:H65"/>
    <mergeCell ref="G64:H64"/>
    <mergeCell ref="G63:H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8DE4A4E8980245A4D9F2B0B5C13CA3" ma:contentTypeVersion="8" ma:contentTypeDescription="Crear nuevo documento." ma:contentTypeScope="" ma:versionID="fe1bda8cb40146c0dca9763dc8b1a598">
  <xsd:schema xmlns:xsd="http://www.w3.org/2001/XMLSchema" xmlns:xs="http://www.w3.org/2001/XMLSchema" xmlns:p="http://schemas.microsoft.com/office/2006/metadata/properties" xmlns:ns3="15195382-4b6a-43a3-83b9-6c703a995e1e" xmlns:ns4="d11c9118-7091-4d75-9f10-8c722a7696bc" targetNamespace="http://schemas.microsoft.com/office/2006/metadata/properties" ma:root="true" ma:fieldsID="6a396f5c0ad7ac650857b902639a3450" ns3:_="" ns4:_="">
    <xsd:import namespace="15195382-4b6a-43a3-83b9-6c703a995e1e"/>
    <xsd:import namespace="d11c9118-7091-4d75-9f10-8c722a7696bc"/>
    <xsd:element name="properties">
      <xsd:complexType>
        <xsd:sequence>
          <xsd:element name="documentManagement">
            <xsd:complexType>
              <xsd:all>
                <xsd:element ref="ns3:SharedWithDetails" minOccurs="0"/>
                <xsd:element ref="ns3:SharingHintHash" minOccurs="0"/>
                <xsd:element ref="ns3:SharedWithUsers" minOccurs="0"/>
                <xsd:element ref="ns4:MediaServiceMetadata" minOccurs="0"/>
                <xsd:element ref="ns4:MediaServiceFastMetadata"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195382-4b6a-43a3-83b9-6c703a995e1e" elementFormDefault="qualified">
    <xsd:import namespace="http://schemas.microsoft.com/office/2006/documentManagement/types"/>
    <xsd:import namespace="http://schemas.microsoft.com/office/infopath/2007/PartnerControls"/>
    <xsd:element name="SharedWithDetails" ma:index="8" nillable="true" ma:displayName="Detalles de uso compartido" ma:description="" ma:internalName="SharedWithDetails" ma:readOnly="true">
      <xsd:simpleType>
        <xsd:restriction base="dms:Note">
          <xsd:maxLength value="255"/>
        </xsd:restriction>
      </xsd:simpleType>
    </xsd:element>
    <xsd:element name="SharingHintHash" ma:index="9" nillable="true" ma:displayName="Hash de la sugerencia para compartir" ma:description="" ma:hidden="true" ma:internalName="SharingHintHash" ma:readOnly="true">
      <xsd:simpleType>
        <xsd:restriction base="dms:Text"/>
      </xsd:simpleType>
    </xsd:element>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1c9118-7091-4d75-9f10-8c722a7696b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1111DC-2E30-4816-95F4-95DDEA49AB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195382-4b6a-43a3-83b9-6c703a995e1e"/>
    <ds:schemaRef ds:uri="d11c9118-7091-4d75-9f10-8c722a7696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F03DE4-D129-435E-A18E-38236E270357}">
  <ds:schemaRefs>
    <ds:schemaRef ds:uri="http://schemas.microsoft.com/sharepoint/v3/contenttype/forms"/>
  </ds:schemaRefs>
</ds:datastoreItem>
</file>

<file path=customXml/itemProps3.xml><?xml version="1.0" encoding="utf-8"?>
<ds:datastoreItem xmlns:ds="http://schemas.openxmlformats.org/officeDocument/2006/customXml" ds:itemID="{95D0185E-7C32-43B3-9000-8AE91491A2C5}">
  <ds:schemaRefs>
    <ds:schemaRef ds:uri="http://schemas.microsoft.com/office/2006/documentManagement/types"/>
    <ds:schemaRef ds:uri="http://purl.org/dc/terms/"/>
    <ds:schemaRef ds:uri="15195382-4b6a-43a3-83b9-6c703a995e1e"/>
    <ds:schemaRef ds:uri="http://purl.org/dc/dcmitype/"/>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d11c9118-7091-4d75-9f10-8c722a7696b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PROGRAMA RIESGO QUIMICO</vt:lpstr>
      <vt:lpstr>PGAv</vt:lpstr>
      <vt:lpstr>Hoja1</vt:lpstr>
      <vt:lpstr>EVIDENCIAS</vt:lpstr>
      <vt:lpstr>PGAv!Área_de_impresión</vt:lpstr>
      <vt:lpstr>'PROGRAMA RIESGO QUIMICO'!Área_de_impresión</vt:lpstr>
      <vt:lpstr>PGAv!Títulos_a_imprimir</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dc:creator>
  <cp:lastModifiedBy>Nancy Paola Morales Castellanos</cp:lastModifiedBy>
  <cp:lastPrinted>2015-08-04T11:18:21Z</cp:lastPrinted>
  <dcterms:created xsi:type="dcterms:W3CDTF">2012-07-06T01:16:00Z</dcterms:created>
  <dcterms:modified xsi:type="dcterms:W3CDTF">2019-11-07T22:25:55Z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0x010100ED8DE4A4E8980245A4D9F2B0B5C13CA3</vt:lpwstr>
  </property>
</Properties>
</file>