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nionline-my.sharepoint.com/personal/cmunoz_ani_gov_co/Documents/2025/Documentos/4. GCSP/Financiera/"/>
    </mc:Choice>
  </mc:AlternateContent>
  <xr:revisionPtr revIDLastSave="0" documentId="8_{59A393F3-EA19-4D2D-97B3-A553D1A7B6D1}" xr6:coauthVersionLast="47" xr6:coauthVersionMax="47" xr10:uidLastSave="{00000000-0000-0000-0000-000000000000}"/>
  <bookViews>
    <workbookView xWindow="-120" yWindow="-120" windowWidth="20730" windowHeight="11040" xr2:uid="{00000000-000D-0000-FFFF-FFFF00000000}"/>
  </bookViews>
  <sheets>
    <sheet name="Formato GCSP-F-011 (M)" sheetId="5" r:id="rId1"/>
    <sheet name="Instrc dilig GCSP-F-011 (2)" sheetId="9" r:id="rId2"/>
    <sheet name="Instrc dilig GCSP-F-011" sheetId="2" state="hidden" r:id="rId3"/>
  </sheets>
  <definedNames>
    <definedName name="Agosto" localSheetId="0">#REF!</definedName>
    <definedName name="Agosto">#REF!</definedName>
    <definedName name="Agosto2020S">#REF!</definedName>
    <definedName name="AgostoCI2020">#REF!</definedName>
    <definedName name="AgostoII2020">#REF!</definedName>
    <definedName name="AgostoII20202020S">#REF!</definedName>
    <definedName name="AgostoII2020I">#REF!</definedName>
    <definedName name="AgostoII2020I2020S">#REF!</definedName>
    <definedName name="AgostoII2020S">#REF!</definedName>
    <definedName name="AgostoII2020S2020S">#REF!</definedName>
    <definedName name="AgostoII2020SI">#REF!</definedName>
    <definedName name="AgostoII2020SI2020S">#REF!</definedName>
    <definedName name="_xlnm.Print_Area" localSheetId="0">'Formato GCSP-F-011 (M)'!$A$1:$N$842</definedName>
    <definedName name="datomay17" localSheetId="0">#REF!</definedName>
    <definedName name="datomay17">#REF!</definedName>
    <definedName name="datos" localSheetId="0">#REF!</definedName>
    <definedName name="datos">#REF!</definedName>
    <definedName name="datos2020S">#REF!</definedName>
    <definedName name="datosCI2020">#REF!</definedName>
    <definedName name="datosII2020">#REF!</definedName>
    <definedName name="datosII20202020S">#REF!</definedName>
    <definedName name="datosII2020I">#REF!</definedName>
    <definedName name="datosII2020I2020S">#REF!</definedName>
    <definedName name="datosII2020S">#REF!</definedName>
    <definedName name="datosII2020S2020S">#REF!</definedName>
    <definedName name="datosII2020SI">#REF!</definedName>
    <definedName name="datosII2020SI2020S">#REF!</definedName>
    <definedName name="INFRAESTRUCTURA" localSheetId="0">#REF!</definedName>
    <definedName name="INFRAESTRUCTURA">#REF!</definedName>
    <definedName name="INFRAESTRUCTURA2020S">#REF!</definedName>
    <definedName name="INFRAESTRUCTURACI2020">#REF!</definedName>
    <definedName name="INFRAESTRUCTURAii2020">#REF!</definedName>
    <definedName name="INFRAESTRUCTURAii20202020S">#REF!</definedName>
    <definedName name="INFRAESTRUCTURAII2020I">#REF!</definedName>
    <definedName name="INFRAESTRUCTURAii2020II2020S">#REF!</definedName>
    <definedName name="INFRAESTRUCTURAii2020II2020SS">#REF!</definedName>
    <definedName name="INFRAESTRUCTURAII2020S">#REF!</definedName>
    <definedName name="INFRAESTRUCTURAII2020SS">#REF!</definedName>
    <definedName name="INFRAESTRUCTURAII202Ii2020S">#REF!</definedName>
    <definedName name="julio2017" localSheetId="0">#REF!</definedName>
    <definedName name="julio2017">#REF!</definedName>
    <definedName name="julio20172020S">#REF!</definedName>
    <definedName name="julio2017CI2020">#REF!</definedName>
    <definedName name="julio2017II2020">#REF!</definedName>
    <definedName name="julio2017II20202020S">#REF!</definedName>
    <definedName name="julio2017II2020I">#REF!</definedName>
    <definedName name="julio2017II2020I2020S">#REF!</definedName>
    <definedName name="julio2017II2020II2020S">#REF!</definedName>
    <definedName name="julio2017II2020II2020S2020S">#REF!</definedName>
    <definedName name="julio2017II2020S">#REF!</definedName>
    <definedName name="julio2017II2020S2020S">#REF!</definedName>
    <definedName name="junio2017">#REF!</definedName>
    <definedName name="junio20172020S">#REF!</definedName>
    <definedName name="junio2017CI2020">#REF!</definedName>
    <definedName name="junio2017II2020">#REF!</definedName>
    <definedName name="junio2017II20202020S">#REF!</definedName>
    <definedName name="junio2017II2020I">#REF!</definedName>
    <definedName name="junio2017II2020I2020S">#REF!</definedName>
    <definedName name="junio2017II2020S">#REF!</definedName>
    <definedName name="junio2017II2020SI">#REF!</definedName>
    <definedName name="junio2017II2020SIs">#REF!</definedName>
    <definedName name="junio2017II2020SS">#REF!</definedName>
    <definedName name="Nov">#REF!</definedName>
    <definedName name="Nov2020S">#REF!</definedName>
    <definedName name="NovCI2020">#REF!</definedName>
    <definedName name="NovII2020">#REF!</definedName>
    <definedName name="NovII20202020S">#REF!</definedName>
    <definedName name="NovII2020I">#REF!</definedName>
    <definedName name="NovII2020Is">#REF!</definedName>
    <definedName name="NovII2020S">#REF!</definedName>
    <definedName name="NovII2020S2020S">#REF!</definedName>
    <definedName name="NovII2020SI">#REF!</definedName>
    <definedName name="NovII2020SIs">#REF!</definedName>
    <definedName name="oct">#REF!</definedName>
    <definedName name="oct2020S">#REF!</definedName>
    <definedName name="octCI2020">#REF!</definedName>
    <definedName name="octII2020">#REF!</definedName>
    <definedName name="octII20202020S">#REF!</definedName>
    <definedName name="octII2020I">#REF!</definedName>
    <definedName name="octII2020Is">#REF!</definedName>
    <definedName name="octII2020S">#REF!</definedName>
    <definedName name="octII2020Ss">#REF!</definedName>
    <definedName name="octS">#REF!</definedName>
    <definedName name="octSs">#REF!</definedName>
    <definedName name="pen" localSheetId="0">#REF!</definedName>
    <definedName name="pen">#REF!</definedName>
    <definedName name="SEP" localSheetId="0">#REF!</definedName>
    <definedName name="SEP">#REF!</definedName>
    <definedName name="SEP2020S">#REF!</definedName>
    <definedName name="SEPCI2020">#REF!</definedName>
    <definedName name="SEPII2020">#REF!</definedName>
    <definedName name="SEPII2020I">#REF!</definedName>
    <definedName name="SEPII2020IS">#REF!</definedName>
    <definedName name="SEPII2020S">#REF!</definedName>
    <definedName name="SEPII2020ss">#REF!</definedName>
    <definedName name="SEPII2020SSs">#REF!</definedName>
    <definedName name="SEPS">#REF!</definedName>
    <definedName name="SEPSs">#REF!</definedName>
    <definedName name="sept" localSheetId="0">#REF!</definedName>
    <definedName name="sept">#REF!</definedName>
    <definedName name="septCI2020">#REF!</definedName>
    <definedName name="septII2020">#REF!</definedName>
    <definedName name="septII2020I">#REF!</definedName>
    <definedName name="SEPTII2020S">#REF!</definedName>
    <definedName name="septII2020ss">#REF!</definedName>
    <definedName name="SEPTII2020Sss">#REF!</definedName>
    <definedName name="septS">#REF!</definedName>
    <definedName name="septs1">#REF!</definedName>
    <definedName name="septS1s">#REF!</definedName>
    <definedName name="septtII2020Is">#REF!</definedName>
    <definedName name="tasa">#REF!</definedName>
    <definedName name="_xlnm.Print_Titles" localSheetId="0">'Formato GCSP-F-011 (M)'!$1:$5</definedName>
    <definedName name="TRM" localSheetId="0">#REF!</definedName>
    <definedName name="TRM">#REF!</definedName>
    <definedName name="TRM1s">#REF!</definedName>
    <definedName name="TRMCI2020">#REF!</definedName>
    <definedName name="TRMII2020">#REF!</definedName>
    <definedName name="TRMII2020I">#REF!</definedName>
    <definedName name="TRMII2020Isss">#REF!</definedName>
    <definedName name="TRMII2020S">#REF!</definedName>
    <definedName name="TRMII2020ss">#REF!</definedName>
    <definedName name="TRMII2020Sss">#REF!</definedName>
    <definedName name="trmjulio" localSheetId="0">#REF!</definedName>
    <definedName name="trmjulio">#REF!</definedName>
    <definedName name="trmjulio2020S">#REF!</definedName>
    <definedName name="trmjulio2020Sss">#REF!</definedName>
    <definedName name="trmjulioCI2020">#REF!</definedName>
    <definedName name="trmjulioII2020">#REF!</definedName>
    <definedName name="trmjulioII2020I">#REF!</definedName>
    <definedName name="trmjulioII2020Iss">#REF!</definedName>
    <definedName name="trmjulioII2020ss">#REF!</definedName>
    <definedName name="trmjulios">#REF!</definedName>
    <definedName name="trmjulios11">#REF!</definedName>
    <definedName name="trmjulioss">#REF!</definedName>
    <definedName name="TRMS">#REF!</definedName>
    <definedName name="TRM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07" i="5" l="1"/>
  <c r="J407" i="5"/>
  <c r="K503" i="5"/>
  <c r="J503" i="5"/>
  <c r="L683" i="5"/>
  <c r="J683" i="5"/>
  <c r="G683" i="5"/>
  <c r="E683" i="5"/>
  <c r="J578" i="5"/>
  <c r="K578" i="5"/>
  <c r="E695" i="5"/>
  <c r="G695" i="5"/>
  <c r="J695" i="5"/>
  <c r="L695" i="5"/>
  <c r="E644" i="5"/>
  <c r="G644" i="5"/>
  <c r="J644" i="5"/>
  <c r="L644" i="5"/>
  <c r="L329" i="5"/>
  <c r="J329" i="5"/>
  <c r="G329" i="5"/>
  <c r="E329" i="5"/>
  <c r="E750" i="5" l="1"/>
  <c r="E744" i="5"/>
  <c r="E737" i="5"/>
  <c r="E731" i="5"/>
  <c r="J383" i="5"/>
  <c r="J377" i="5"/>
  <c r="G229" i="5"/>
  <c r="G223" i="5"/>
  <c r="G217" i="5"/>
  <c r="G211" i="5"/>
  <c r="G205" i="5"/>
  <c r="G199" i="5"/>
  <c r="G193" i="5"/>
  <c r="G187" i="5"/>
  <c r="G181" i="5"/>
  <c r="G175" i="5"/>
  <c r="G169" i="5"/>
  <c r="E229" i="5"/>
  <c r="E223" i="5"/>
  <c r="E217" i="5"/>
  <c r="E211" i="5"/>
  <c r="E205" i="5"/>
  <c r="E199" i="5"/>
  <c r="E193" i="5"/>
  <c r="E187" i="5"/>
  <c r="E181" i="5"/>
  <c r="E175" i="5"/>
  <c r="E169" i="5"/>
  <c r="E160" i="5"/>
  <c r="E154" i="5"/>
  <c r="E148" i="5"/>
  <c r="E142" i="5"/>
  <c r="E136" i="5"/>
  <c r="E130" i="5"/>
  <c r="E124" i="5"/>
  <c r="H33" i="5"/>
  <c r="H32" i="5"/>
  <c r="H31" i="5"/>
  <c r="H30" i="5"/>
  <c r="F793" i="5" s="1"/>
  <c r="H29" i="5"/>
  <c r="H28" i="5"/>
  <c r="F27" i="5"/>
  <c r="G101" i="5"/>
  <c r="F101" i="5"/>
  <c r="G94" i="5"/>
  <c r="F94" i="5"/>
  <c r="G87" i="5"/>
  <c r="F87" i="5"/>
  <c r="G80" i="5"/>
  <c r="F80" i="5"/>
  <c r="G73" i="5"/>
  <c r="F73" i="5"/>
  <c r="G66" i="5"/>
  <c r="F66" i="5"/>
  <c r="F34" i="5" l="1"/>
  <c r="E743" i="5"/>
  <c r="E730" i="5"/>
  <c r="G168" i="5"/>
  <c r="E168" i="5"/>
  <c r="E123" i="5"/>
  <c r="H104" i="5"/>
  <c r="H103" i="5"/>
  <c r="H97" i="5"/>
  <c r="H96" i="5"/>
  <c r="H90" i="5"/>
  <c r="H91" i="5"/>
  <c r="H89" i="5"/>
  <c r="H83" i="5"/>
  <c r="H76" i="5"/>
  <c r="H75" i="5"/>
  <c r="J515" i="5" l="1"/>
  <c r="J566" i="5"/>
  <c r="J395" i="5"/>
  <c r="J389" i="5"/>
  <c r="J422" i="5"/>
  <c r="J413" i="5"/>
  <c r="J401" i="5"/>
  <c r="J446" i="5"/>
  <c r="J440" i="5"/>
  <c r="J434" i="5"/>
  <c r="J428" i="5"/>
  <c r="J464" i="5"/>
  <c r="J458" i="5"/>
  <c r="J452" i="5"/>
  <c r="J482" i="5"/>
  <c r="J476" i="5"/>
  <c r="J470" i="5"/>
  <c r="J509" i="5"/>
  <c r="J497" i="5"/>
  <c r="J491" i="5"/>
  <c r="J584" i="5"/>
  <c r="J572" i="5"/>
  <c r="J609" i="5"/>
  <c r="J603" i="5"/>
  <c r="J597" i="5"/>
  <c r="J590" i="5"/>
  <c r="K464" i="5"/>
  <c r="L365" i="5"/>
  <c r="J365" i="5"/>
  <c r="G365" i="5"/>
  <c r="E365" i="5"/>
  <c r="L142" i="5"/>
  <c r="L136" i="5"/>
  <c r="L130" i="5"/>
  <c r="J142" i="5"/>
  <c r="J136" i="5"/>
  <c r="J130" i="5"/>
  <c r="G142" i="5"/>
  <c r="G136" i="5"/>
  <c r="G130" i="5"/>
  <c r="L124" i="5"/>
  <c r="L720" i="5"/>
  <c r="J720" i="5"/>
  <c r="G720" i="5"/>
  <c r="E720" i="5"/>
  <c r="L714" i="5"/>
  <c r="J714" i="5"/>
  <c r="G714" i="5"/>
  <c r="E714" i="5"/>
  <c r="L708" i="5"/>
  <c r="J708" i="5"/>
  <c r="G708" i="5"/>
  <c r="E708" i="5"/>
  <c r="L702" i="5"/>
  <c r="J702" i="5"/>
  <c r="G702" i="5"/>
  <c r="E702" i="5"/>
  <c r="L689" i="5"/>
  <c r="J689" i="5"/>
  <c r="G689" i="5"/>
  <c r="E689" i="5"/>
  <c r="L677" i="5"/>
  <c r="J677" i="5"/>
  <c r="G677" i="5"/>
  <c r="E677" i="5"/>
  <c r="L668" i="5"/>
  <c r="J668" i="5"/>
  <c r="G668" i="5"/>
  <c r="E668" i="5"/>
  <c r="L662" i="5"/>
  <c r="J662" i="5"/>
  <c r="G662" i="5"/>
  <c r="E662" i="5"/>
  <c r="L656" i="5"/>
  <c r="J656" i="5"/>
  <c r="G656" i="5"/>
  <c r="E656" i="5"/>
  <c r="L650" i="5"/>
  <c r="J650" i="5"/>
  <c r="G650" i="5"/>
  <c r="E650" i="5"/>
  <c r="L638" i="5"/>
  <c r="J638" i="5"/>
  <c r="G638" i="5"/>
  <c r="E638" i="5"/>
  <c r="L632" i="5"/>
  <c r="J632" i="5"/>
  <c r="G632" i="5"/>
  <c r="E632" i="5"/>
  <c r="L626" i="5"/>
  <c r="J626" i="5"/>
  <c r="G626" i="5"/>
  <c r="E626" i="5"/>
  <c r="L620" i="5"/>
  <c r="J620" i="5"/>
  <c r="G620" i="5"/>
  <c r="E620" i="5"/>
  <c r="J737" i="5"/>
  <c r="G737" i="5"/>
  <c r="J767" i="5"/>
  <c r="G767" i="5"/>
  <c r="E767" i="5"/>
  <c r="J761" i="5"/>
  <c r="G761" i="5"/>
  <c r="E761" i="5"/>
  <c r="J750" i="5"/>
  <c r="G750" i="5"/>
  <c r="J744" i="5"/>
  <c r="J731" i="5"/>
  <c r="G744" i="5"/>
  <c r="G731" i="5"/>
  <c r="K377" i="5"/>
  <c r="K609" i="5"/>
  <c r="K603" i="5"/>
  <c r="K597" i="5"/>
  <c r="K590" i="5"/>
  <c r="K584" i="5"/>
  <c r="K572" i="5"/>
  <c r="K566" i="5"/>
  <c r="K560" i="5"/>
  <c r="J560" i="5"/>
  <c r="K554" i="5"/>
  <c r="J554" i="5"/>
  <c r="K548" i="5"/>
  <c r="J548" i="5"/>
  <c r="K539" i="5"/>
  <c r="J539" i="5"/>
  <c r="K533" i="5"/>
  <c r="J533" i="5"/>
  <c r="K527" i="5"/>
  <c r="J527" i="5"/>
  <c r="K521" i="5"/>
  <c r="J521" i="5"/>
  <c r="K515" i="5"/>
  <c r="K509" i="5"/>
  <c r="K497" i="5"/>
  <c r="K491" i="5"/>
  <c r="K482" i="5"/>
  <c r="K476" i="5"/>
  <c r="K470" i="5"/>
  <c r="K458" i="5"/>
  <c r="K452" i="5"/>
  <c r="K446" i="5"/>
  <c r="K440" i="5"/>
  <c r="K434" i="5"/>
  <c r="K428" i="5"/>
  <c r="K422" i="5"/>
  <c r="K413" i="5"/>
  <c r="K401" i="5"/>
  <c r="K395" i="5"/>
  <c r="K389" i="5"/>
  <c r="K383" i="5"/>
  <c r="L359" i="5"/>
  <c r="J359" i="5"/>
  <c r="G359" i="5"/>
  <c r="E359" i="5"/>
  <c r="L353" i="5"/>
  <c r="J353" i="5"/>
  <c r="G353" i="5"/>
  <c r="E353" i="5"/>
  <c r="L347" i="5"/>
  <c r="J347" i="5"/>
  <c r="G347" i="5"/>
  <c r="E347" i="5"/>
  <c r="L341" i="5"/>
  <c r="J341" i="5"/>
  <c r="G341" i="5"/>
  <c r="E341" i="5"/>
  <c r="L335" i="5"/>
  <c r="J335" i="5"/>
  <c r="G335" i="5"/>
  <c r="E335" i="5"/>
  <c r="L323" i="5"/>
  <c r="J323" i="5"/>
  <c r="G323" i="5"/>
  <c r="E316" i="5"/>
  <c r="E323" i="5"/>
  <c r="L316" i="5"/>
  <c r="J316" i="5"/>
  <c r="G316" i="5"/>
  <c r="L307" i="5"/>
  <c r="J307" i="5"/>
  <c r="G307" i="5"/>
  <c r="E307" i="5"/>
  <c r="L301" i="5"/>
  <c r="J301" i="5"/>
  <c r="G301" i="5"/>
  <c r="E301" i="5"/>
  <c r="L295" i="5"/>
  <c r="J295" i="5"/>
  <c r="G295" i="5"/>
  <c r="E295" i="5"/>
  <c r="E286" i="5"/>
  <c r="L280" i="5"/>
  <c r="E280" i="5"/>
  <c r="L286" i="5"/>
  <c r="J286" i="5"/>
  <c r="G286" i="5"/>
  <c r="J280" i="5"/>
  <c r="G280" i="5"/>
  <c r="L274" i="5"/>
  <c r="J274" i="5"/>
  <c r="G274" i="5"/>
  <c r="E274" i="5"/>
  <c r="L268" i="5"/>
  <c r="J268" i="5"/>
  <c r="G268" i="5"/>
  <c r="E268" i="5"/>
  <c r="L262" i="5"/>
  <c r="J262" i="5"/>
  <c r="G262" i="5"/>
  <c r="E262" i="5"/>
  <c r="L256" i="5"/>
  <c r="J256" i="5"/>
  <c r="G256" i="5"/>
  <c r="E256" i="5"/>
  <c r="L250" i="5"/>
  <c r="J250" i="5"/>
  <c r="G250" i="5"/>
  <c r="E250" i="5"/>
  <c r="L244" i="5"/>
  <c r="J244" i="5"/>
  <c r="G244" i="5"/>
  <c r="E244" i="5"/>
  <c r="L238" i="5"/>
  <c r="J238" i="5"/>
  <c r="G238" i="5"/>
  <c r="E238" i="5"/>
  <c r="L229" i="5"/>
  <c r="J229" i="5"/>
  <c r="L223" i="5"/>
  <c r="J223" i="5"/>
  <c r="J217" i="5"/>
  <c r="L217" i="5"/>
  <c r="L211" i="5"/>
  <c r="J211" i="5"/>
  <c r="L205" i="5"/>
  <c r="J205" i="5"/>
  <c r="L199" i="5"/>
  <c r="J199" i="5"/>
  <c r="L193" i="5"/>
  <c r="J193" i="5"/>
  <c r="L187" i="5"/>
  <c r="J187" i="5"/>
  <c r="L181" i="5"/>
  <c r="J181" i="5"/>
  <c r="L175" i="5"/>
  <c r="J175" i="5"/>
  <c r="L169" i="5"/>
  <c r="J169" i="5"/>
  <c r="L160" i="5"/>
  <c r="J160" i="5"/>
  <c r="G160" i="5"/>
  <c r="L154" i="5"/>
  <c r="J154" i="5"/>
  <c r="G154" i="5"/>
  <c r="L148" i="5"/>
  <c r="J148" i="5"/>
  <c r="G148" i="5"/>
  <c r="J124" i="5"/>
  <c r="G124" i="5"/>
  <c r="H98" i="5"/>
  <c r="H99" i="5"/>
  <c r="H95" i="5"/>
  <c r="H84" i="5"/>
  <c r="H82" i="5"/>
  <c r="H86" i="5"/>
  <c r="H85" i="5"/>
  <c r="J421" i="5" l="1"/>
  <c r="J730" i="5"/>
  <c r="J596" i="5"/>
  <c r="G743" i="5"/>
  <c r="J743" i="5"/>
  <c r="G123" i="5"/>
  <c r="G19" i="5"/>
  <c r="H81" i="5" l="1"/>
  <c r="H812" i="5"/>
  <c r="O812" i="5" s="1"/>
  <c r="J756" i="5"/>
  <c r="H107" i="5"/>
  <c r="H106" i="5"/>
  <c r="H105" i="5"/>
  <c r="H102" i="5"/>
  <c r="H100" i="5"/>
  <c r="H93" i="5"/>
  <c r="H92" i="5"/>
  <c r="H88" i="5"/>
  <c r="H79" i="5"/>
  <c r="H78" i="5"/>
  <c r="H77" i="5"/>
  <c r="H74" i="5"/>
  <c r="H72" i="5"/>
  <c r="H71" i="5"/>
  <c r="H70" i="5"/>
  <c r="H69" i="5"/>
  <c r="H68" i="5"/>
  <c r="H67" i="5"/>
  <c r="H46" i="5"/>
  <c r="O46" i="5" s="1"/>
  <c r="H45" i="5"/>
  <c r="O45" i="5" s="1"/>
  <c r="H44" i="5"/>
  <c r="O44" i="5" s="1"/>
  <c r="H43" i="5"/>
  <c r="O43" i="5" s="1"/>
  <c r="H42" i="5"/>
  <c r="O42" i="5" s="1"/>
  <c r="H41" i="5"/>
  <c r="O41" i="5" s="1"/>
  <c r="G40" i="5"/>
  <c r="G47" i="5" s="1"/>
  <c r="F796" i="5"/>
  <c r="F795" i="5"/>
  <c r="F794" i="5"/>
  <c r="F792" i="5"/>
  <c r="F791" i="5"/>
  <c r="F790" i="5" s="1"/>
  <c r="G27" i="5"/>
  <c r="G34" i="5" l="1"/>
  <c r="H27" i="5"/>
  <c r="H34" i="5" s="1"/>
  <c r="F797" i="5"/>
  <c r="J123" i="5"/>
  <c r="E237" i="5"/>
  <c r="L237" i="5"/>
  <c r="G237" i="5"/>
  <c r="E701" i="5"/>
  <c r="J237" i="5"/>
  <c r="E294" i="5"/>
  <c r="L168" i="5"/>
  <c r="J294" i="5"/>
  <c r="L701" i="5"/>
  <c r="J168" i="5"/>
  <c r="J701" i="5"/>
  <c r="G701" i="5"/>
  <c r="J760" i="5"/>
  <c r="J773" i="5" s="1"/>
  <c r="K421" i="5"/>
  <c r="H101" i="5"/>
  <c r="O33" i="5" s="1"/>
  <c r="E760" i="5"/>
  <c r="E773" i="5" s="1"/>
  <c r="E796" i="5" s="1"/>
  <c r="G796" i="5" s="1"/>
  <c r="G760" i="5"/>
  <c r="G773" i="5" s="1"/>
  <c r="O773" i="5" s="1"/>
  <c r="G294" i="5"/>
  <c r="H80" i="5"/>
  <c r="O80" i="5" s="1"/>
  <c r="H94" i="5"/>
  <c r="O32" i="5" s="1"/>
  <c r="G65" i="5"/>
  <c r="G108" i="5" s="1"/>
  <c r="H73" i="5"/>
  <c r="O29" i="5" s="1"/>
  <c r="H87" i="5"/>
  <c r="O87" i="5" s="1"/>
  <c r="F65" i="5"/>
  <c r="F108" i="5" s="1"/>
  <c r="L123" i="5"/>
  <c r="L294" i="5"/>
  <c r="G730" i="5"/>
  <c r="H66" i="5"/>
  <c r="O28" i="5" s="1"/>
  <c r="K596" i="5"/>
  <c r="F40" i="5"/>
  <c r="E122" i="5" l="1"/>
  <c r="G122" i="5"/>
  <c r="J122" i="5"/>
  <c r="E756" i="5"/>
  <c r="E795" i="5" s="1"/>
  <c r="G795" i="5" s="1"/>
  <c r="O101" i="5"/>
  <c r="O31" i="5"/>
  <c r="H65" i="5"/>
  <c r="O65" i="5" s="1"/>
  <c r="O94" i="5"/>
  <c r="P33" i="5"/>
  <c r="L122" i="5"/>
  <c r="G756" i="5"/>
  <c r="O756" i="5" s="1"/>
  <c r="O30" i="5"/>
  <c r="H108" i="5"/>
  <c r="O73" i="5"/>
  <c r="O66" i="5"/>
  <c r="F47" i="5"/>
  <c r="H40" i="5"/>
  <c r="H47" i="5" s="1"/>
  <c r="E791" i="5" l="1"/>
  <c r="G791" i="5" s="1"/>
  <c r="O27" i="5"/>
  <c r="P28" i="5"/>
  <c r="O122" i="5"/>
  <c r="O34" i="5"/>
  <c r="P32" i="5"/>
  <c r="O40" i="5"/>
  <c r="O47" i="5"/>
  <c r="O108" i="5"/>
  <c r="G793" i="5"/>
  <c r="P30" i="5"/>
  <c r="O615" i="5"/>
  <c r="E322" i="5"/>
  <c r="E315" i="5"/>
  <c r="E371" i="5" s="1"/>
  <c r="E792" i="5" l="1"/>
  <c r="G792" i="5" s="1"/>
  <c r="E790" i="5" l="1"/>
  <c r="G790" i="5" s="1"/>
  <c r="G322" i="5"/>
  <c r="G315" i="5" s="1"/>
  <c r="O315" i="5" l="1"/>
  <c r="G371" i="5"/>
  <c r="O371" i="5" s="1"/>
  <c r="P29" i="5"/>
  <c r="J322" i="5"/>
  <c r="J315" i="5" s="1"/>
  <c r="J371" i="5" s="1"/>
  <c r="L322" i="5"/>
  <c r="L315" i="5" s="1"/>
  <c r="L371" i="5" s="1"/>
  <c r="P27" i="5" l="1"/>
  <c r="L619" i="5"/>
  <c r="J619" i="5"/>
  <c r="G619" i="5"/>
  <c r="E619" i="5"/>
  <c r="L676" i="5"/>
  <c r="L726" i="5" s="1"/>
  <c r="K547" i="5"/>
  <c r="J547" i="5"/>
  <c r="E676" i="5"/>
  <c r="E726" i="5"/>
  <c r="E794" i="5" s="1"/>
  <c r="E797" i="5" l="1"/>
  <c r="G794" i="5"/>
  <c r="G797" i="5" s="1"/>
  <c r="G676" i="5"/>
  <c r="G726" i="5" s="1"/>
  <c r="O726" i="5" l="1"/>
  <c r="P31" i="5"/>
  <c r="J676" i="5"/>
  <c r="J726" i="5"/>
  <c r="K490" i="5"/>
  <c r="J490" i="5"/>
  <c r="J376" i="5"/>
  <c r="J615" i="5" s="1"/>
  <c r="K376" i="5"/>
  <c r="K615" i="5" s="1"/>
</calcChain>
</file>

<file path=xl/sharedStrings.xml><?xml version="1.0" encoding="utf-8"?>
<sst xmlns="http://schemas.openxmlformats.org/spreadsheetml/2006/main" count="834" uniqueCount="354">
  <si>
    <t>CONTROLES</t>
  </si>
  <si>
    <t>GESTIÓN CONTRACTUAL Y SEGUIMIENTO A PROYECTOS DE INFRAESTRUCTURA DE TRANSPORTE</t>
  </si>
  <si>
    <t>enero</t>
  </si>
  <si>
    <t>CÓDIGO</t>
  </si>
  <si>
    <t>VERSIÓN</t>
  </si>
  <si>
    <t>FECHA</t>
  </si>
  <si>
    <t>febrero</t>
  </si>
  <si>
    <t>marzo</t>
  </si>
  <si>
    <t>abril</t>
  </si>
  <si>
    <t>1. DATOS</t>
  </si>
  <si>
    <t>mayo</t>
  </si>
  <si>
    <t xml:space="preserve">del </t>
  </si>
  <si>
    <t>junio</t>
  </si>
  <si>
    <t>Concesionario:</t>
  </si>
  <si>
    <t>julio</t>
  </si>
  <si>
    <t xml:space="preserve">NIT: </t>
  </si>
  <si>
    <t>agosto</t>
  </si>
  <si>
    <t>Gerente de la Concesión:</t>
  </si>
  <si>
    <t>septiembre</t>
  </si>
  <si>
    <t>Correo(s) electrónico(s) de contacto:</t>
  </si>
  <si>
    <t>octubre</t>
  </si>
  <si>
    <t>Teléfono:</t>
  </si>
  <si>
    <t>noviembre</t>
  </si>
  <si>
    <t>Dirección:</t>
  </si>
  <si>
    <t>diciembre</t>
  </si>
  <si>
    <t>Plazo inicial de la concesión (años):</t>
  </si>
  <si>
    <t>Otrosí/Resolución que prorrogó la concesión y fecha de suscripción:</t>
  </si>
  <si>
    <t xml:space="preserve">Otrosí No. </t>
  </si>
  <si>
    <t>Plazo de la prórroga (años prórroga / fecha):</t>
  </si>
  <si>
    <t xml:space="preserve">hasta el </t>
  </si>
  <si>
    <t>Periodo del reporte:</t>
  </si>
  <si>
    <t xml:space="preserve">Desde el </t>
  </si>
  <si>
    <t>del mes de :</t>
  </si>
  <si>
    <t>del año:</t>
  </si>
  <si>
    <t>Hasta el</t>
  </si>
  <si>
    <t>Acumulado al</t>
  </si>
  <si>
    <t>2. INVERSIÓN DEL PERIODO :</t>
  </si>
  <si>
    <t>CONCEPTO  DE LA INVERSIÓN</t>
  </si>
  <si>
    <t>VALORES EN PESOS COLOMBIANOS (COP)</t>
  </si>
  <si>
    <t>OBSERVACIONES</t>
  </si>
  <si>
    <t xml:space="preserve">Inversión acumulada al anterior reporte 
(1) </t>
  </si>
  <si>
    <t xml:space="preserve">Inversión en el Periodo Reportado
(2) </t>
  </si>
  <si>
    <t xml:space="preserve">Inversión acumulada
(3) = (1) + (2) </t>
  </si>
  <si>
    <t>1.   INFRAESTRUCTURA EN SERVICIO (1.1+1.2)</t>
  </si>
  <si>
    <t>1.1.  Construcciones</t>
  </si>
  <si>
    <t>1.2.  Inmuebles por destinación</t>
  </si>
  <si>
    <t>2.  INFRAESTRUCTURA EN CONSTRUCCIÓN</t>
  </si>
  <si>
    <t>3.  PROPIEDAD, PLANTA Y EQUIPOS</t>
  </si>
  <si>
    <t>4.  DRAGADOS</t>
  </si>
  <si>
    <t>5.  SISTEMAS</t>
  </si>
  <si>
    <t>TOTAL INVERSIÓN (1+2+3+4+5)</t>
  </si>
  <si>
    <t xml:space="preserve">Actividades del período sujetas al plan de inversión
(1) </t>
  </si>
  <si>
    <t xml:space="preserve">Actividades del período realizadas a cuenta y riesgo del Concesionario
(2) </t>
  </si>
  <si>
    <t xml:space="preserve">Inversión del periodo
(3) = (1) + (2) </t>
  </si>
  <si>
    <t xml:space="preserve">COMENTARIOS Y OBSERVACIONES </t>
  </si>
  <si>
    <t>3. INVERSIÓN ACUMULADA SEGÚN ACTIVIDAD PLAN DE INVERSIÓNES / INVERSIÓNES A CUENTA Y RIESGO</t>
  </si>
  <si>
    <t>Discrimine en detalle el valor acumulado según actividades sujetas al plan de inversión aprobado y en actividades a cuenta y riesgo indicando la actividad específica:</t>
  </si>
  <si>
    <t>CONCEPTO DE INVERSIÓN</t>
  </si>
  <si>
    <t xml:space="preserve">Valor del Plan de Inversión
Acumulado
(1) </t>
  </si>
  <si>
    <t>Valor a Cuenta y Riesgo
Acumulado 
(2)</t>
  </si>
  <si>
    <t>Observaciones</t>
  </si>
  <si>
    <t>1.   INFRAESTRUCTURA EN SERVICIOS (1.1+1.2)</t>
  </si>
  <si>
    <t>Silos</t>
  </si>
  <si>
    <t>Tanques de almacenamiento</t>
  </si>
  <si>
    <t>Infraestructura férrea</t>
  </si>
  <si>
    <t>Acueducto y canalización</t>
  </si>
  <si>
    <t>Redes de distribución</t>
  </si>
  <si>
    <t>Otras redes, líneas y cables</t>
  </si>
  <si>
    <t>Oficinas</t>
  </si>
  <si>
    <t>Otras edificaciones</t>
  </si>
  <si>
    <t>Almacenes</t>
  </si>
  <si>
    <t>2.-INFRAESTRUCTURA EN CONSTRUCCIÓN</t>
  </si>
  <si>
    <t>Otra maquinaria y equipo</t>
  </si>
  <si>
    <t>Equipos de transporte Terrestre</t>
  </si>
  <si>
    <t>Bienes De Uso Público En Servicio - Concesiones</t>
  </si>
  <si>
    <t>Softwares - concesiones</t>
  </si>
  <si>
    <t xml:space="preserve">TOTAL INVERSIÓN (1+2+3+4+5) </t>
  </si>
  <si>
    <t xml:space="preserve">Anexo 1: INFRAESTRUCTURA EN SERVICIO </t>
  </si>
  <si>
    <t>Fecha puesta en Servicio/ operación
(dd/mm/aaaa)</t>
  </si>
  <si>
    <t>Valor de la Inversión Acumulada (COP)</t>
  </si>
  <si>
    <t>Vida útil total
(años)</t>
  </si>
  <si>
    <t>Vida útil remanente
(años)</t>
  </si>
  <si>
    <t>Depreciación /Amortización Acumulada de la inversión 
(COP)</t>
  </si>
  <si>
    <t>Método de Depreciación / Amortización</t>
  </si>
  <si>
    <t>Valor Deterioro 
(COP)</t>
  </si>
  <si>
    <t>Estado del activo
1) Activo en uso
2) Activo reemplazado
3) Activo sin utilizar</t>
  </si>
  <si>
    <t>1) Activo en uso</t>
  </si>
  <si>
    <t>2) Activo reemplazado</t>
  </si>
  <si>
    <t>Edificaciones</t>
  </si>
  <si>
    <t>3) Activo sin utilizar</t>
  </si>
  <si>
    <t>Casetas y campamentos</t>
  </si>
  <si>
    <t>Parqueaderos y garajes</t>
  </si>
  <si>
    <t>Estanques</t>
  </si>
  <si>
    <r>
      <t>Infraestructura portuaria (</t>
    </r>
    <r>
      <rPr>
        <b/>
        <sz val="14"/>
        <rFont val="Arial"/>
        <family val="2"/>
      </rPr>
      <t>muelle</t>
    </r>
    <r>
      <rPr>
        <sz val="14"/>
        <rFont val="Arial"/>
        <family val="2"/>
      </rPr>
      <t>)</t>
    </r>
  </si>
  <si>
    <t>Plantas, ductos y túneles</t>
  </si>
  <si>
    <t>Plantas de generación</t>
  </si>
  <si>
    <t>Plantas de tratamiento</t>
  </si>
  <si>
    <t>Plantas de transmisión</t>
  </si>
  <si>
    <t>Plantas de distribución</t>
  </si>
  <si>
    <t>Plantas de producción</t>
  </si>
  <si>
    <t>Plantas de conducción</t>
  </si>
  <si>
    <t>Plantas de telecomunicaciones</t>
  </si>
  <si>
    <t>Subestaciones y/o estaciones de regulación</t>
  </si>
  <si>
    <t>Estaciones de bombeo</t>
  </si>
  <si>
    <t>Otras plantas, ductos y túneles</t>
  </si>
  <si>
    <t>Redes, líneas y cables</t>
  </si>
  <si>
    <t>Redes de recolección de aguas</t>
  </si>
  <si>
    <t>Redes de aire</t>
  </si>
  <si>
    <t>Redes de alimentación de gas</t>
  </si>
  <si>
    <t>Líneas y cables de interconexión</t>
  </si>
  <si>
    <t>Líneas y cables de transmisión</t>
  </si>
  <si>
    <t>Líneas y cables de conducción</t>
  </si>
  <si>
    <t>Líneas y cables de telecomunicaciones</t>
  </si>
  <si>
    <r>
      <t>Terrenos (</t>
    </r>
    <r>
      <rPr>
        <b/>
        <sz val="14"/>
        <rFont val="Arial"/>
        <family val="2"/>
      </rPr>
      <t>rellenos</t>
    </r>
    <r>
      <rPr>
        <sz val="14"/>
        <rFont val="Arial"/>
        <family val="2"/>
      </rPr>
      <t>)</t>
    </r>
  </si>
  <si>
    <t>Red Carretera</t>
  </si>
  <si>
    <t>Red férrea</t>
  </si>
  <si>
    <r>
      <t>Terrenos</t>
    </r>
    <r>
      <rPr>
        <b/>
        <sz val="14"/>
        <rFont val="Arial"/>
        <family val="2"/>
      </rPr>
      <t xml:space="preserve"> (diferentes a rellenos)</t>
    </r>
  </si>
  <si>
    <t>Edificios y casas</t>
  </si>
  <si>
    <t>Locales</t>
  </si>
  <si>
    <t>Salas de exhibición, conferencias y ventas</t>
  </si>
  <si>
    <t>Cafeterías y casinos</t>
  </si>
  <si>
    <t>Bodegas</t>
  </si>
  <si>
    <t xml:space="preserve">Valor total INFRAESTRUCTURA EN SERVICIO </t>
  </si>
  <si>
    <t>Anexo 2: INFRAESTRUCTURA EN CONSTRUCCIÓN</t>
  </si>
  <si>
    <t>Valor Inversión 
(COP)</t>
  </si>
  <si>
    <t>Valor Deterioro
(COP)</t>
  </si>
  <si>
    <t>Edificaciones (Construcciones)</t>
  </si>
  <si>
    <t>Valor  Inversión 
(COP)</t>
  </si>
  <si>
    <r>
      <t>Edificaciones (</t>
    </r>
    <r>
      <rPr>
        <b/>
        <i/>
        <sz val="14"/>
        <rFont val="Arial"/>
        <family val="2"/>
      </rPr>
      <t>Inmuebles por destinación</t>
    </r>
    <r>
      <rPr>
        <sz val="14"/>
        <rFont val="Arial"/>
        <family val="2"/>
      </rPr>
      <t>)</t>
    </r>
  </si>
  <si>
    <t>Bienes De Uso Público En Construcción - Concesiones</t>
  </si>
  <si>
    <t>Valor total INFRAESTRUCTURA EN CONSTRUCCIÓN</t>
  </si>
  <si>
    <t>Anexo 3: PROPIEDAD, PLANTA Y EQUIPOS</t>
  </si>
  <si>
    <t>Maquinaria y equipo</t>
  </si>
  <si>
    <t>Maquinaria industrial</t>
  </si>
  <si>
    <t>Herramientas y accesorios</t>
  </si>
  <si>
    <t>Equipo para estaciones de bombeo</t>
  </si>
  <si>
    <t>Equipo de centros de control</t>
  </si>
  <si>
    <t>Equipo de ayuda audiovisual</t>
  </si>
  <si>
    <t>Equipos de comunicación y computación</t>
  </si>
  <si>
    <t>Equipo de aseo</t>
  </si>
  <si>
    <t>Equipo de seguridad y rescate</t>
  </si>
  <si>
    <t>Muebles, enseres y equipo de oficina</t>
  </si>
  <si>
    <t>Muebles y enseres</t>
  </si>
  <si>
    <t>Equipo y máquina de oficina</t>
  </si>
  <si>
    <t>Otros muebles, enseres y equipo de oficina</t>
  </si>
  <si>
    <t>Contenedores</t>
  </si>
  <si>
    <t>Equipos de transporte, tracción y elevación</t>
  </si>
  <si>
    <t xml:space="preserve">Equipos de transporte Marítimo y fluvial </t>
  </si>
  <si>
    <t>Equipos De tracción</t>
  </si>
  <si>
    <r>
      <t xml:space="preserve">Equipos De elevación </t>
    </r>
    <r>
      <rPr>
        <b/>
        <sz val="14"/>
        <rFont val="Arial"/>
        <family val="2"/>
      </rPr>
      <t>(Grúas)</t>
    </r>
  </si>
  <si>
    <t>Valor total en PROPIEDAD, PLANTA Y EQUIPOS</t>
  </si>
  <si>
    <t xml:space="preserve">Anexo 4: Dragados </t>
  </si>
  <si>
    <t>Depreciación/
Amortización Acumulada de la inversión 
(COP)</t>
  </si>
  <si>
    <r>
      <t>Red marítima (</t>
    </r>
    <r>
      <rPr>
        <b/>
        <sz val="14"/>
        <rFont val="Arial"/>
        <family val="2"/>
      </rPr>
      <t>Dragados Capitales</t>
    </r>
    <r>
      <rPr>
        <sz val="14"/>
        <rFont val="Arial"/>
        <family val="2"/>
      </rPr>
      <t>)</t>
    </r>
  </si>
  <si>
    <t>N/A</t>
  </si>
  <si>
    <r>
      <t>Red marítima (</t>
    </r>
    <r>
      <rPr>
        <b/>
        <sz val="14"/>
        <rFont val="Arial"/>
        <family val="2"/>
      </rPr>
      <t>Dragados de Mantenimiento</t>
    </r>
    <r>
      <rPr>
        <sz val="14"/>
        <rFont val="Arial"/>
        <family val="2"/>
      </rPr>
      <t>)</t>
    </r>
  </si>
  <si>
    <t>Valor total en DRAGADOS</t>
  </si>
  <si>
    <t>Anexo 5: SISTEMAS</t>
  </si>
  <si>
    <t>Activos Intangibles</t>
  </si>
  <si>
    <t>Activos intangibles en concesión</t>
  </si>
  <si>
    <t>Valor total en SISTEMAS</t>
  </si>
  <si>
    <t>COMENTARIOS Y OBSERVACIONES DETALLES SEGÚN UNIDADES DE ACTIVO:</t>
  </si>
  <si>
    <t>ACCIONISTA</t>
  </si>
  <si>
    <t>PARTICIPACIÓN %</t>
  </si>
  <si>
    <t>Observación</t>
  </si>
  <si>
    <t>PARTICIPACIÓN TOTAL</t>
  </si>
  <si>
    <t>Nombre:</t>
  </si>
  <si>
    <t xml:space="preserve">Nombre: </t>
  </si>
  <si>
    <t xml:space="preserve">T.P. No. </t>
  </si>
  <si>
    <t>Interventor del Contrato de Concesión</t>
  </si>
  <si>
    <t>(en caso que aplique)</t>
  </si>
  <si>
    <t xml:space="preserve">Cargo: </t>
  </si>
  <si>
    <t>7. REVISIÓN DOCUMENTAL AGENCIA NACIONAL DE INFRAESTRUCTURA (ANI)</t>
  </si>
  <si>
    <t>Revisado por:</t>
  </si>
  <si>
    <t>Aprobado por:</t>
  </si>
  <si>
    <t>Aspectos técnicos</t>
  </si>
  <si>
    <t>Aspectos Financieros</t>
  </si>
  <si>
    <t>Firma:</t>
  </si>
  <si>
    <t>Gerente Técnico  para el modo portuario</t>
  </si>
  <si>
    <t xml:space="preserve">Gerente Financiero para el modo portuario </t>
  </si>
  <si>
    <t xml:space="preserve">INSTRUCCIONES PARA EL DILIGENCIAMIENTO FORMATO GCSP-F-011
INFORME INVERSIÓN DE CAPITAL PRIVADO EN BIENES DE USO PUBLICO DEL MODO PORTUARIO  
SEGÚN MARCO NORMATIVO PARA ENTIDADES DEL GOBIERNO </t>
  </si>
  <si>
    <t xml:space="preserve">El Formato tiene 7 capítulos, a continuación se detalla los aspectos a diligenciar en cada campo y cuadro de información. </t>
  </si>
  <si>
    <r>
      <t>1.</t>
    </r>
    <r>
      <rPr>
        <b/>
        <i/>
        <sz val="11"/>
        <color indexed="8"/>
        <rFont val="Calibri"/>
        <family val="2"/>
        <scheme val="minor"/>
      </rPr>
      <t xml:space="preserve">       DATOS </t>
    </r>
  </si>
  <si>
    <t>En este capítulo se debe diligenciar cada campo de los datos (filas)  teniendo en cuenta lo siguiente:</t>
  </si>
  <si>
    <t xml:space="preserve">No. de Contrato/Resolución de la Concesión y fecha suscripción / otorgamiento: </t>
  </si>
  <si>
    <t xml:space="preserve">En la primera celda se debe Identificar el número del Contrato/Resolución del permiso otorgado; seguido de la celda "del", se debe identificar la fecha en la cual se suscribió/expidió dicho documento contractual (día/mes/año).  </t>
  </si>
  <si>
    <t>Indicar nombre completo de la razón social de la Sociedad titular del contrato/permiso de concesión portuario.</t>
  </si>
  <si>
    <t>Indicar el número de identificación tributaria de la Sociedad titular del contrato de concesión así: XXX.XXX.XXX-X.</t>
  </si>
  <si>
    <t>Se debe indicar nombres y apellidos del gerente de la concesión al momento del reporte.</t>
  </si>
  <si>
    <t xml:space="preserve">Indicar el (los) correo(s) electrónicos de contacto con el concesionario vigentes al momento del reporte. </t>
  </si>
  <si>
    <t xml:space="preserve">Indicar el teléfono de contacto vigente al momento del reporte. </t>
  </si>
  <si>
    <t xml:space="preserve">Indicar la dirección de correspondencia del concesionario vigente al momento del reporte. </t>
  </si>
  <si>
    <t>Fecha inicial del contrato:</t>
  </si>
  <si>
    <t>Indicar la fecha de inicio del contrato de concesión ó del permiso portuario.</t>
  </si>
  <si>
    <t>Plazo de la concesión (años):</t>
  </si>
  <si>
    <t>Indicar el plazo otorgado en años de la concesión portuaria.</t>
  </si>
  <si>
    <t xml:space="preserve">Indicar el número del Otrosí/Resolución con el cual se haya modificado el plazo inicial de la concesión y la fecha de suscripción/expidió del mismo (día/mes/año), si aplica. </t>
  </si>
  <si>
    <t>Plazo de la prórroga:</t>
  </si>
  <si>
    <t xml:space="preserve">En la primera celda Indicar el plazo en años de prórroga otorgado y en la siguiente la fecha hasta cuándo iría (días/mes/año), si aplica. </t>
  </si>
  <si>
    <t xml:space="preserve">Seleccionar día y mes desde y hasta el cual se está realizando el reporte, e indicar el año respectivo. </t>
  </si>
  <si>
    <r>
      <t>2.</t>
    </r>
    <r>
      <rPr>
        <b/>
        <i/>
        <sz val="11"/>
        <color indexed="8"/>
        <rFont val="Calibri"/>
        <family val="2"/>
        <scheme val="minor"/>
      </rPr>
      <t>       INVERSION DEL PERIODO</t>
    </r>
  </si>
  <si>
    <t>El formato cuenta con un primer recuadro que tiene cinco (5) columnas,  respecto a las cuales se debe tener en cuenta:</t>
  </si>
  <si>
    <r>
      <t>Concepto de la Inversión</t>
    </r>
    <r>
      <rPr>
        <sz val="11"/>
        <color indexed="8"/>
        <rFont val="Calibri"/>
        <family val="2"/>
        <scheme val="minor"/>
      </rPr>
      <t>:</t>
    </r>
  </si>
  <si>
    <t>En esta columna se indica el nombre del Capitulo de clasificación general de la inversión, así:
1.-Infraestructura en servicio (Discriminando en Construcciones e Inmuebles por Destinación)
2.- Infraestructura en construcción
3.-Propiedad, planta y Equipos
4.-Dragados
5.-Sistemas.</t>
  </si>
  <si>
    <t>Inversión acumulada al anterior reporte:</t>
  </si>
  <si>
    <t>En esta columna se debe indicar el valor en pesos colombianos (COP) de la inversión acumulada a la fecha del reporte anterior. El valor debe ser igual a lo informado en el último formato radicado, incluso con decimales si han sido reportados. En caso de ajustes o modificaciones de periodos anteriores, el saldo anterior no debe ser modificado sino ajustado dentro del periodo tal como se indica en la siguiente instrucción.</t>
  </si>
  <si>
    <t>Inversión en el Periodo Reportado:</t>
  </si>
  <si>
    <t xml:space="preserve">Se debe informar en esta casilla el valor en pesos colombianos (COP) que fue invertido durante el semestre. En caso de ajustes o modificaciones de periodos anteriores se deben incluir en esta casilla realizando la respectiva observación que sustente el motivo que da origen al ajuste. Por ejemplo, si el ajuste corresponde a una reclasificación de un ítem que estaba en sistemas pero corresponde a equipos, se debe restar de sistemas y adicionar en equipos; otro ejemplo es la reclasificación de las inversiones en infraestructura en construcción  cuya obra finaliza y deben ser reclasificadas a infraestructura en Servicio. </t>
  </si>
  <si>
    <t>Inversión Acumulada:</t>
  </si>
  <si>
    <t xml:space="preserve">Corresponde a la sumatoria simple de las dos (2) columnas anteriores: saldo anterior y la inversión generada en el periodo reportado. Las celdas de esta columna están formuladas no se requiere modificación. </t>
  </si>
  <si>
    <t>Observaciones:</t>
  </si>
  <si>
    <t>Se deja espacio para incluir cualquier explicación que sustente o amplíe la razón del contenido del rubro.</t>
  </si>
  <si>
    <r>
      <t xml:space="preserve">El segundo recuadro tiene cinco (5) columnas que permiten determinar </t>
    </r>
    <r>
      <rPr>
        <i/>
        <sz val="11"/>
        <color theme="1"/>
        <rFont val="Calibri"/>
        <family val="2"/>
        <scheme val="minor"/>
      </rPr>
      <t xml:space="preserve">si </t>
    </r>
    <r>
      <rPr>
        <sz val="11"/>
        <color theme="1"/>
        <rFont val="Calibri"/>
        <family val="2"/>
        <scheme val="minor"/>
      </rPr>
      <t>el valor de la inversión ejecutada durante el periodo corresponde a las actividades contenidas en el plan de inversión o si fueron realizadas a cuenta y riesgo por el Concesionario, para lo cual se debe tener en cuenta:</t>
    </r>
  </si>
  <si>
    <t>En esta columna se indica el nombre del Capitulo de clasificación general de la inversión, así:
1.-Infraestructura en servicio (Discriminando en Construcciones e Inmuebles por Destinación)
2.- Infraestructura en construcción
3.-Propiedad, Planta y Equipos
4.-Dragados
5.-Sistemas.</t>
  </si>
  <si>
    <t>Actividades del período sujetas al plan de inversión</t>
  </si>
  <si>
    <t xml:space="preserve">De las inversiones realizadas durante el periodo del reporte, se debe indicar el valor en pesos colombianos (COP) de las actividades aprobadas como Plan de Inversión contractual/autorizado, clasificadas según el concepto general de inversión. </t>
  </si>
  <si>
    <t>Actividades del período realizadas a cuenta y riesgo del Concesionario</t>
  </si>
  <si>
    <t xml:space="preserve">De las inversiones realizadas durante el periodo del reporte, se debe indicar el valor en pesos colombianos (COP) de las actividades aprobadas a cuenta y riesgo del concesionario, clasificadas según el concepto general de inversión. </t>
  </si>
  <si>
    <t>Inversión del periodo:</t>
  </si>
  <si>
    <r>
      <t>Corresponde a la sumatoria simple de la columna de actividades del período sujetas al plan de inversión y a la columna de actividades a cuenta y riesgo del Concesionario durante el periodo reportado. Debe ser igual al valor indicado en la tercera columna del cuadro anterior "</t>
    </r>
    <r>
      <rPr>
        <i/>
        <sz val="11"/>
        <color theme="1"/>
        <rFont val="Calibri"/>
        <family val="2"/>
        <scheme val="minor"/>
      </rPr>
      <t>Inversión en el Periodo Reportado</t>
    </r>
    <r>
      <rPr>
        <sz val="11"/>
        <color theme="1"/>
        <rFont val="Calibri"/>
        <family val="2"/>
        <scheme val="minor"/>
      </rPr>
      <t xml:space="preserve">".   Las celdas de esta columna están formuladas no se requiere modificación. </t>
    </r>
  </si>
  <si>
    <r>
      <rPr>
        <u/>
        <sz val="11"/>
        <color theme="1"/>
        <rFont val="Calibri"/>
        <family val="2"/>
        <scheme val="minor"/>
      </rPr>
      <t>COMENTARIOS Y OBSERVACIONES:</t>
    </r>
    <r>
      <rPr>
        <b/>
        <sz val="11"/>
        <color theme="1"/>
        <rFont val="Calibri"/>
        <family val="2"/>
        <scheme val="minor"/>
      </rPr>
      <t xml:space="preserve"> </t>
    </r>
    <r>
      <rPr>
        <sz val="11"/>
        <color theme="1"/>
        <rFont val="Calibri"/>
        <family val="2"/>
        <scheme val="minor"/>
      </rPr>
      <t>Así mismo se deja un espacio de texto por si se requiere realizar algún comentario u observación respecto a las inversiones, en particular para las interventorías (en los casos en los cuales se tiene) al momento de recibir el formato en físico y realizar la validación correspondiente.</t>
    </r>
  </si>
  <si>
    <t>3. INVERSIÓN ACUMULADA SEGÚN ACTIVIDAD PLAN DE INVERSIONES / INVERSIONES A CUENTA Y RIESGO</t>
  </si>
  <si>
    <t>El formato cuenta con un recuadro que tiene cinco (5) columnas así:</t>
  </si>
  <si>
    <t xml:space="preserve">En esta columna se indica nuevamente el nombre del Capitulo de clasificación general de la inversión:
1.-Infraestructura en servicio (Discriminando en Construcciones e Inmuebles por Destinación)
2.- Infraestructura en construcción
3.-Propiedad, Planta y Equipos
4.-Dragados
5.-Sistemas.
Se requiere que en cada uno de esos capítulos se detallen las actividades de inversión (sean Plan de Inversiones o Inversiones  a cuenta y riesgo) según los nombres contenidos en el respectivo documento de aprobación correspondiente (Contrato/Resolución). El formato está ajustado para incluir hasta 20 ítems por cada concepto general de inversión; sin embargo, si las actividades autorizadas superan este número de ítems se puede adicionar filas, para lo cual la recomendación es que se incluyan filas en la mitad de las filas existentes a fin de mantener las sumatorias de los conceptos generales de inversión. Se requiere tener especial cuidado para que al incluir filas adicionales se mantengan los títulos al inicio de cada hoja en el momento de la impresión.  Así mismo, si las actividades no utilizan todas las filas del formato, se podrán ocultar para imprimir el formato sin filas vacías. </t>
  </si>
  <si>
    <t>Valor del Plan de Inversión Acumulado</t>
  </si>
  <si>
    <t xml:space="preserve">Debe corresponder al valor de la inversión total acumulada en pesos colombianos (COP) y realizada en las actividades aprobadas como Plan de Inversión contractual,/aprobado discriminadas por cada concepto de inversión general y por cada ítem detallado. </t>
  </si>
  <si>
    <t xml:space="preserve">Valor a cuenta y Riesgo Acumulado </t>
  </si>
  <si>
    <t xml:space="preserve">Debe corresponder al valor de la inversión total acumulada en pesos colombianos (COP) y realizada en las actividades autorizadas a cuenta y riesgo del concesionario, discriminadas  por cada concepto de inversión y por cada ítem detallado. </t>
  </si>
  <si>
    <t>Inversión acumulada</t>
  </si>
  <si>
    <t xml:space="preserve">Corresponde a la sumatoria simple de las dos columnas anteriores, el formato está formulado, en caso de agregar filas intermedias se debe incluir dicha formulación. Los valores en pesos colombianos (COP) de los conceptos generales de inversión deben ser iguales al valor indicado en la tercera columna del primer cuadro "Inversión acumulada". </t>
  </si>
  <si>
    <t>Se deja espacio para incluir cualquier explicación que sustente o amplíe la razón del contenido del rubro, por ejemplo, el acto administrativo que autorizó la inversión.</t>
  </si>
  <si>
    <r>
      <rPr>
        <u/>
        <sz val="11"/>
        <color theme="1"/>
        <rFont val="Calibri"/>
        <family val="2"/>
        <scheme val="minor"/>
      </rPr>
      <t>COMENTARIOS Y OBSERVACIONES:</t>
    </r>
    <r>
      <rPr>
        <b/>
        <sz val="11"/>
        <color theme="1"/>
        <rFont val="Calibri"/>
        <family val="2"/>
        <scheme val="minor"/>
      </rPr>
      <t xml:space="preserve"> </t>
    </r>
    <r>
      <rPr>
        <sz val="11"/>
        <color theme="1"/>
        <rFont val="Calibri"/>
        <family val="2"/>
        <scheme val="minor"/>
      </rPr>
      <t>Así mismo se deja un espacio de texto por si se requiere realizar algún comentario u observación respecto a las inversiones acumuladas según sean Plan de Inversiones o Inversiones a cuenta y riesgo, en particular para las interventorías (en los casos en los cuales se tiene) al momento de recibir el formato en físico y realizar la validación correspondiente.</t>
    </r>
  </si>
  <si>
    <t>4. DETALLE INVERSIONES POR UNIDAD DE ACTIVO:</t>
  </si>
  <si>
    <t xml:space="preserve">Con base en la normatividad actual se requiere la discriminación del valor acumulado de las inversiones según las unidades de activo (las cuales se han tomado del Catálogo General de Cuentas del Marco Normativo para Entidades de Gobierno). Para tal fin se deben complementar los 5 anexos del formato teniendo en cuenta lo que se relaciona a continuación. </t>
  </si>
  <si>
    <t xml:space="preserve">ANEXO 1:  INFRAESTRUCTURA EN SERVICIO </t>
  </si>
  <si>
    <t>El formato cuenta con nueve  (9) columnas, respecto a las cuales se debe tener en cuenta:</t>
  </si>
  <si>
    <t>Detalle del Ítem de la Inversión:</t>
  </si>
  <si>
    <t xml:space="preserve">Se requiere que se clasifiquen los valores de inversión acumuladas según los ítems que se están señalando en el formato. Sólo se podrán clasificar en estos conceptos, los cuales corresponden al Catálogo General de Cuentas del Marco Normativo para Entidades de Gobierno para el registro de los hechos económicos relacionados con los acuerdos de concesión de infraestructura de transporte para entidades del sector público. 
Para lo anterior, se debe discriminar por cada una de  las cuentas del catálogo el detalle por unidad de activo que lo contiene, de tal forma que permita soportar cada una de las columnas siguientes. A manera de ejemplo, si en la cuenta de silos la concesión ha instalado 6 silos durante la ejecución del contrato, se debe relacionar cada uno de ellos.  El formato está ajustado para incluir de 5 a  10 ítems por cada cuenta; sin embargo, si las unidades de activo superan este número de ítems se puede adicionar, para lo cual se deben incluir filas en el intermedio de cada cuenta a fin de mantener las sumatorias de cada concepto general de inversión. Se requiere tener especial cuidado para que al incluir filas adicionales se mantengan los títulos al inicio de cada hoja en el momento de la impresión. Así mismo, si las actividades no utilizan todas las filas del formato, se podrán ocultar para imprimir el formato sin filas vacías. </t>
  </si>
  <si>
    <t>Fecha puesta en Servicio/ operación</t>
  </si>
  <si>
    <t xml:space="preserve">Se debe indicar la fecha (día/mes/año) en la cual el activo fue puesto en servicio o en operación. </t>
  </si>
  <si>
    <t>Valor  en pesos colombianos Acumulada (COP):</t>
  </si>
  <si>
    <t xml:space="preserve">Se debe informar el valor Acumulado en pesos colombianos (COP) reportado como inversión de la infraestructura en servicio, discriminada por unidad de activo. </t>
  </si>
  <si>
    <t>Vida útil total
(años):</t>
  </si>
  <si>
    <t>Se debe informar el tiempo total en años de vida útil del activo desde su puesta en operación.</t>
  </si>
  <si>
    <t>Vida útil remanente
(años):</t>
  </si>
  <si>
    <t>Es el periodo de tiempo probable, expresado en años, que se estima funcionará un activo, tomando como base la fecha del reporte de inversión.</t>
  </si>
  <si>
    <t>Corresponde al valor en pesos colombianos (COP) acumulado de  la depreciación o amortización acumulada de la inversión informada según unidad de activo.</t>
  </si>
  <si>
    <t>Método de depreciación</t>
  </si>
  <si>
    <t>Se debe indicar el método de depreciación por unidad de activo, por ejemplo, línea recta.</t>
  </si>
  <si>
    <t>Valor Deterioro (COP):</t>
  </si>
  <si>
    <r>
      <t>Corresponde al valor en pesos colombianos (COP) de daños físicos que disminuya significativamente la capacidad del activo para prestar servicios y que a corte del reporte de inversión no haya sido reparado. Esto sin perjuicio de la obligación de los concesionarios de mantener en buen estado y mantenimiento la infraestructura. Por ejemplo, la colisión de un buque contra el muelle que ocasione un daño  el cual a corte del reporte no se haya logrado recuperar deberá ser valorizado en pesos colombianos (COP) e incluido en el formato. 
En caso de no haber deterioro, se requiere diligenciar</t>
    </r>
    <r>
      <rPr>
        <b/>
        <sz val="11"/>
        <rFont val="Calibri"/>
        <family val="2"/>
        <scheme val="minor"/>
      </rPr>
      <t xml:space="preserve"> cero (0)</t>
    </r>
    <r>
      <rPr>
        <sz val="11"/>
        <rFont val="Calibri"/>
        <family val="2"/>
        <scheme val="minor"/>
      </rPr>
      <t>, pero en caso de presentarse deterioro se deberá relacionar el valor correspondiente.</t>
    </r>
  </si>
  <si>
    <t>Estado del activo</t>
  </si>
  <si>
    <t>Se debe identificar si el activo está en uso, fue reemplazado o se encuentra sin utilizar, para tal fin se debe indicar una de las tres opciones: 
Activo en uso: Corresponde a un activo que se está utilizando en la concesión. 
Activo reemplazado: Corresponde a un activo que fue reemplazado por otro y que físicamente ya no se encuentra. 
Activo sin utilizar: Activo que no están utilizando o que retiraron de uso pero que se encuentra físicamente.</t>
  </si>
  <si>
    <t>ANEXO 2:  INFRAESTRUCTURA EN CONSTRUCCIÓN</t>
  </si>
  <si>
    <t>El formato cuenta con tres (3) columnas, de las cuales se debe tener cuenta lo siguiente:</t>
  </si>
  <si>
    <t xml:space="preserve">Se requiere que se clasifiquen los valores de inversión acumuladas según los ítems que se están señalando en el formato. Sólo se podrán clasificar en estos conceptos, los cuales corresponden al Catálogo General de Cuentas del Marco Normativo para Entidades de Gobierno para el registro de los hechos económicos relacionados con los acuerdos de concesión de infraestructura de transporte para entidades del sector público. 
Para lo anterior, se debe discriminar por cada una de  las cuentas del catálogo el detalle por unidad de activo que lo contiene, de tal forma que permita soportar cada una de las columnas siguientes. A manera de ejemplo, si se está realizando la construcción de 2 bodegas, las cuales aún se encuentran en construcción, se debe señalar el valor acumulado en pesos colombianos (COP) de lo que se ha construido a la fecha del reporte.  El formato está ajustado para incluir de 5 a 10 ítems por cada cuenta; sin embargo, si las unidades de activo superan este número de ítems se puede adicionar, para lo cual se deben incluir filas en el intermedio de cada  cuenta  a fin de mantener las sumatorias de cada concepto general de inversión. Se requiere tener especial cuidado para que al incluir filas adicionales se mantengan los títulos al inicio de cada hoja en el momento de la impresión .    Así mismo, si las actividades no utilizan todas las filas del formato, se podrán ocultar para imprimir el formato sin filas vacías. </t>
  </si>
  <si>
    <t xml:space="preserve">Valor  Inversión 
(COP) </t>
  </si>
  <si>
    <t>Se debe informar el valor acumulado en pesos colombianos (COP) de la inversión de infraestructura que aún no se ha puesto en servicio u operación, es decir, que están en construcción, según las unidades de activo descritas.</t>
  </si>
  <si>
    <r>
      <t>Corresponde al valor en pesos colombianos (COP) de daños físicos que disminuya significativamente la capacidad del activo que está en construcción y que a corte del reporte de inversión no haya sido reparado. Esto sin perjuicio de la obligación de los concesionarios de mantener en buen estado y mantenimiento la infraestructura. Por ejemplo, la colisión de un buque contra la ampliación de un muelle que ocasione un daño  el cual a corte del reporte no se haya logrado recuperar deberá ser valorizado en pesos colombianos (COP) e incluido en el formato.
En caso de no haber deterioro, se requiere diligenciar</t>
    </r>
    <r>
      <rPr>
        <b/>
        <sz val="11"/>
        <rFont val="Calibri"/>
        <family val="2"/>
        <scheme val="minor"/>
      </rPr>
      <t xml:space="preserve"> cero (0)</t>
    </r>
    <r>
      <rPr>
        <sz val="11"/>
        <rFont val="Calibri"/>
        <family val="2"/>
        <scheme val="minor"/>
      </rPr>
      <t xml:space="preserve">, pero en caso de presentarse deterioro se deberá relacionar el valor correspondiente.
</t>
    </r>
  </si>
  <si>
    <t>ANEXO 3:  PROPIEDAD, PLANTA Y EQUIPOS</t>
  </si>
  <si>
    <t>El formato cuenta con nueve (9) columnas, respecto a las cuales se debe tener en cuenta:</t>
  </si>
  <si>
    <t xml:space="preserve">Se requiere que se clasifiquen los valores de inversión acumuladas según los ítems que se están señalando en el formato. Sólo se podrán clasificar en estos conceptos, los cuales corresponden al Catálogo General de Cuentas del Marco Normativo para Entidades de Gobierno para el registro de los hechos económicos relacionados con los acuerdos de concesión de infraestructura de transporte para entidades del sector público. 
Para ello se debe discriminar por cada una de  las cuentas del catálogo el detalle por unidad de activo que lo contiene, de tal forma que permita soportar cada una de las columnas siguientes. A manera de ejemplo, si en la cuenta Equipos de elevación (grúas) la concesión cuenta con 8 grúas durante la ejecución del contrato, se debe relacionar cada uno de ellas.  El formato está ajustado para incluir de 5 a 10 ítems por cada cuenta; sin embargo, si las unidades de activo superan este número de ítems se puede adicionar, para lo cual se deben incluir filas en el intermedio de cada  cuenta  a fin de mantener las sumatorias de cada concepto general de inversión. Se requiere tener especial cuidado para que al incluir filas adicionales se mantengan los títulos al inicio de cada hoja en el momento de la impresión .    Así mismo, si las actividades no utilizan todas las filas del formato, se podrán ocultar para imprimir el formato sin filas vacías. </t>
  </si>
  <si>
    <t xml:space="preserve">Se debe informar el valor acumulado en pesos colombianos (COP) reportado como inversión de todas la maquinaria, planta y equipos, discriminada por unidad de activo. </t>
  </si>
  <si>
    <t>Corresponde al valor en pesos colombianos (COP)  acumulado de  la depreciación o amortización de la inversión informada según activo.</t>
  </si>
  <si>
    <t>Método de depreciación/amortización</t>
  </si>
  <si>
    <r>
      <t xml:space="preserve">Corresponde al valor en pesos colombianos (COP) de daños físicos que disminuya significativamente la capacidad del activo para prestar servicios y que a corte del reporte de inversión no haya sido reparado. Esto sin perjuicio de la obligación de los concesionarios de mantener en buen estado y mantenimiento la infraestructura. Por ejemplo, una situación en el momento de la carga que haya generado un daño en el brazo de un equipo de elevación (carga), el cual a corte del reporte no se haya logrado recuperar, deberá ser valorizado en pesos colombianos (COP) e incluido en el formato.
En caso de no haber deterioro, se requiere diligenciar </t>
    </r>
    <r>
      <rPr>
        <b/>
        <sz val="11"/>
        <rFont val="Calibri"/>
        <family val="2"/>
        <scheme val="minor"/>
      </rPr>
      <t>cero (0)</t>
    </r>
    <r>
      <rPr>
        <sz val="11"/>
        <rFont val="Calibri"/>
        <family val="2"/>
        <scheme val="minor"/>
      </rPr>
      <t>, pero en caso de presentarse deterioro se deberá relacionar el valor correspondiente.</t>
    </r>
  </si>
  <si>
    <t>Se debe identificar si el activo está en uso, fue reemplazado o se encuentra sin utilizar, para tal fin se debe indicar una de las tres opciones a seleccionar en el formato: 
Activo en uso: Corresponde a un activo que se está utilizando en la concesión. 
Activo reemplazado: Corresponde a un activo que fue reemplazado por otro y que físicamente ya no se encuentra. 
Activo sin utilizar: Activo que no están utilizando o que retiraron de uso pero que se encuentra físicamente.</t>
  </si>
  <si>
    <t>ANEXO 4:  DRAGADOS</t>
  </si>
  <si>
    <t>El formato cuenta con siete (7) columnas así:</t>
  </si>
  <si>
    <t xml:space="preserve">Se requiere que se clasifiquen los valores de dragado autorizados acumuladas en pesos colombianos (COP) según los ítems que se están señalando en el formato, teniendo en cuenta las siguientes definiciones: 
Dragado Capital: es aquel dragado autorizado contractualmente y cuyo objetivo es la creación o la ampliación de puertos, dársenas, canales, marinas y otras instalaciones, para garantizar la navegación, autorizados . 
Dragado de mantenimiento: es aquel dragado autorizado contractualmente con el fin de mantener vías acuáticas existentes, puertos y canales. 
A los dragados de mantenimiento  (sean en construcción o en servicio) y a los dragados capital (en construcción) no les aplica (N/A): fecha puesta en servicio/operación, vida útil total, vida remanente, ni depreciación/amortización acumulada. 
El formato está ajustado para incluir hasta 5 ítems; sin embargo, si las unidades de activo superan este número de ítems se puede adicionar, para lo cual se deben incluir filas en el intermedio de cada cuenta a fin de mantener las sumatorias de cada concepto general de inversión. A manera de ejemplo, si en el contrato básico se autorizó realizar un primer canal de acceso (dragado capital) y a los 10 años, mediante otrosí se autorizó un segundo canal de acceso (dragado capital) se deben informar los 2 dragados de forma independiente. Se requiere tener especial cuidado para que al incluir filas adicionales se mantengan los títulos al inicio de cada hoja en el momento de la impresión.   Así mismo, si las actividades no utilizan todas las filas del formato, se podrán ocultar para imprimir el formato sin filas vacías. </t>
  </si>
  <si>
    <t>Se debe indicar la fecha (día/mes/año) en la cual el activo fue puesto en servicio o en operación.</t>
  </si>
  <si>
    <t xml:space="preserve">Se debe informar el valor en pesos colombianos (COP) acumulado a la fecha del reporte según cada activo. </t>
  </si>
  <si>
    <t>Se debe informar el tiempo total en años de vida útil del activo desde su puesta en servicio/operación.</t>
  </si>
  <si>
    <t>Depreciación/ Amortización Acumulada de la inversión  (COP)</t>
  </si>
  <si>
    <t>Corresponde al valor en pesos colombianos (COP)  acumulado de la depreciación/amortización acumulada de la inversión informada según activo.</t>
  </si>
  <si>
    <t>ANEXO 5: SISTEMAS</t>
  </si>
  <si>
    <t>El formato cuenta con siete (7) columnas, respecto a las cuales se debe tener en cuenta:</t>
  </si>
  <si>
    <t xml:space="preserve">Se requiere que se clasifiquen los valores de inversión acumuladas según los ítems que se están señalando en el formato. Sólo se podrán clasificar en estos conceptos, los cuales corresponden al Catálogo General de Cuentas del Marco Normativo para Entidades de Gobierno para el registro de los hechos económicos relacionados con los acuerdos de concesión de infraestructura de transporte para entidades del sector público. 
Para lo anterior, se debe discriminar por cada una de  las cuentas del catálogo el detalle por unidad de activo que lo contiene, de tal forma que permita soportar cada una de las columnas siguientes. A manera de ejemplo, si se tiene autorizado dos tipos de software operativos estos debe ser incluido en la cuenta   software de forma independiente.  El formato está ajustado para incluir hasta 10 ítems por cada cuenta; sin embargo, si las unidades de activo superan este número de ítems se puede adicionar, para lo cual se deben incluir filas en el intermedio de cada  cuenta  a fin de mantener las sumatorias de cada concepto general de inversión. Se requiere tener especial cuidado para que al incluir filas adicionales se mantengan los títulos al inicio de cada hoja en el momento de la impresión . Así mismo, si las actividades no utilizan todas las filas del formato, se podrán ocultar para imprimir el formato sin filas vacías. 
Se aclara que en este ítem solamente se deberán registrar activos intangibles. Si existen equipos tecnológicos deberán ser clasificados en Propiedad, planta y equipos y si existen adecuaciones deberán ser clasificadas en infraestructura en servicio o en construcción según corresponda. </t>
  </si>
  <si>
    <t xml:space="preserve">Se debe informar el valor Acumulado en pesos colombianos (COP) reportado como inversión del ítem de sistemas, discriminada por unidad de activo. </t>
  </si>
  <si>
    <t>Corresponde al valor en pesos colombianos (COP)  acumulado de  la depreciación o amortización acumulada de la inversión informada según activo.</t>
  </si>
  <si>
    <r>
      <rPr>
        <u/>
        <sz val="11"/>
        <color theme="1"/>
        <rFont val="Calibri"/>
        <family val="2"/>
        <scheme val="minor"/>
      </rPr>
      <t>COMENTARIOS Y OBSERVACIONES:</t>
    </r>
    <r>
      <rPr>
        <b/>
        <sz val="11"/>
        <color theme="1"/>
        <rFont val="Calibri"/>
        <family val="2"/>
        <scheme val="minor"/>
      </rPr>
      <t xml:space="preserve"> </t>
    </r>
    <r>
      <rPr>
        <sz val="11"/>
        <color theme="1"/>
        <rFont val="Calibri"/>
        <family val="2"/>
        <scheme val="minor"/>
      </rPr>
      <t>Así mismo se deja un espacio de texto por si se requiere realizar algún comentario u observación respecto a las inversiones acumuladas según unidad de Activo. Por ejemplo la explicación de la causa de algún deterioro . Así mismo para la revisión de las interventorías (en los casos en los cuales se tiene) al momento de recibir el formato en físico y realizar la validación correspondiente.</t>
    </r>
  </si>
  <si>
    <r>
      <t xml:space="preserve">5. </t>
    </r>
    <r>
      <rPr>
        <b/>
        <i/>
        <u val="double"/>
        <sz val="11"/>
        <color indexed="8"/>
        <rFont val="Calibri"/>
        <family val="2"/>
        <scheme val="minor"/>
      </rPr>
      <t>COMPOSICIÓN ACCIONARIA</t>
    </r>
  </si>
  <si>
    <t>El formato cuenta con dos (2) columnas, respecto a las cuales se debe tener en cuenta:</t>
  </si>
  <si>
    <t xml:space="preserve">Se debe indicar el nombre de cada uno de los accionistas. El formato está ajustado para incluir hasta 15 accionistas; sin embargo, si se supera este número se puede adicionar filas adicionales, para lo cual se sugiere incluirlas en el intermedias a fin de mantener la sumatoria del 100% de la participación accionaria. Se requiere tener especial cuidado para que al incluir filas adicionales se mantengan los títulos al inicio de cada hoja en el momento de la impresión . Así mismo, si no se utilizan todas las filas del formato, se podrán ocultar para imprimir el formato sin filas vacías. </t>
  </si>
  <si>
    <t xml:space="preserve">Corresponde al valor porcentual de la participación del accionista dentro de la Sociedad concesionaria. El valor total de todos los accionistas debe sumar 100%. </t>
  </si>
  <si>
    <r>
      <t xml:space="preserve">6. </t>
    </r>
    <r>
      <rPr>
        <b/>
        <i/>
        <u val="double"/>
        <sz val="11"/>
        <color indexed="8"/>
        <rFont val="Calibri"/>
        <family val="2"/>
        <scheme val="minor"/>
      </rPr>
      <t xml:space="preserve">FIRMAS </t>
    </r>
  </si>
  <si>
    <t xml:space="preserve">El Formato deberá estar suscrito debidamente por el Representante Legal, Contador Público y Revisor Fiscal de la Sociedad. 
Así mismo en las concesiones/permisos portuarios que cuenten con interventoría deberá ser suscrito por el Interventor. </t>
  </si>
  <si>
    <t>El formato debe ser diligenciado y firmado por todas las personas indicadas. En caso de que el formato no haya sido firmado por todos los que deben hacerlo se entenderá como no recibida la información.</t>
  </si>
  <si>
    <t xml:space="preserve">El área misional de la ANI a cargo de las concesiones portuarias, a través del apoyo técnico y financiero, realiza una validación documental de la información certificada por el concesionario y la interventoría, a fin de hacer entrega del formato al área contable de la ANI para el respectivo registro. Esta revisión no implica una verificación ni certificación final de las actividades de inversión. </t>
  </si>
  <si>
    <t>NOTAS ADICIONALES A TENER EN CUENTA</t>
  </si>
  <si>
    <t xml:space="preserve">Quien procesa y reporta (Concesionario e Interventoría) la información debe realizar las anotaciones necesarias que permitan tener una mayor claridad de los datos, de los documentos y demás actos o aspectos que respalden y soporten las cifras informadas. </t>
  </si>
  <si>
    <t>En caso de existir salvedades o información en verificación deben ser subsanada en el menor tiempo posible, en todo caso no debe sobrepasar la vigencia fiscal en la cual se generó con el fin de dar razonabilidad y confiabilidad a las cifras reportadas.</t>
  </si>
  <si>
    <t>Algunas celdas del formato se encuentran protegidas teniendo en cuenta que ya se encuentran debidamente formuladas y no requieren ajustes por parte de quienes procesan y remiten la información.</t>
  </si>
  <si>
    <t>Se recomienda que al momento de la impresión cada hoja tenga los títulos de los cuadros que inician cada hoja.</t>
  </si>
  <si>
    <t>En la columna L del archivo de excel, se encuentran formulados unos controles los cuales se pide tener en cuenta previo a remitir la información, con el fin que la información sea consistente en cada uno de los detalles que se está solicitando.  Esta columna no debe ser remitida en el formato impreso.</t>
  </si>
  <si>
    <t>Valor de los Activos Entregados en Concesión (COP)</t>
  </si>
  <si>
    <t>Fecha de corte de los Saldos Iniciales Recibidos de la Entidad Titular</t>
  </si>
  <si>
    <r>
      <t xml:space="preserve">Discrimine el valor de los activos entregados al inicio de la Concesión indicando la fecha de corte de los saldos iniciales recibidos de la entidad titular y el acumulado de las inversiones según las siguientes </t>
    </r>
    <r>
      <rPr>
        <b/>
        <sz val="14"/>
        <rFont val="Arial"/>
        <family val="2"/>
      </rPr>
      <t>UNIDADES de ACTIVO</t>
    </r>
    <r>
      <rPr>
        <sz val="14"/>
        <rFont val="Arial"/>
        <family val="2"/>
      </rPr>
      <t>, indicando Fecha de puesta en servicio/adquisición, vida útil total, vida remanente, depreciaciones o amortizaciones, Valor de deterioro (si aplica) y Estado del activo 1) Activo en uso 2) Activo reemplazado 3) Activo sin utilizar.</t>
    </r>
  </si>
  <si>
    <t>CONCEPTO  DE ACTIVOS</t>
  </si>
  <si>
    <t>6. COMPOSICIÓN ACCIONARIA</t>
  </si>
  <si>
    <t>El formato cuenta  con cinco (5) columnas,  respecto a las cuales se debe tener en cuenta:</t>
  </si>
  <si>
    <t>Concepto de activos</t>
  </si>
  <si>
    <t>Inversión acumulada :</t>
  </si>
  <si>
    <t xml:space="preserve">En esta columna se debe indicar el valor en pesos colombianos (COP) de la inversión acumulada a la fecha del reporte. </t>
  </si>
  <si>
    <t>Saldos iniciales reportados por el concesionario + Inversión acumulada:</t>
  </si>
  <si>
    <r>
      <t xml:space="preserve">6. </t>
    </r>
    <r>
      <rPr>
        <b/>
        <i/>
        <u val="double"/>
        <sz val="11"/>
        <color indexed="8"/>
        <rFont val="Calibri"/>
        <family val="2"/>
        <scheme val="minor"/>
      </rPr>
      <t>COMPOSICIÓN ACCIONARIA</t>
    </r>
  </si>
  <si>
    <r>
      <t xml:space="preserve">7. </t>
    </r>
    <r>
      <rPr>
        <b/>
        <i/>
        <u val="double"/>
        <sz val="11"/>
        <color indexed="8"/>
        <rFont val="Calibri"/>
        <family val="2"/>
        <scheme val="minor"/>
      </rPr>
      <t xml:space="preserve">FIRMAS </t>
    </r>
  </si>
  <si>
    <t>8. REVISIÓN DOCUMENTAL AGENCIA NACIONAL DE INFRAESTRUCTURA (ANI)</t>
  </si>
  <si>
    <t>GCSP-F-011</t>
  </si>
  <si>
    <t>* Ver certificación Adjunta</t>
  </si>
  <si>
    <t>Indicar la fecha de inicio del contrato de concesión o del permiso portuario.</t>
  </si>
  <si>
    <t>En la columna L del archivo de Excel, se encuentran formulados unos controles los cuales se pide tener en cuenta previo a remitir la información, con el fin que la información sea consistente en cada uno de los detalles que se está solicitando.  Esta columna no debe ser remitida en el formato impreso.</t>
  </si>
  <si>
    <t>Líder de Coordinación y Seguimiento al Proyecto y responsable del seguimiento técnico</t>
  </si>
  <si>
    <t>Profesional Financiero</t>
  </si>
  <si>
    <t>Firma Representante Legal del Concesionario</t>
  </si>
  <si>
    <t>Firma Contador Público del Concesionario</t>
  </si>
  <si>
    <t>Firma Revisor Fiscal del Concesionario</t>
  </si>
  <si>
    <t>ACTIVOS ENTREGADOS POR LA ENTIDAD TITULAR AL INICIO DEL CONTRATO DE CONCESIÓN
(1)</t>
  </si>
  <si>
    <t>INVERSION ACUMULADA
(2)</t>
  </si>
  <si>
    <t>5. ACTIVOS ENTREGADOS AL INICIO DE LA CONCESIÓN E INVERSIÓN ACUMULADA</t>
  </si>
  <si>
    <t>Se registra el valor total por cada unidad de activo de los activos entregados al inicio de la concesión y la inversión acumulada al periodo, el total final será el valor que se revertirá a la Nación al finalizar la Concesión.</t>
  </si>
  <si>
    <t>7. FIRMAS</t>
  </si>
  <si>
    <t xml:space="preserve">El Formato tiene 8 capítulos, a continuación se detalla los aspectos a diligenciar en cada campo y cuadro de información. </t>
  </si>
  <si>
    <t>4. DETALLE ACTIVOS ENTREGADOS AL INICIO DE LA CONCESIÓN E INVERSIONES POR UNIDAD DE ACTIVO</t>
  </si>
  <si>
    <t>El formato cuenta con once (11) columnas, respecto a las cuales se debe tener en cuenta:</t>
  </si>
  <si>
    <t>Este campo deberá contener el valor en pesos colombianos (COP) correspondiente a los activos físicos que han sido entregados en concesión por la entidad concedente al concesionario, con el fin de ser utilizados para la operación, mantenimiento, explotación o prestación del servicio objeto de la concesión.</t>
  </si>
  <si>
    <t>Este campo corresponde a la fecha de referencia a partir de la cual se registran los saldos iniciales de los activos recibidos en concesión por parte de la entidad titular (concedente).
Se debe indicar la fecha exacta (día/mes/año) en la que se formalizó la entrega de los activos por parte de la entidad titular, generalmente documentada mediante un acta de entrega-recepción, resolución, o acuerdo contractual.</t>
  </si>
  <si>
    <t>Detalle del Ítem del activo entregado en concesión y/o detalle del Ítem de la Inversión</t>
  </si>
  <si>
    <t>Detalle del Ítem del activo entregado en concesión y/o detalle del Ítem de la Inversión:</t>
  </si>
  <si>
    <t xml:space="preserve">Se requiere que se clasifiquen los valores de inversión acumuladas según los ítems que se están señalando en el formato. Sólo se podrán clasificar en estos conceptos, los cuales corresponden al Catálogo General de Cuentas del Marco Normativo para Entidades de Gobierno para el registro de los hechos económicos relacionados con los acuerdos de concesión de infraestructura de transporte para entidades del sector público. 
Para ello se debe discriminar por cada una de  las cuentas del catálogo el detalle por unidad de activo que lo contiene, de tal forma que permita soportar cada una de las columnas siguientes. A manera de ejemplo, si en la cuenta Equipos de elevación (grúas) la concesión cuenta con 8 grúas durante la ejecución del contrato, se debe relacionar cada uno de ellas.  El formato está ajustado para incluir de 5 a 10 ítems por cada cuenta; sin embargo, si las unidades de activo superan este número de ítems se puede adicionar, para lo cual se deben incluir filas en el intermedio de cada  cuenta  a fin de mantener las sumatorias de cada concepto general de inversión. Se requiere tener especial cuidado para que al incluir filas adicionales se mantengan los títulos al inicio de cada hoja en el momento de la impresión .    Así mismo, si las actividades no utilizan todas las filas del formato, se podrán ocultar para imprimir el formato sin filas vacías. </t>
  </si>
  <si>
    <t>El formato cuenta con nueve (9) columnas así:</t>
  </si>
  <si>
    <t>Activos entregados por la entidad titular al inicio del contrato del Concesión:</t>
  </si>
  <si>
    <t>Corresponde a la sumatoria simple de las dos (2) columnas anteriores: Activos entregados por la entidad titular al inicio del contrato del Concesionario más Inversión acumulada. Las celdas de esta columna están formuladas no se requiere modificación.</t>
  </si>
  <si>
    <t>El formato cuenta con tres (3) columnas, respecto a las cuales se debe tener en cuenta:</t>
  </si>
  <si>
    <t>Se deja espacio para incluir cualquier explicación que sustente o amplíe la razón del contenido.</t>
  </si>
  <si>
    <t>Valor de los Activos Entregados en Concesión
(COP)</t>
  </si>
  <si>
    <t>Valor de la Inversión Acumulada
(COP)</t>
  </si>
  <si>
    <t xml:space="preserve">No. de Contrato / Resolución de la Concesión y fecha suscripción/otorgamiento: </t>
  </si>
  <si>
    <t>Depreciación /Amortización Acumulada de la inversión
(COP)</t>
  </si>
  <si>
    <t>SALDOS INICIALES REPORTADOS POR EL CONCESIONARIO + INVERSIÓN ACUMULADA
3 = (1) + (2)</t>
  </si>
  <si>
    <t>Amortización Acumulada de la inversión
(COP)</t>
  </si>
  <si>
    <t>Discrimine el valor reportado en el periodo, en actividades sujetas al plan de inversión aprobado y en actividades realizadas a cuenta y riesgo del Concesionario:</t>
  </si>
  <si>
    <t>INFORME DE ACTIVOS ENTREGADOS EN CONCESIÓN E INVERSIÓN DE CAPITAL PRIVADO EN BIENES DE USO PUBLICO DEL MODO PORTUARIO</t>
  </si>
  <si>
    <t>INSTRUCCIONES PARA EL DILIGENCIAMIENTO FORMATO GCSP-F-011
INFORME DE ACTIVOS ENTREGADOS EN CONCESIÓN E INVERSIÓN DE CAPITAL PRIVADO EN BIENES DE USO PUBLICO DEL MODO PORTUARIO</t>
  </si>
  <si>
    <t xml:space="preserve">Valor a Cuenta y Riesgo Acumulado </t>
  </si>
  <si>
    <t>Inversión Acumulada</t>
  </si>
  <si>
    <t>Se requiere que se clasifiquen los valores de los activos que se hayan recibido por parte de la entidad titular al inicio del contrato de concesión al concesionario y los valores de las inversiones acumuladas según los ítems que se están señalando en el formato. Sólo se podrán clasificar en estos conceptos, los cuales corresponden al Catálogo General de Cuentas del Marco Normativo para Entidades de Gobierno para el registro de los hechos económicos relacionados con los acuerdos de concesión de infraestructura de transporte para entidades del sector público. 
Para lo anterior, se debe discriminar por cada una de  las cuentas del catálogo el detalle por unidad de activo que lo contiene, de tal forma que permita soportar cada una de las columnas siguientes. A manera de ejemplo, si en la cuenta de silos la concesión recibió 6 silos al inicio de la concesión o ha instalado 6 silos durante la ejecución del contrato, se debe relacionar cada uno de ellos.  El formato está ajustado para incluir 5 ítems por cada cuenta; sin embargo, si las unidades de activo superan este número de ítems se puede adicionar, para lo cual se deben incluir filas en el intermedio de cada cuenta a fin de mantener las sumatorias de cada concepto general de inversión. Se requiere tener especial cuidado para que al incluir filas adicionales se mantengan los títulos al inicio de cada hoja en el momento de la impresión. Así mismo, si las actividades no utilizan todas las filas del formato, se podrán ocultar para imprimir el formato sin filas vacías.</t>
  </si>
  <si>
    <t>Este campo deberá contener el valor en pesos colombianos (COP) correspondiente a los activos físicos que fueron entregados al inicio de la concesión por la entidad titular al concesionario, con el fin de ser utilizados para la operación, mantenimiento, explotación o prestación del servicio objeto de la concesión.</t>
  </si>
  <si>
    <t>En esta columna se indica el nombre del Capítulo de clasificación general de los activos entregados al inicio de la concesión y la inversión acumulada al periodo, así:
1.-Infraestructura en servicio (Discriminando en Construcciones e Inmuebles por Destinación).
2.- Infraestructura en construcción.
3.-Propiedad, planta y Equipos.
4.-Dragados.
5.-Sistemas.</t>
  </si>
  <si>
    <t xml:space="preserve">Con base en la normatividad actual se requiere la discriminación del valor de los activos entregados por la entidad titular al inicio de la concesión y recibida por el concesionario, es decir aquellos bienes o infraestructuras preexistentes que la entidad pública (concedente) pone a disposición del concesionario desde el inicio del contrato. asimismo, discriminar el valor acumulado de las inversiones según las unidades de activo (las cuales se han tomado del Catálogo General de Cuentas del Marco Normativo para Entidades de Gobierno). Para tal fin se deben complementar los 5 anexos del formato teniendo en cuenta lo que se relaciona a continuación. </t>
  </si>
  <si>
    <t>En esta columna se debe indicar el valor de los Activos entregados por la entidad titular al inicio del contrato de concesión,  son aquellos bienes o infraestructuras preexistentes que la entidad pública (concedente) pone a disposición del concesionario desde el inicio del contrato.</t>
  </si>
  <si>
    <t xml:space="preserve">Los hechos económicos de las concesiones deben registrarse en la Contabilidad de la Agencia Nacional de Infraestructura - ANI, de acuerdo con los lineamientos señalados en las Resoluciones 602 de 2018 y sus modificaciones expedidas por la Contaduría General de la Nación; los cuales fueron acogidas mediante el Manual GADF-M-008 MANUAL DE POLÍTICAS CONTABLES AGENCIA NACIONAL DE INFRAESTRUCTURA (ANI), adoptado mediante Resolución ANI 1638 del 31 de agosto de 2018. </t>
  </si>
  <si>
    <t>Detalle del Ítem de la Inversión</t>
  </si>
  <si>
    <t>El formato cuenta con cuatro (3) columnas, de las cuales se debe tener cuenta lo siguiente: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</si>
</sst>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8" formatCode="&quot;$&quot;\ #,##0.00;[Red]\-&quot;$&quot;\ #,##0.00"/>
    <numFmt numFmtId="42" formatCode="_-&quot;$&quot;\ * #,##0_-;\-&quot;$&quot;\ * #,##0_-;_-&quot;$&quot;\ * &quot;-&quot;_-;_-@_-"/>
    <numFmt numFmtId="43" formatCode="_-* #,##0.00_-;\-* #,##0.00_-;_-* &quot;-&quot;??_-;_-@_-"/>
    <numFmt numFmtId="164" formatCode="_-&quot;$&quot;* #,##0.00_-;\-&quot;$&quot;* #,##0.00_-;_-&quot;$&quot;* &quot;-&quot;??_-;_-@_-"/>
    <numFmt numFmtId="165" formatCode="d/mm/yyyy;@"/>
    <numFmt numFmtId="166" formatCode="_-&quot;$&quot;* #,##0_-;\-&quot;$&quot;* #,##0_-;_-&quot;$&quot;* &quot;-&quot;??_-;_-@_-"/>
    <numFmt numFmtId="167" formatCode="0\ &quot;años&quot;"/>
    <numFmt numFmtId="168" formatCode="[$-C0A]dd\-mmm\-yy;@"/>
    <numFmt numFmtId="169" formatCode="&quot;00&quot;#"/>
    <numFmt numFmtId="170" formatCode="_-&quot;$&quot;* #,##0.0000_-;\-&quot;$&quot;* #,##0.0000_-;_-&quot;$&quot;* &quot;-&quot;??_-;_-@_-"/>
    <numFmt numFmtId="171" formatCode="[$-C0A]d\-mmm\-yy;@"/>
    <numFmt numFmtId="172" formatCode="[$-C0A]d\ &quot;de&quot;\ mmmm\ &quot;de&quot;\ yyyy;@"/>
    <numFmt numFmtId="173" formatCode="0.000000%"/>
    <numFmt numFmtId="174" formatCode="_-&quot;$&quot;* #,##0.0000_-;\-&quot;$&quot;* #,##0.0000_-;_-&quot;$&quot;* &quot;-&quot;????_-;_-@_-"/>
    <numFmt numFmtId="175" formatCode="_(* #,##0_);_(* \(#,##0\);_(* &quot;-&quot;_);_(@_)"/>
    <numFmt numFmtId="176" formatCode="_(&quot;$&quot;* #,##0.00_);_(&quot;$&quot;* \(#,##0.00\);_(&quot;$&quot;* &quot;-&quot;??_);_(@_)"/>
    <numFmt numFmtId="177" formatCode="_(* #,##0.00_);_(* \(#,##0.00\);_(* &quot;-&quot;??_);_(@_)"/>
  </numFmts>
  <fonts count="33" x14ac:knownFonts="1">
    <font>
      <sz val="11"/>
      <color theme="1"/>
      <name val="Calibri"/>
      <family val="2"/>
      <scheme val="minor"/>
    </font>
    <font>
      <sz val="11"/>
      <color theme="1"/>
      <name val="Calibri"/>
      <family val="2"/>
      <scheme val="minor"/>
    </font>
    <font>
      <sz val="14"/>
      <name val="Arial"/>
      <family val="2"/>
    </font>
    <font>
      <b/>
      <sz val="14"/>
      <name val="Arial"/>
      <family val="2"/>
    </font>
    <font>
      <b/>
      <sz val="14"/>
      <color rgb="FFFF0000"/>
      <name val="Arial"/>
      <family val="2"/>
    </font>
    <font>
      <sz val="14"/>
      <color rgb="FFFF0000"/>
      <name val="Arial"/>
      <family val="2"/>
    </font>
    <font>
      <b/>
      <u val="double"/>
      <sz val="14"/>
      <name val="Arial"/>
      <family val="2"/>
    </font>
    <font>
      <u/>
      <sz val="14"/>
      <name val="Arial"/>
      <family val="2"/>
    </font>
    <font>
      <sz val="14"/>
      <color theme="1"/>
      <name val="Arial"/>
      <family val="2"/>
    </font>
    <font>
      <b/>
      <i/>
      <sz val="14"/>
      <name val="Arial"/>
      <family val="2"/>
    </font>
    <font>
      <b/>
      <u/>
      <sz val="14"/>
      <name val="Arial"/>
      <family val="2"/>
    </font>
    <font>
      <sz val="14"/>
      <color theme="0"/>
      <name val="Arial"/>
      <family val="2"/>
    </font>
    <font>
      <u/>
      <sz val="11"/>
      <color theme="10"/>
      <name val="Calibri"/>
      <family val="2"/>
      <scheme val="minor"/>
    </font>
    <font>
      <u/>
      <sz val="14"/>
      <color theme="10"/>
      <name val="Calibri"/>
      <family val="2"/>
      <scheme val="minor"/>
    </font>
    <font>
      <b/>
      <sz val="11"/>
      <color theme="1"/>
      <name val="Calibri"/>
      <family val="2"/>
      <scheme val="minor"/>
    </font>
    <font>
      <b/>
      <sz val="12"/>
      <color rgb="FF000000"/>
      <name val="Calibri"/>
      <family val="2"/>
      <scheme val="minor"/>
    </font>
    <font>
      <b/>
      <i/>
      <sz val="11"/>
      <color theme="1"/>
      <name val="Calibri"/>
      <family val="2"/>
      <scheme val="minor"/>
    </font>
    <font>
      <b/>
      <i/>
      <sz val="11"/>
      <color indexed="8"/>
      <name val="Calibri"/>
      <family val="2"/>
      <scheme val="minor"/>
    </font>
    <font>
      <sz val="11"/>
      <color indexed="8"/>
      <name val="Calibri"/>
      <family val="2"/>
      <scheme val="minor"/>
    </font>
    <font>
      <i/>
      <sz val="11"/>
      <color theme="1"/>
      <name val="Calibri"/>
      <family val="2"/>
      <scheme val="minor"/>
    </font>
    <font>
      <u/>
      <sz val="11"/>
      <color theme="1"/>
      <name val="Calibri"/>
      <family val="2"/>
      <scheme val="minor"/>
    </font>
    <font>
      <b/>
      <i/>
      <u val="double"/>
      <sz val="11"/>
      <color theme="1"/>
      <name val="Calibri"/>
      <family val="2"/>
      <scheme val="minor"/>
    </font>
    <font>
      <sz val="11"/>
      <name val="Calibri"/>
      <family val="2"/>
      <scheme val="minor"/>
    </font>
    <font>
      <b/>
      <sz val="11"/>
      <name val="Calibri"/>
      <family val="2"/>
      <scheme val="minor"/>
    </font>
    <font>
      <b/>
      <i/>
      <u val="double"/>
      <sz val="11"/>
      <color indexed="8"/>
      <name val="Calibri"/>
      <family val="2"/>
      <scheme val="minor"/>
    </font>
    <font>
      <sz val="11"/>
      <color theme="0" tint="-0.249977111117893"/>
      <name val="Arial"/>
      <family val="2"/>
    </font>
    <font>
      <b/>
      <sz val="18"/>
      <name val="Arial"/>
      <family val="2"/>
    </font>
    <font>
      <sz val="15"/>
      <name val="Arial"/>
      <family val="2"/>
    </font>
    <font>
      <b/>
      <sz val="15"/>
      <name val="Arial"/>
      <family val="2"/>
    </font>
    <font>
      <sz val="10"/>
      <name val="Arial"/>
      <family val="2"/>
    </font>
    <font>
      <sz val="11"/>
      <color indexed="8"/>
      <name val="Calibri"/>
      <family val="2"/>
    </font>
    <font>
      <b/>
      <sz val="12"/>
      <name val="Arial"/>
      <family val="2"/>
    </font>
    <font>
      <u/>
      <sz val="14"/>
      <color rgb="FFC00000"/>
      <name val="Arial"/>
      <family val="2"/>
    </font>
  </fonts>
  <fills count="14">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
      <patternFill patternType="solid">
        <fgColor rgb="FFFFFFFF"/>
        <bgColor rgb="FF000000"/>
      </patternFill>
    </fill>
    <fill>
      <patternFill patternType="solid">
        <fgColor rgb="FFD9D9D9"/>
        <bgColor rgb="FF000000"/>
      </patternFill>
    </fill>
    <fill>
      <patternFill patternType="solid">
        <fgColor rgb="FFFFF2CC"/>
        <bgColor rgb="FF000000"/>
      </patternFill>
    </fill>
    <fill>
      <patternFill patternType="solid">
        <fgColor theme="0" tint="-4.9989318521683403E-2"/>
        <bgColor indexed="64"/>
      </patternFill>
    </fill>
    <fill>
      <patternFill patternType="solid">
        <fgColor rgb="FFFFFBEF"/>
        <bgColor indexed="64"/>
      </patternFill>
    </fill>
  </fills>
  <borders count="131">
    <border>
      <left/>
      <right/>
      <top/>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bottom/>
      <diagonal/>
    </border>
    <border>
      <left style="hair">
        <color indexed="64"/>
      </left>
      <right style="hair">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medium">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style="medium">
        <color indexed="64"/>
      </bottom>
      <diagonal/>
    </border>
    <border>
      <left/>
      <right style="hair">
        <color indexed="64"/>
      </right>
      <top style="thin">
        <color indexed="64"/>
      </top>
      <bottom style="hair">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double">
        <color indexed="64"/>
      </bottom>
      <diagonal/>
    </border>
    <border>
      <left style="hair">
        <color indexed="64"/>
      </left>
      <right/>
      <top/>
      <bottom style="medium">
        <color indexed="64"/>
      </bottom>
      <diagonal/>
    </border>
    <border>
      <left style="hair">
        <color indexed="64"/>
      </left>
      <right/>
      <top style="medium">
        <color indexed="64"/>
      </top>
      <bottom/>
      <diagonal/>
    </border>
    <border>
      <left style="hair">
        <color indexed="64"/>
      </left>
      <right style="hair">
        <color indexed="64"/>
      </right>
      <top/>
      <bottom style="medium">
        <color indexed="64"/>
      </bottom>
      <diagonal/>
    </border>
    <border>
      <left style="thin">
        <color indexed="64"/>
      </left>
      <right style="medium">
        <color indexed="64"/>
      </right>
      <top style="thin">
        <color indexed="64"/>
      </top>
      <bottom style="thin">
        <color indexed="64"/>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dotted">
        <color indexed="64"/>
      </left>
      <right style="dotted">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diagonal/>
    </border>
    <border>
      <left style="hair">
        <color indexed="64"/>
      </left>
      <right/>
      <top style="double">
        <color indexed="64"/>
      </top>
      <bottom style="medium">
        <color indexed="64"/>
      </bottom>
      <diagonal/>
    </border>
    <border>
      <left/>
      <right style="hair">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medium">
        <color indexed="64"/>
      </left>
      <right/>
      <top/>
      <bottom style="thin">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auto="1"/>
      </right>
      <top/>
      <bottom/>
      <diagonal/>
    </border>
    <border>
      <left/>
      <right style="hair">
        <color indexed="64"/>
      </right>
      <top style="medium">
        <color indexed="64"/>
      </top>
      <bottom/>
      <diagonal/>
    </border>
    <border>
      <left style="medium">
        <color indexed="64"/>
      </left>
      <right/>
      <top style="double">
        <color indexed="64"/>
      </top>
      <bottom style="medium">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14">
    <xf numFmtId="0" fontId="0" fillId="0" borderId="0"/>
    <xf numFmtId="42"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2" fillId="0" borderId="0" applyNumberFormat="0" applyFill="0" applyBorder="0" applyAlignment="0" applyProtection="0"/>
    <xf numFmtId="43" fontId="1" fillId="0" borderId="0" applyFont="0" applyFill="0" applyBorder="0" applyAlignment="0" applyProtection="0"/>
    <xf numFmtId="17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9" fillId="0" borderId="0"/>
    <xf numFmtId="177" fontId="30" fillId="0" borderId="0" applyFont="0" applyFill="0" applyBorder="0" applyAlignment="0" applyProtection="0"/>
    <xf numFmtId="176" fontId="30" fillId="0" borderId="0" applyFont="0" applyFill="0" applyBorder="0" applyAlignment="0" applyProtection="0"/>
    <xf numFmtId="177" fontId="1" fillId="0" borderId="0" applyFont="0" applyFill="0" applyBorder="0" applyAlignment="0" applyProtection="0"/>
    <xf numFmtId="175" fontId="30" fillId="0" borderId="0" applyFont="0" applyFill="0" applyBorder="0" applyAlignment="0" applyProtection="0"/>
  </cellStyleXfs>
  <cellXfs count="593">
    <xf numFmtId="0" fontId="0" fillId="0" borderId="0" xfId="0"/>
    <xf numFmtId="0" fontId="2"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0" fontId="3" fillId="3" borderId="53" xfId="0" applyFont="1" applyFill="1" applyBorder="1" applyAlignment="1" applyProtection="1">
      <alignment horizontal="center" vertical="center" wrapText="1"/>
      <protection locked="0"/>
    </xf>
    <xf numFmtId="0" fontId="3" fillId="2" borderId="0" xfId="0" applyFont="1" applyFill="1" applyAlignment="1" applyProtection="1">
      <alignment vertical="center"/>
      <protection locked="0"/>
    </xf>
    <xf numFmtId="0" fontId="7" fillId="2" borderId="8" xfId="0" applyFont="1" applyFill="1" applyBorder="1" applyAlignment="1" applyProtection="1">
      <alignment vertical="top" wrapText="1"/>
      <protection locked="0"/>
    </xf>
    <xf numFmtId="0" fontId="7" fillId="2" borderId="8" xfId="0" applyFont="1" applyFill="1" applyBorder="1" applyAlignment="1" applyProtection="1">
      <alignment vertical="top"/>
      <protection locked="0"/>
    </xf>
    <xf numFmtId="0" fontId="7" fillId="2" borderId="9" xfId="0" applyFont="1" applyFill="1" applyBorder="1" applyAlignment="1" applyProtection="1">
      <alignment vertical="top" wrapText="1"/>
      <protection locked="0"/>
    </xf>
    <xf numFmtId="0" fontId="7" fillId="2" borderId="9" xfId="0" applyFont="1" applyFill="1" applyBorder="1" applyAlignment="1" applyProtection="1">
      <alignment vertical="top"/>
      <protection locked="0"/>
    </xf>
    <xf numFmtId="0" fontId="3" fillId="3" borderId="58"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0" fontId="3" fillId="2" borderId="50" xfId="0" applyFont="1" applyFill="1" applyBorder="1" applyAlignment="1" applyProtection="1">
      <alignment horizontal="center" vertical="center" wrapText="1"/>
      <protection locked="0"/>
    </xf>
    <xf numFmtId="167" fontId="2" fillId="5" borderId="18" xfId="0" applyNumberFormat="1" applyFont="1" applyFill="1" applyBorder="1" applyAlignment="1" applyProtection="1">
      <alignment horizontal="center" vertical="center"/>
      <protection locked="0"/>
    </xf>
    <xf numFmtId="0" fontId="2" fillId="2" borderId="11" xfId="0" applyFont="1" applyFill="1" applyBorder="1" applyAlignment="1" applyProtection="1">
      <alignment horizontal="left" vertical="center" wrapText="1"/>
      <protection locked="0"/>
    </xf>
    <xf numFmtId="0" fontId="2" fillId="2" borderId="11" xfId="0" applyFont="1" applyFill="1" applyBorder="1" applyAlignment="1" applyProtection="1">
      <alignment vertical="center" wrapText="1"/>
      <protection locked="0"/>
    </xf>
    <xf numFmtId="0" fontId="2" fillId="2" borderId="11" xfId="0" applyFont="1" applyFill="1" applyBorder="1" applyAlignment="1" applyProtection="1">
      <alignment vertical="center"/>
      <protection locked="0"/>
    </xf>
    <xf numFmtId="0" fontId="2" fillId="2" borderId="12" xfId="0" applyFont="1" applyFill="1" applyBorder="1" applyAlignment="1" applyProtection="1">
      <alignment vertical="center" wrapText="1"/>
      <protection locked="0"/>
    </xf>
    <xf numFmtId="167" fontId="2" fillId="5" borderId="48" xfId="0" applyNumberFormat="1" applyFont="1" applyFill="1" applyBorder="1" applyAlignment="1" applyProtection="1">
      <alignment horizontal="center" vertical="center"/>
      <protection locked="0"/>
    </xf>
    <xf numFmtId="0" fontId="2" fillId="2" borderId="60" xfId="0" applyFont="1" applyFill="1" applyBorder="1" applyAlignment="1" applyProtection="1">
      <alignment vertical="center" wrapText="1"/>
      <protection locked="0"/>
    </xf>
    <xf numFmtId="0" fontId="2" fillId="2" borderId="8" xfId="0" applyFont="1" applyFill="1" applyBorder="1" applyAlignment="1" applyProtection="1">
      <alignment vertical="center" wrapText="1"/>
      <protection locked="0"/>
    </xf>
    <xf numFmtId="0" fontId="2" fillId="2" borderId="8" xfId="0" applyFont="1" applyFill="1" applyBorder="1" applyAlignment="1" applyProtection="1">
      <alignment vertical="center"/>
      <protection locked="0"/>
    </xf>
    <xf numFmtId="0" fontId="2" fillId="2" borderId="60" xfId="0" applyFont="1" applyFill="1" applyBorder="1" applyAlignment="1" applyProtection="1">
      <alignment vertical="center"/>
      <protection locked="0"/>
    </xf>
    <xf numFmtId="0" fontId="2" fillId="2" borderId="0" xfId="0" applyFont="1" applyFill="1" applyAlignment="1" applyProtection="1">
      <alignment vertical="center" wrapText="1"/>
      <protection locked="0"/>
    </xf>
    <xf numFmtId="0" fontId="3" fillId="2" borderId="75" xfId="0" applyFont="1" applyFill="1" applyBorder="1" applyAlignment="1" applyProtection="1">
      <alignment horizontal="center" vertical="center" wrapText="1"/>
      <protection locked="0"/>
    </xf>
    <xf numFmtId="0" fontId="3" fillId="2" borderId="74" xfId="0" applyFont="1" applyFill="1" applyBorder="1" applyAlignment="1" applyProtection="1">
      <alignment horizontal="center" vertical="center" wrapText="1"/>
      <protection locked="0"/>
    </xf>
    <xf numFmtId="168" fontId="3" fillId="2" borderId="62" xfId="1" applyNumberFormat="1" applyFont="1" applyFill="1" applyBorder="1" applyAlignment="1" applyProtection="1">
      <alignment vertical="center"/>
    </xf>
    <xf numFmtId="0" fontId="3" fillId="2" borderId="77" xfId="0" applyFont="1" applyFill="1" applyBorder="1" applyAlignment="1" applyProtection="1">
      <alignment horizontal="center" vertical="center" wrapText="1"/>
      <protection locked="0"/>
    </xf>
    <xf numFmtId="0" fontId="3" fillId="2" borderId="60" xfId="0" applyFont="1" applyFill="1" applyBorder="1" applyAlignment="1" applyProtection="1">
      <alignment vertical="center" wrapText="1"/>
      <protection locked="0"/>
    </xf>
    <xf numFmtId="0" fontId="7" fillId="2" borderId="19" xfId="0" applyFont="1" applyFill="1" applyBorder="1" applyAlignment="1" applyProtection="1">
      <alignment vertical="top" wrapText="1"/>
      <protection locked="0"/>
    </xf>
    <xf numFmtId="0" fontId="7" fillId="2" borderId="20" xfId="0" applyFont="1" applyFill="1" applyBorder="1" applyAlignment="1" applyProtection="1">
      <alignment vertical="top" wrapText="1"/>
      <protection locked="0"/>
    </xf>
    <xf numFmtId="49" fontId="2" fillId="5" borderId="1" xfId="0" applyNumberFormat="1" applyFont="1" applyFill="1" applyBorder="1" applyAlignment="1" applyProtection="1">
      <alignment horizontal="center" vertical="center" wrapText="1"/>
      <protection locked="0"/>
    </xf>
    <xf numFmtId="1" fontId="2" fillId="5" borderId="65" xfId="0" applyNumberFormat="1" applyFont="1" applyFill="1" applyBorder="1" applyAlignment="1" applyProtection="1">
      <alignment horizontal="center" vertical="center"/>
      <protection locked="0"/>
    </xf>
    <xf numFmtId="1" fontId="2" fillId="5" borderId="66" xfId="0" applyNumberFormat="1" applyFont="1" applyFill="1" applyBorder="1" applyAlignment="1" applyProtection="1">
      <alignment horizontal="center" vertical="center"/>
      <protection locked="0"/>
    </xf>
    <xf numFmtId="0" fontId="0" fillId="0" borderId="0" xfId="0" applyAlignment="1">
      <alignment vertical="center"/>
    </xf>
    <xf numFmtId="0" fontId="0" fillId="0" borderId="34" xfId="0" applyBorder="1" applyAlignment="1">
      <alignment vertical="center"/>
    </xf>
    <xf numFmtId="0" fontId="0" fillId="0" borderId="88" xfId="0" applyBorder="1" applyAlignment="1">
      <alignment vertical="center"/>
    </xf>
    <xf numFmtId="0" fontId="0" fillId="0" borderId="89" xfId="0" applyBorder="1" applyAlignment="1">
      <alignment vertical="center"/>
    </xf>
    <xf numFmtId="0" fontId="0" fillId="0" borderId="90" xfId="0" applyBorder="1" applyAlignment="1">
      <alignment vertical="center"/>
    </xf>
    <xf numFmtId="0" fontId="14" fillId="0" borderId="89" xfId="0" applyFont="1" applyBorder="1" applyAlignment="1">
      <alignment horizontal="justify" vertical="center"/>
    </xf>
    <xf numFmtId="0" fontId="0" fillId="0" borderId="90" xfId="0" applyBorder="1" applyAlignment="1">
      <alignment horizontal="justify" vertical="center"/>
    </xf>
    <xf numFmtId="0" fontId="14" fillId="0" borderId="91" xfId="0" applyFont="1" applyBorder="1" applyAlignment="1">
      <alignment horizontal="justify" vertical="center"/>
    </xf>
    <xf numFmtId="0" fontId="0" fillId="0" borderId="92" xfId="0" applyBorder="1" applyAlignment="1">
      <alignment horizontal="justify" vertical="center"/>
    </xf>
    <xf numFmtId="0" fontId="14" fillId="0" borderId="93" xfId="0" applyFont="1" applyBorder="1" applyAlignment="1">
      <alignment horizontal="justify" vertical="center"/>
    </xf>
    <xf numFmtId="0" fontId="14" fillId="0" borderId="94" xfId="0" applyFont="1" applyBorder="1" applyAlignment="1">
      <alignment horizontal="justify" vertical="center"/>
    </xf>
    <xf numFmtId="0" fontId="0" fillId="0" borderId="95" xfId="0" applyBorder="1" applyAlignment="1">
      <alignment horizontal="justify" vertical="center"/>
    </xf>
    <xf numFmtId="0" fontId="14" fillId="0" borderId="0" xfId="0" applyFont="1" applyAlignment="1">
      <alignment vertical="center"/>
    </xf>
    <xf numFmtId="0" fontId="14" fillId="0" borderId="91" xfId="0" applyFont="1" applyBorder="1" applyAlignment="1">
      <alignment vertical="center"/>
    </xf>
    <xf numFmtId="0" fontId="0" fillId="0" borderId="92" xfId="0" applyBorder="1" applyAlignment="1">
      <alignment horizontal="justify" vertical="center" wrapText="1"/>
    </xf>
    <xf numFmtId="0" fontId="0" fillId="0" borderId="95" xfId="0" applyBorder="1" applyAlignment="1">
      <alignment horizontal="justify" vertical="center" wrapText="1"/>
    </xf>
    <xf numFmtId="0" fontId="14" fillId="0" borderId="0" xfId="0" applyFont="1" applyAlignment="1">
      <alignment horizontal="justify" vertical="center"/>
    </xf>
    <xf numFmtId="0" fontId="0" fillId="0" borderId="0" xfId="0" applyAlignment="1">
      <alignment horizontal="justify" vertical="center"/>
    </xf>
    <xf numFmtId="0" fontId="14" fillId="0" borderId="91" xfId="0" applyFont="1" applyBorder="1" applyAlignment="1">
      <alignment horizontal="justify" vertical="center" wrapText="1"/>
    </xf>
    <xf numFmtId="0" fontId="16" fillId="7" borderId="99" xfId="0" applyFont="1" applyFill="1" applyBorder="1" applyAlignment="1">
      <alignment vertical="center"/>
    </xf>
    <xf numFmtId="0" fontId="16" fillId="7" borderId="100" xfId="0" applyFont="1" applyFill="1" applyBorder="1" applyAlignment="1">
      <alignment vertical="center"/>
    </xf>
    <xf numFmtId="0" fontId="16" fillId="0" borderId="0" xfId="0" applyFont="1" applyAlignment="1">
      <alignment vertical="center"/>
    </xf>
    <xf numFmtId="0" fontId="14" fillId="0" borderId="91" xfId="0" applyFont="1" applyBorder="1" applyAlignment="1">
      <alignment vertical="center" wrapText="1"/>
    </xf>
    <xf numFmtId="0" fontId="14" fillId="0" borderId="91" xfId="0" applyFont="1" applyBorder="1" applyAlignment="1">
      <alignment horizontal="left" vertical="center" wrapText="1"/>
    </xf>
    <xf numFmtId="0" fontId="23" fillId="0" borderId="94" xfId="0" applyFont="1" applyBorder="1" applyAlignment="1">
      <alignment horizontal="justify" vertical="center"/>
    </xf>
    <xf numFmtId="0" fontId="22" fillId="0" borderId="95" xfId="0" applyFont="1" applyBorder="1" applyAlignment="1">
      <alignment horizontal="justify" vertical="center" wrapText="1"/>
    </xf>
    <xf numFmtId="0" fontId="0" fillId="7" borderId="100" xfId="0" applyFill="1" applyBorder="1" applyAlignment="1">
      <alignment vertical="center"/>
    </xf>
    <xf numFmtId="0" fontId="14" fillId="0" borderId="93" xfId="0" applyFont="1" applyBorder="1" applyAlignment="1">
      <alignment horizontal="left" vertical="center" wrapText="1"/>
    </xf>
    <xf numFmtId="0" fontId="0" fillId="0" borderId="89" xfId="0" applyBorder="1"/>
    <xf numFmtId="0" fontId="0" fillId="0" borderId="90" xfId="0" applyBorder="1"/>
    <xf numFmtId="0" fontId="0" fillId="0" borderId="0" xfId="0" applyAlignment="1">
      <alignment horizontal="justify" vertical="center" wrapText="1"/>
    </xf>
    <xf numFmtId="0" fontId="2" fillId="2" borderId="79"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wrapText="1"/>
      <protection locked="0"/>
    </xf>
    <xf numFmtId="164" fontId="5" fillId="2" borderId="0" xfId="0" applyNumberFormat="1" applyFont="1" applyFill="1" applyAlignment="1" applyProtection="1">
      <alignment vertical="center"/>
      <protection locked="0"/>
    </xf>
    <xf numFmtId="164" fontId="4" fillId="2" borderId="0" xfId="0" applyNumberFormat="1" applyFont="1" applyFill="1" applyAlignment="1" applyProtection="1">
      <alignment vertical="center"/>
      <protection locked="0"/>
    </xf>
    <xf numFmtId="174" fontId="5" fillId="2" borderId="0" xfId="0" applyNumberFormat="1" applyFont="1" applyFill="1" applyAlignment="1" applyProtection="1">
      <alignment vertical="center"/>
      <protection locked="0"/>
    </xf>
    <xf numFmtId="0" fontId="5" fillId="2" borderId="0" xfId="0" applyFont="1" applyFill="1" applyAlignment="1" applyProtection="1">
      <alignment vertical="center"/>
      <protection locked="0"/>
    </xf>
    <xf numFmtId="0" fontId="23" fillId="0" borderId="94" xfId="0" applyFont="1" applyBorder="1" applyAlignment="1">
      <alignment horizontal="justify" vertical="center" wrapText="1"/>
    </xf>
    <xf numFmtId="0" fontId="14" fillId="0" borderId="93" xfId="0" applyFont="1" applyBorder="1" applyAlignment="1">
      <alignment horizontal="justify" vertical="center" wrapText="1"/>
    </xf>
    <xf numFmtId="0" fontId="0" fillId="0" borderId="105" xfId="0" applyBorder="1" applyAlignment="1">
      <alignment horizontal="justify" vertical="center"/>
    </xf>
    <xf numFmtId="0" fontId="25" fillId="2" borderId="0" xfId="0" applyFont="1" applyFill="1" applyAlignment="1" applyProtection="1">
      <alignment vertical="center"/>
      <protection locked="0"/>
    </xf>
    <xf numFmtId="164" fontId="4" fillId="6" borderId="0" xfId="3" applyFont="1" applyFill="1" applyAlignment="1" applyProtection="1">
      <alignment horizontal="center" vertical="center"/>
    </xf>
    <xf numFmtId="164" fontId="5" fillId="2" borderId="0" xfId="3" applyFont="1" applyFill="1" applyAlignment="1" applyProtection="1">
      <alignment horizontal="center" vertical="center"/>
    </xf>
    <xf numFmtId="0" fontId="2" fillId="0" borderId="6" xfId="0" applyFont="1" applyBorder="1" applyAlignment="1" applyProtection="1">
      <alignment horizontal="center" vertical="center"/>
      <protection locked="0"/>
    </xf>
    <xf numFmtId="0" fontId="3" fillId="2" borderId="0" xfId="0" applyFont="1" applyFill="1" applyAlignment="1" applyProtection="1">
      <alignment vertical="center" wrapText="1"/>
      <protection locked="0"/>
    </xf>
    <xf numFmtId="0" fontId="2" fillId="2" borderId="0" xfId="0" applyFont="1" applyFill="1" applyAlignment="1" applyProtection="1">
      <alignment horizontal="center" vertical="center" wrapText="1"/>
      <protection locked="0"/>
    </xf>
    <xf numFmtId="164" fontId="5" fillId="2" borderId="0" xfId="3" applyFont="1" applyFill="1" applyBorder="1" applyAlignment="1" applyProtection="1">
      <alignment horizontal="center" vertical="center"/>
    </xf>
    <xf numFmtId="0" fontId="2" fillId="0" borderId="30"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21" xfId="0" applyFont="1" applyBorder="1" applyAlignment="1">
      <alignment horizontal="center" vertical="center" wrapText="1"/>
    </xf>
    <xf numFmtId="165" fontId="2" fillId="0" borderId="2" xfId="0" applyNumberFormat="1" applyFont="1" applyBorder="1" applyAlignment="1">
      <alignment horizontal="center" vertical="center"/>
    </xf>
    <xf numFmtId="49" fontId="2" fillId="5" borderId="9" xfId="5" applyNumberFormat="1" applyFont="1" applyFill="1" applyBorder="1" applyAlignment="1" applyProtection="1">
      <alignment horizontal="center" vertical="center"/>
      <protection locked="0"/>
    </xf>
    <xf numFmtId="165" fontId="2" fillId="0" borderId="9" xfId="0" applyNumberFormat="1" applyFont="1" applyBorder="1" applyAlignment="1">
      <alignment horizontal="center" vertical="center"/>
    </xf>
    <xf numFmtId="0" fontId="2" fillId="2" borderId="49" xfId="0" applyFont="1" applyFill="1" applyBorder="1" applyAlignment="1">
      <alignment horizontal="right" vertical="center"/>
    </xf>
    <xf numFmtId="0" fontId="2" fillId="2" borderId="65" xfId="0" applyFont="1" applyFill="1" applyBorder="1" applyAlignment="1">
      <alignment horizontal="right" vertical="center"/>
    </xf>
    <xf numFmtId="0" fontId="2" fillId="2" borderId="65" xfId="0" applyFont="1" applyFill="1" applyBorder="1" applyAlignment="1">
      <alignment horizontal="center" vertical="center"/>
    </xf>
    <xf numFmtId="0" fontId="2" fillId="2" borderId="55" xfId="0" applyFont="1" applyFill="1" applyBorder="1" applyAlignment="1">
      <alignment horizontal="right" vertical="center"/>
    </xf>
    <xf numFmtId="0" fontId="2" fillId="2" borderId="66" xfId="0" applyFont="1" applyFill="1" applyBorder="1" applyAlignment="1">
      <alignment horizontal="right" vertical="center"/>
    </xf>
    <xf numFmtId="0" fontId="2" fillId="2" borderId="66" xfId="0" applyFont="1" applyFill="1" applyBorder="1" applyAlignment="1">
      <alignment horizontal="center" vertical="center"/>
    </xf>
    <xf numFmtId="0" fontId="3" fillId="0" borderId="6" xfId="0" applyFont="1" applyBorder="1" applyAlignment="1" applyProtection="1">
      <alignment vertical="center"/>
      <protection locked="0"/>
    </xf>
    <xf numFmtId="164" fontId="4" fillId="2" borderId="0" xfId="3" applyFont="1" applyFill="1" applyAlignment="1" applyProtection="1">
      <alignment horizontal="center" vertical="center"/>
    </xf>
    <xf numFmtId="164" fontId="2" fillId="2" borderId="7" xfId="3" applyFont="1" applyFill="1" applyBorder="1" applyAlignment="1" applyProtection="1">
      <alignment horizontal="right" vertical="center" wrapText="1"/>
    </xf>
    <xf numFmtId="164" fontId="2" fillId="5" borderId="3" xfId="3" applyFont="1" applyFill="1" applyBorder="1" applyAlignment="1" applyProtection="1">
      <alignment horizontal="right" vertical="center" wrapText="1"/>
      <protection locked="0"/>
    </xf>
    <xf numFmtId="164" fontId="3" fillId="2" borderId="5" xfId="3" applyFont="1" applyFill="1" applyBorder="1" applyAlignment="1" applyProtection="1">
      <alignment horizontal="right" vertical="center" wrapText="1"/>
    </xf>
    <xf numFmtId="164" fontId="5" fillId="6" borderId="0" xfId="3" applyFont="1" applyFill="1" applyAlignment="1" applyProtection="1">
      <alignment horizontal="center" vertical="center"/>
    </xf>
    <xf numFmtId="0" fontId="7" fillId="2" borderId="8" xfId="0" applyFont="1" applyFill="1" applyBorder="1" applyAlignment="1" applyProtection="1">
      <alignment horizontal="left" vertical="top"/>
      <protection locked="0"/>
    </xf>
    <xf numFmtId="0" fontId="7" fillId="2" borderId="19" xfId="0" applyFont="1" applyFill="1" applyBorder="1" applyAlignment="1" applyProtection="1">
      <alignment vertical="top"/>
      <protection locked="0"/>
    </xf>
    <xf numFmtId="164" fontId="3" fillId="2" borderId="56" xfId="3" applyFont="1" applyFill="1" applyBorder="1" applyAlignment="1" applyProtection="1">
      <alignment vertical="center" wrapText="1"/>
    </xf>
    <xf numFmtId="164" fontId="2" fillId="2" borderId="2" xfId="3" applyFont="1" applyFill="1" applyBorder="1" applyAlignment="1" applyProtection="1">
      <alignment vertical="center" wrapText="1"/>
    </xf>
    <xf numFmtId="164" fontId="2" fillId="5" borderId="2" xfId="3" applyFont="1" applyFill="1" applyBorder="1" applyAlignment="1" applyProtection="1">
      <alignment vertical="center" wrapText="1"/>
      <protection locked="0"/>
    </xf>
    <xf numFmtId="164" fontId="2" fillId="5" borderId="2" xfId="3" applyFont="1" applyFill="1" applyBorder="1" applyAlignment="1" applyProtection="1">
      <alignment horizontal="center" vertical="center" wrapText="1"/>
      <protection locked="0"/>
    </xf>
    <xf numFmtId="164" fontId="3" fillId="2" borderId="2" xfId="3" applyFont="1" applyFill="1" applyBorder="1" applyAlignment="1" applyProtection="1">
      <alignment vertical="center" wrapText="1"/>
    </xf>
    <xf numFmtId="164" fontId="3" fillId="2" borderId="2" xfId="3" applyFont="1" applyFill="1" applyBorder="1" applyAlignment="1" applyProtection="1">
      <alignment horizontal="center" vertical="center" wrapText="1"/>
    </xf>
    <xf numFmtId="164" fontId="3" fillId="2" borderId="70" xfId="3" applyFont="1" applyFill="1" applyBorder="1" applyAlignment="1" applyProtection="1">
      <alignment vertical="center" wrapText="1"/>
    </xf>
    <xf numFmtId="164" fontId="3" fillId="2" borderId="70" xfId="3" applyFont="1" applyFill="1" applyBorder="1" applyAlignment="1" applyProtection="1">
      <alignment horizontal="center" vertical="center" wrapText="1"/>
    </xf>
    <xf numFmtId="0" fontId="3" fillId="0" borderId="17" xfId="0" applyFont="1" applyBorder="1" applyAlignment="1" applyProtection="1">
      <alignment horizontal="center" vertical="center" wrapText="1"/>
      <protection locked="0"/>
    </xf>
    <xf numFmtId="168" fontId="3" fillId="2" borderId="18" xfId="3" applyNumberFormat="1" applyFont="1" applyFill="1" applyBorder="1" applyAlignment="1" applyProtection="1">
      <alignment vertical="center"/>
    </xf>
    <xf numFmtId="164" fontId="3" fillId="2" borderId="18" xfId="3" applyFont="1" applyFill="1" applyBorder="1" applyAlignment="1" applyProtection="1">
      <alignment vertical="center"/>
    </xf>
    <xf numFmtId="167" fontId="3" fillId="2" borderId="18" xfId="0" applyNumberFormat="1" applyFont="1" applyFill="1" applyBorder="1" applyAlignment="1">
      <alignment horizontal="center" vertical="center"/>
    </xf>
    <xf numFmtId="166" fontId="3" fillId="2" borderId="47" xfId="3" applyNumberFormat="1" applyFont="1" applyFill="1" applyBorder="1" applyAlignment="1" applyProtection="1">
      <alignment vertical="center" wrapText="1"/>
    </xf>
    <xf numFmtId="164" fontId="2" fillId="2" borderId="64" xfId="3" applyFont="1" applyFill="1" applyBorder="1" applyAlignment="1" applyProtection="1">
      <alignment vertical="center"/>
    </xf>
    <xf numFmtId="0" fontId="2" fillId="0" borderId="28" xfId="0" applyFont="1" applyBorder="1" applyAlignment="1">
      <alignment horizontal="left" vertical="center" indent="6"/>
    </xf>
    <xf numFmtId="0" fontId="2" fillId="2" borderId="9" xfId="0" applyFont="1" applyFill="1" applyBorder="1" applyAlignment="1">
      <alignment horizontal="left" vertical="center" wrapText="1"/>
    </xf>
    <xf numFmtId="0" fontId="2" fillId="2" borderId="29" xfId="0" applyFont="1" applyFill="1" applyBorder="1" applyAlignment="1">
      <alignment horizontal="left" vertical="center" wrapText="1"/>
    </xf>
    <xf numFmtId="168" fontId="2" fillId="2" borderId="18" xfId="3" applyNumberFormat="1" applyFont="1" applyFill="1" applyBorder="1" applyAlignment="1" applyProtection="1">
      <alignment vertical="center"/>
    </xf>
    <xf numFmtId="164" fontId="2" fillId="2" borderId="18" xfId="3" applyFont="1" applyFill="1" applyBorder="1" applyAlignment="1" applyProtection="1">
      <alignment vertical="center"/>
    </xf>
    <xf numFmtId="167" fontId="2" fillId="2" borderId="18" xfId="0" applyNumberFormat="1" applyFont="1" applyFill="1" applyBorder="1" applyAlignment="1">
      <alignment horizontal="center" vertical="center"/>
    </xf>
    <xf numFmtId="166" fontId="2" fillId="2" borderId="47" xfId="3" applyNumberFormat="1" applyFont="1" applyFill="1" applyBorder="1" applyAlignment="1" applyProtection="1">
      <alignment vertical="center" wrapText="1"/>
    </xf>
    <xf numFmtId="0" fontId="2" fillId="0" borderId="28" xfId="0" applyFont="1" applyBorder="1" applyAlignment="1">
      <alignment horizontal="left" vertical="center" indent="9"/>
    </xf>
    <xf numFmtId="0" fontId="2" fillId="2" borderId="29" xfId="0" applyFont="1" applyFill="1" applyBorder="1" applyAlignment="1">
      <alignment vertical="center" wrapText="1"/>
    </xf>
    <xf numFmtId="0" fontId="2" fillId="0" borderId="28" xfId="0" applyFont="1" applyBorder="1" applyAlignment="1" applyProtection="1">
      <alignment horizontal="left" vertical="center" indent="15"/>
      <protection locked="0"/>
    </xf>
    <xf numFmtId="168" fontId="2" fillId="5" borderId="18" xfId="3" applyNumberFormat="1" applyFont="1" applyFill="1" applyBorder="1" applyAlignment="1" applyProtection="1">
      <alignment vertical="center"/>
      <protection locked="0"/>
    </xf>
    <xf numFmtId="164" fontId="2" fillId="5" borderId="18" xfId="3" applyFont="1" applyFill="1" applyBorder="1" applyAlignment="1" applyProtection="1">
      <alignment vertical="center"/>
      <protection locked="0"/>
    </xf>
    <xf numFmtId="166" fontId="2" fillId="5" borderId="47" xfId="3" applyNumberFormat="1" applyFont="1" applyFill="1" applyBorder="1" applyAlignment="1" applyProtection="1">
      <alignment vertical="center" wrapText="1"/>
      <protection locked="0"/>
    </xf>
    <xf numFmtId="164" fontId="2" fillId="5" borderId="64" xfId="3" applyFont="1" applyFill="1" applyBorder="1" applyAlignment="1" applyProtection="1">
      <alignment vertical="center" wrapText="1"/>
      <protection locked="0"/>
    </xf>
    <xf numFmtId="164" fontId="3" fillId="2" borderId="64" xfId="3" applyFont="1" applyFill="1" applyBorder="1" applyAlignment="1" applyProtection="1">
      <alignment vertical="center" wrapText="1"/>
    </xf>
    <xf numFmtId="164" fontId="2" fillId="2" borderId="64" xfId="3" applyFont="1" applyFill="1" applyBorder="1" applyAlignment="1" applyProtection="1">
      <alignment vertical="center" wrapText="1"/>
    </xf>
    <xf numFmtId="0" fontId="3" fillId="0" borderId="28" xfId="0" applyFont="1" applyBorder="1" applyAlignment="1">
      <alignment horizontal="left" vertical="center" indent="9"/>
    </xf>
    <xf numFmtId="168" fontId="3" fillId="2" borderId="17" xfId="3" applyNumberFormat="1" applyFont="1" applyFill="1" applyBorder="1" applyAlignment="1" applyProtection="1">
      <alignment vertical="center"/>
    </xf>
    <xf numFmtId="164" fontId="3" fillId="2" borderId="17" xfId="3" applyFont="1" applyFill="1" applyBorder="1" applyAlignment="1" applyProtection="1">
      <alignment vertical="center"/>
    </xf>
    <xf numFmtId="167" fontId="3" fillId="2" borderId="17" xfId="0" applyNumberFormat="1" applyFont="1" applyFill="1" applyBorder="1" applyAlignment="1">
      <alignment horizontal="center" vertical="center"/>
    </xf>
    <xf numFmtId="166" fontId="3" fillId="2" borderId="67" xfId="3" applyNumberFormat="1" applyFont="1" applyFill="1" applyBorder="1" applyAlignment="1" applyProtection="1">
      <alignment vertical="center" wrapText="1"/>
    </xf>
    <xf numFmtId="164" fontId="3" fillId="2" borderId="50" xfId="3" applyFont="1" applyFill="1" applyBorder="1" applyAlignment="1" applyProtection="1">
      <alignment vertical="center" wrapText="1"/>
    </xf>
    <xf numFmtId="0" fontId="2" fillId="0" borderId="10" xfId="0" applyFont="1" applyBorder="1" applyAlignment="1" applyProtection="1">
      <alignment vertical="center"/>
      <protection locked="0"/>
    </xf>
    <xf numFmtId="0" fontId="3" fillId="0" borderId="0" xfId="0" applyFont="1" applyAlignment="1" applyProtection="1">
      <alignment vertical="center"/>
      <protection locked="0"/>
    </xf>
    <xf numFmtId="166" fontId="2" fillId="0" borderId="60" xfId="3" applyNumberFormat="1" applyFont="1" applyFill="1" applyBorder="1" applyAlignment="1" applyProtection="1">
      <alignment vertical="center"/>
      <protection locked="0"/>
    </xf>
    <xf numFmtId="0" fontId="2" fillId="0" borderId="76" xfId="0" applyFont="1" applyBorder="1" applyAlignment="1" applyProtection="1">
      <alignment horizontal="left" vertical="center" indent="6"/>
      <protection locked="0"/>
    </xf>
    <xf numFmtId="0" fontId="2" fillId="2" borderId="8" xfId="0" applyFont="1" applyFill="1" applyBorder="1" applyAlignment="1">
      <alignment horizontal="left" vertical="center" wrapText="1"/>
    </xf>
    <xf numFmtId="0" fontId="3" fillId="2" borderId="8" xfId="0" applyFont="1" applyFill="1" applyBorder="1" applyAlignment="1">
      <alignment vertical="center"/>
    </xf>
    <xf numFmtId="0" fontId="2" fillId="2" borderId="8" xfId="0" applyFont="1" applyFill="1" applyBorder="1" applyAlignment="1">
      <alignment vertical="center"/>
    </xf>
    <xf numFmtId="0" fontId="2" fillId="2" borderId="0" xfId="0" applyFont="1" applyFill="1" applyAlignment="1">
      <alignment vertical="center"/>
    </xf>
    <xf numFmtId="164" fontId="2" fillId="2" borderId="48" xfId="3" applyFont="1" applyFill="1" applyBorder="1" applyAlignment="1" applyProtection="1">
      <alignment vertical="center"/>
    </xf>
    <xf numFmtId="0" fontId="2" fillId="0" borderId="28" xfId="0" applyFont="1" applyBorder="1" applyAlignment="1" applyProtection="1">
      <alignment horizontal="left" vertical="center" indent="9"/>
      <protection locked="0"/>
    </xf>
    <xf numFmtId="0" fontId="2" fillId="2" borderId="9" xfId="0" applyFont="1" applyFill="1" applyBorder="1" applyAlignment="1">
      <alignment vertical="center" wrapText="1"/>
    </xf>
    <xf numFmtId="168" fontId="2" fillId="2" borderId="9" xfId="3" applyNumberFormat="1" applyFont="1" applyFill="1" applyBorder="1" applyAlignment="1" applyProtection="1">
      <alignment vertical="center"/>
    </xf>
    <xf numFmtId="0" fontId="2" fillId="2" borderId="29" xfId="0" applyFont="1" applyFill="1" applyBorder="1" applyAlignment="1">
      <alignment vertical="center"/>
    </xf>
    <xf numFmtId="164" fontId="2" fillId="5" borderId="48" xfId="3" applyFont="1" applyFill="1" applyBorder="1" applyAlignment="1" applyProtection="1">
      <alignment vertical="center" wrapText="1"/>
      <protection locked="0"/>
    </xf>
    <xf numFmtId="166" fontId="2" fillId="0" borderId="60" xfId="3" applyNumberFormat="1" applyFont="1" applyFill="1" applyBorder="1" applyAlignment="1" applyProtection="1">
      <alignment vertical="center" wrapText="1"/>
      <protection locked="0"/>
    </xf>
    <xf numFmtId="0" fontId="2" fillId="0" borderId="76" xfId="0" applyFont="1" applyBorder="1" applyAlignment="1">
      <alignment horizontal="left" vertical="center" indent="6"/>
    </xf>
    <xf numFmtId="0" fontId="2" fillId="2" borderId="27" xfId="0" applyFont="1" applyFill="1" applyBorder="1" applyAlignment="1">
      <alignment vertical="center"/>
    </xf>
    <xf numFmtId="0" fontId="3" fillId="2" borderId="9" xfId="0" applyFont="1" applyFill="1" applyBorder="1" applyAlignment="1">
      <alignment vertical="center"/>
    </xf>
    <xf numFmtId="0" fontId="2" fillId="2" borderId="61" xfId="0" applyFont="1" applyFill="1" applyBorder="1" applyAlignment="1">
      <alignment vertical="center"/>
    </xf>
    <xf numFmtId="164" fontId="3" fillId="2" borderId="62" xfId="3" applyFont="1" applyFill="1" applyBorder="1" applyAlignment="1" applyProtection="1">
      <alignment vertical="center"/>
    </xf>
    <xf numFmtId="0" fontId="2" fillId="0" borderId="11" xfId="0" applyFont="1" applyBorder="1" applyAlignment="1" applyProtection="1">
      <alignment vertical="center" wrapText="1"/>
      <protection locked="0"/>
    </xf>
    <xf numFmtId="0" fontId="2" fillId="0" borderId="12" xfId="0" applyFont="1" applyBorder="1" applyAlignment="1" applyProtection="1">
      <alignment vertical="center" wrapText="1"/>
      <protection locked="0"/>
    </xf>
    <xf numFmtId="164" fontId="3" fillId="2" borderId="16" xfId="3" applyFont="1" applyFill="1" applyBorder="1" applyAlignment="1" applyProtection="1">
      <alignment horizontal="center" vertical="center" wrapText="1"/>
      <protection locked="0"/>
    </xf>
    <xf numFmtId="0" fontId="2" fillId="0" borderId="26" xfId="0" applyFont="1" applyBorder="1" applyAlignment="1">
      <alignment horizontal="left" vertical="center" wrapText="1"/>
    </xf>
    <xf numFmtId="0" fontId="2" fillId="0" borderId="27" xfId="0" applyFont="1" applyBorder="1" applyAlignment="1">
      <alignment vertical="center" wrapText="1"/>
    </xf>
    <xf numFmtId="168" fontId="2" fillId="0" borderId="22" xfId="0" applyNumberFormat="1" applyFont="1" applyBorder="1" applyAlignment="1">
      <alignment vertical="center"/>
    </xf>
    <xf numFmtId="164" fontId="2" fillId="0" borderId="22" xfId="3" applyFont="1" applyFill="1" applyBorder="1" applyAlignment="1" applyProtection="1">
      <alignment vertical="center" wrapText="1"/>
    </xf>
    <xf numFmtId="0" fontId="2" fillId="0" borderId="22" xfId="0" applyFont="1" applyBorder="1" applyAlignment="1">
      <alignment vertical="center" wrapText="1"/>
    </xf>
    <xf numFmtId="164" fontId="2" fillId="0" borderId="68" xfId="3" applyFont="1" applyFill="1" applyBorder="1" applyAlignment="1" applyProtection="1">
      <alignment vertical="center" wrapText="1"/>
    </xf>
    <xf numFmtId="164" fontId="2" fillId="0" borderId="78" xfId="3" applyFont="1" applyFill="1" applyBorder="1" applyAlignment="1" applyProtection="1">
      <alignment vertical="center" wrapText="1"/>
    </xf>
    <xf numFmtId="0" fontId="2" fillId="0" borderId="0" xfId="0" applyFont="1" applyAlignment="1" applyProtection="1">
      <alignment vertical="center"/>
      <protection locked="0"/>
    </xf>
    <xf numFmtId="164" fontId="5" fillId="0" borderId="0" xfId="3" applyFont="1" applyFill="1" applyAlignment="1" applyProtection="1">
      <alignment horizontal="center" vertical="center"/>
    </xf>
    <xf numFmtId="168" fontId="2" fillId="2" borderId="48" xfId="0" applyNumberFormat="1" applyFont="1" applyFill="1" applyBorder="1" applyAlignment="1">
      <alignment vertical="center"/>
    </xf>
    <xf numFmtId="164" fontId="2" fillId="2" borderId="48" xfId="3" applyFont="1" applyFill="1" applyBorder="1" applyAlignment="1" applyProtection="1">
      <alignment vertical="center" wrapText="1"/>
    </xf>
    <xf numFmtId="0" fontId="2" fillId="2" borderId="48" xfId="0" applyFont="1" applyFill="1" applyBorder="1" applyAlignment="1">
      <alignment vertical="center" wrapText="1"/>
    </xf>
    <xf numFmtId="164" fontId="2" fillId="2" borderId="33" xfId="3" applyFont="1" applyFill="1" applyBorder="1" applyAlignment="1" applyProtection="1">
      <alignment vertical="center" wrapText="1"/>
    </xf>
    <xf numFmtId="164" fontId="2" fillId="2" borderId="54" xfId="3" applyFont="1" applyFill="1" applyBorder="1" applyAlignment="1" applyProtection="1">
      <alignment vertical="center" wrapText="1"/>
    </xf>
    <xf numFmtId="164" fontId="2" fillId="5" borderId="48" xfId="3" applyFont="1" applyFill="1" applyBorder="1" applyAlignment="1" applyProtection="1">
      <alignment vertical="center"/>
      <protection locked="0"/>
    </xf>
    <xf numFmtId="164" fontId="2" fillId="5" borderId="33" xfId="3" applyFont="1" applyFill="1" applyBorder="1" applyAlignment="1" applyProtection="1">
      <alignment vertical="center" wrapText="1"/>
      <protection locked="0"/>
    </xf>
    <xf numFmtId="168" fontId="2" fillId="2" borderId="18" xfId="0" applyNumberFormat="1" applyFont="1" applyFill="1" applyBorder="1" applyAlignment="1">
      <alignment vertical="center"/>
    </xf>
    <xf numFmtId="0" fontId="2" fillId="2" borderId="18" xfId="0" applyFont="1" applyFill="1" applyBorder="1" applyAlignment="1">
      <alignment vertical="center"/>
    </xf>
    <xf numFmtId="0" fontId="2" fillId="2" borderId="48" xfId="0" applyFont="1" applyFill="1" applyBorder="1" applyAlignment="1">
      <alignment vertical="center"/>
    </xf>
    <xf numFmtId="0" fontId="2" fillId="0" borderId="9" xfId="0" applyFont="1" applyBorder="1" applyAlignment="1">
      <alignment horizontal="left" vertical="center" wrapText="1"/>
    </xf>
    <xf numFmtId="0" fontId="2" fillId="0" borderId="29" xfId="0" applyFont="1" applyBorder="1" applyAlignment="1">
      <alignment vertical="center" wrapText="1"/>
    </xf>
    <xf numFmtId="168" fontId="2" fillId="0" borderId="18" xfId="0" applyNumberFormat="1" applyFont="1" applyBorder="1" applyAlignment="1">
      <alignment vertical="center"/>
    </xf>
    <xf numFmtId="164" fontId="2" fillId="0" borderId="18" xfId="3" applyFont="1" applyFill="1" applyBorder="1" applyAlignment="1" applyProtection="1">
      <alignment vertical="center"/>
    </xf>
    <xf numFmtId="0" fontId="2" fillId="0" borderId="18" xfId="0" applyFont="1" applyBorder="1" applyAlignment="1">
      <alignment vertical="center"/>
    </xf>
    <xf numFmtId="0" fontId="2" fillId="0" borderId="48" xfId="0" applyFont="1" applyBorder="1" applyAlignment="1">
      <alignment vertical="center"/>
    </xf>
    <xf numFmtId="164" fontId="2" fillId="0" borderId="33" xfId="3" applyFont="1" applyFill="1" applyBorder="1" applyAlignment="1" applyProtection="1">
      <alignment vertical="center" wrapText="1"/>
    </xf>
    <xf numFmtId="164" fontId="2" fillId="0" borderId="54" xfId="3" applyFont="1" applyFill="1" applyBorder="1" applyAlignment="1" applyProtection="1">
      <alignment vertical="center" wrapText="1"/>
    </xf>
    <xf numFmtId="164" fontId="3" fillId="2" borderId="24" xfId="3" applyFont="1" applyFill="1" applyBorder="1" applyAlignment="1" applyProtection="1">
      <alignment vertical="center"/>
    </xf>
    <xf numFmtId="0" fontId="3" fillId="2" borderId="62" xfId="0" applyFont="1" applyFill="1" applyBorder="1" applyAlignment="1">
      <alignment vertical="center"/>
    </xf>
    <xf numFmtId="164" fontId="3" fillId="2" borderId="62" xfId="3" applyFont="1" applyFill="1" applyBorder="1" applyAlignment="1" applyProtection="1">
      <alignment vertical="center" wrapText="1"/>
    </xf>
    <xf numFmtId="164" fontId="3" fillId="2" borderId="59" xfId="3" applyFont="1" applyFill="1" applyBorder="1" applyAlignment="1" applyProtection="1">
      <alignment vertical="center" wrapText="1"/>
    </xf>
    <xf numFmtId="164" fontId="3" fillId="2" borderId="63" xfId="3" applyFont="1" applyFill="1" applyBorder="1" applyAlignment="1" applyProtection="1">
      <alignment vertical="center" wrapText="1"/>
    </xf>
    <xf numFmtId="166" fontId="3" fillId="2" borderId="6" xfId="3" applyNumberFormat="1" applyFont="1" applyFill="1" applyBorder="1" applyAlignment="1" applyProtection="1">
      <alignment vertical="center" wrapText="1"/>
      <protection locked="0"/>
    </xf>
    <xf numFmtId="166" fontId="3" fillId="2" borderId="60" xfId="3" applyNumberFormat="1" applyFont="1" applyFill="1" applyBorder="1" applyAlignment="1" applyProtection="1">
      <alignment vertical="center" wrapText="1"/>
      <protection locked="0"/>
    </xf>
    <xf numFmtId="168" fontId="2" fillId="2" borderId="22" xfId="3" applyNumberFormat="1" applyFont="1" applyFill="1" applyBorder="1" applyAlignment="1" applyProtection="1">
      <alignment vertical="center"/>
    </xf>
    <xf numFmtId="164" fontId="2" fillId="2" borderId="22" xfId="3" applyFont="1" applyFill="1" applyBorder="1" applyAlignment="1" applyProtection="1">
      <alignment horizontal="center" vertical="center"/>
    </xf>
    <xf numFmtId="0" fontId="2" fillId="2" borderId="22" xfId="0" applyFont="1" applyFill="1" applyBorder="1" applyAlignment="1">
      <alignment horizontal="center" vertical="center"/>
    </xf>
    <xf numFmtId="166" fontId="2" fillId="2" borderId="78" xfId="3" applyNumberFormat="1" applyFont="1" applyFill="1" applyBorder="1" applyAlignment="1" applyProtection="1">
      <alignment horizontal="center" vertical="center" wrapText="1"/>
    </xf>
    <xf numFmtId="168" fontId="3" fillId="2" borderId="48" xfId="3" applyNumberFormat="1" applyFont="1" applyFill="1" applyBorder="1" applyAlignment="1" applyProtection="1">
      <alignment vertical="center"/>
    </xf>
    <xf numFmtId="164" fontId="2" fillId="2" borderId="48" xfId="3" applyFont="1" applyFill="1" applyBorder="1" applyAlignment="1" applyProtection="1">
      <alignment horizontal="center" vertical="center"/>
    </xf>
    <xf numFmtId="0" fontId="2" fillId="2" borderId="48" xfId="0" applyFont="1" applyFill="1" applyBorder="1" applyAlignment="1">
      <alignment horizontal="center" vertical="center"/>
    </xf>
    <xf numFmtId="166" fontId="2" fillId="2" borderId="54" xfId="3" applyNumberFormat="1" applyFont="1" applyFill="1" applyBorder="1" applyAlignment="1" applyProtection="1">
      <alignment horizontal="center" vertical="center" wrapText="1"/>
    </xf>
    <xf numFmtId="168" fontId="2" fillId="0" borderId="48" xfId="3" applyNumberFormat="1" applyFont="1" applyFill="1" applyBorder="1" applyAlignment="1" applyProtection="1">
      <alignment horizontal="center" vertical="center"/>
    </xf>
    <xf numFmtId="168" fontId="2" fillId="0" borderId="54" xfId="3" applyNumberFormat="1" applyFont="1" applyFill="1" applyBorder="1" applyAlignment="1" applyProtection="1">
      <alignment horizontal="center" vertical="center"/>
    </xf>
    <xf numFmtId="166" fontId="2" fillId="2" borderId="54" xfId="3" applyNumberFormat="1" applyFont="1" applyFill="1" applyBorder="1" applyAlignment="1" applyProtection="1">
      <alignment vertical="center" wrapText="1"/>
    </xf>
    <xf numFmtId="168" fontId="2" fillId="5" borderId="48" xfId="3" applyNumberFormat="1" applyFont="1" applyFill="1" applyBorder="1" applyAlignment="1" applyProtection="1">
      <alignment vertical="center"/>
      <protection locked="0"/>
    </xf>
    <xf numFmtId="166" fontId="2" fillId="5" borderId="54" xfId="3" applyNumberFormat="1" applyFont="1" applyFill="1" applyBorder="1" applyAlignment="1" applyProtection="1">
      <alignment vertical="center" wrapText="1"/>
      <protection locked="0"/>
    </xf>
    <xf numFmtId="164" fontId="2" fillId="0" borderId="54" xfId="3" applyFont="1" applyFill="1" applyBorder="1" applyAlignment="1" applyProtection="1">
      <alignment horizontal="center" vertical="center"/>
    </xf>
    <xf numFmtId="168" fontId="3" fillId="2" borderId="62" xfId="3" applyNumberFormat="1" applyFont="1" applyFill="1" applyBorder="1" applyAlignment="1" applyProtection="1">
      <alignment vertical="center"/>
    </xf>
    <xf numFmtId="166" fontId="3" fillId="2" borderId="63" xfId="3" applyNumberFormat="1" applyFont="1" applyFill="1" applyBorder="1" applyAlignment="1" applyProtection="1">
      <alignment vertical="center" wrapText="1"/>
    </xf>
    <xf numFmtId="168" fontId="2" fillId="0" borderId="6" xfId="3" applyNumberFormat="1" applyFont="1" applyFill="1" applyBorder="1" applyAlignment="1" applyProtection="1">
      <alignment horizontal="center" vertical="center"/>
      <protection locked="0"/>
    </xf>
    <xf numFmtId="168" fontId="2" fillId="0" borderId="60" xfId="3" applyNumberFormat="1" applyFont="1" applyFill="1" applyBorder="1" applyAlignment="1" applyProtection="1">
      <alignment horizontal="center" vertical="center"/>
      <protection locked="0"/>
    </xf>
    <xf numFmtId="168" fontId="2" fillId="2" borderId="22" xfId="0" applyNumberFormat="1" applyFont="1" applyFill="1" applyBorder="1" applyAlignment="1">
      <alignment vertical="center"/>
    </xf>
    <xf numFmtId="164" fontId="2" fillId="2" borderId="22" xfId="3" applyFont="1" applyFill="1" applyBorder="1" applyAlignment="1" applyProtection="1">
      <alignment vertical="center"/>
    </xf>
    <xf numFmtId="0" fontId="2" fillId="2" borderId="22" xfId="0" applyFont="1" applyFill="1" applyBorder="1" applyAlignment="1">
      <alignment vertical="center"/>
    </xf>
    <xf numFmtId="166" fontId="2" fillId="2" borderId="78" xfId="3" applyNumberFormat="1" applyFont="1" applyFill="1" applyBorder="1" applyAlignment="1" applyProtection="1">
      <alignment vertical="center" wrapText="1"/>
    </xf>
    <xf numFmtId="168" fontId="2" fillId="2" borderId="62" xfId="0" applyNumberFormat="1" applyFont="1" applyFill="1" applyBorder="1" applyAlignment="1">
      <alignment vertical="center"/>
    </xf>
    <xf numFmtId="10" fontId="4" fillId="2" borderId="0" xfId="7" applyNumberFormat="1" applyFont="1" applyFill="1" applyAlignment="1" applyProtection="1">
      <alignment horizontal="center" vertical="center"/>
    </xf>
    <xf numFmtId="0" fontId="2" fillId="0" borderId="8" xfId="0" applyFont="1" applyBorder="1" applyAlignment="1" applyProtection="1">
      <alignment vertical="center"/>
      <protection locked="0"/>
    </xf>
    <xf numFmtId="0" fontId="2" fillId="2" borderId="0" xfId="0" applyFont="1" applyFill="1" applyAlignment="1" applyProtection="1">
      <alignment vertical="top"/>
      <protection locked="0"/>
    </xf>
    <xf numFmtId="0" fontId="2" fillId="2" borderId="0" xfId="0" applyFont="1" applyFill="1" applyAlignment="1" applyProtection="1">
      <alignment horizontal="left" vertical="top"/>
      <protection locked="0"/>
    </xf>
    <xf numFmtId="0" fontId="2" fillId="2" borderId="0" xfId="0" applyFont="1" applyFill="1" applyAlignment="1" applyProtection="1">
      <alignment horizontal="left" vertical="top" wrapText="1"/>
      <protection locked="0"/>
    </xf>
    <xf numFmtId="0" fontId="3" fillId="2" borderId="0" xfId="0" applyFont="1" applyFill="1" applyAlignment="1" applyProtection="1">
      <alignment horizontal="left" vertical="top"/>
      <protection locked="0"/>
    </xf>
    <xf numFmtId="0" fontId="8" fillId="0" borderId="8" xfId="0" applyFont="1" applyBorder="1" applyAlignment="1" applyProtection="1">
      <alignment vertical="center"/>
      <protection locked="0"/>
    </xf>
    <xf numFmtId="0" fontId="8" fillId="0" borderId="0" xfId="0" applyFont="1" applyAlignment="1" applyProtection="1">
      <alignment vertical="center"/>
      <protection locked="0"/>
    </xf>
    <xf numFmtId="0" fontId="10" fillId="0" borderId="36" xfId="0" applyFont="1" applyBorder="1" applyAlignment="1" applyProtection="1">
      <alignment vertical="center" wrapText="1"/>
      <protection locked="0"/>
    </xf>
    <xf numFmtId="0" fontId="10" fillId="0" borderId="10" xfId="0" applyFont="1" applyBorder="1" applyAlignment="1" applyProtection="1">
      <alignmen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10" fillId="0" borderId="0" xfId="0" applyFont="1" applyAlignment="1" applyProtection="1">
      <alignment vertical="center"/>
      <protection locked="0"/>
    </xf>
    <xf numFmtId="0" fontId="2" fillId="2" borderId="9" xfId="0" applyFont="1" applyFill="1" applyBorder="1" applyAlignment="1" applyProtection="1">
      <alignment vertical="top" wrapText="1"/>
      <protection locked="0"/>
    </xf>
    <xf numFmtId="0" fontId="2" fillId="2" borderId="31" xfId="0" applyFont="1" applyFill="1" applyBorder="1" applyAlignment="1" applyProtection="1">
      <alignment vertical="center" wrapText="1"/>
      <protection locked="0"/>
    </xf>
    <xf numFmtId="0" fontId="2" fillId="2" borderId="32" xfId="0" applyFont="1" applyFill="1" applyBorder="1" applyAlignment="1" applyProtection="1">
      <alignment vertical="center" wrapText="1"/>
      <protection locked="0"/>
    </xf>
    <xf numFmtId="0" fontId="2" fillId="2" borderId="31" xfId="0" applyFont="1" applyFill="1" applyBorder="1" applyAlignment="1" applyProtection="1">
      <alignment horizontal="left" vertical="center" wrapText="1"/>
      <protection locked="0"/>
    </xf>
    <xf numFmtId="0" fontId="2" fillId="2" borderId="31" xfId="0" applyFont="1" applyFill="1" applyBorder="1" applyAlignment="1" applyProtection="1">
      <alignment vertical="center"/>
      <protection locked="0"/>
    </xf>
    <xf numFmtId="0" fontId="2" fillId="0" borderId="6" xfId="0" applyFont="1" applyBorder="1" applyAlignment="1">
      <alignment vertical="center"/>
    </xf>
    <xf numFmtId="0" fontId="31" fillId="10" borderId="120" xfId="0" applyFont="1" applyFill="1" applyBorder="1" applyAlignment="1">
      <alignment horizontal="center" vertical="center" wrapText="1"/>
    </xf>
    <xf numFmtId="0" fontId="31" fillId="10" borderId="119" xfId="0" applyFont="1" applyFill="1" applyBorder="1" applyAlignment="1">
      <alignment horizontal="center" vertical="center" wrapText="1"/>
    </xf>
    <xf numFmtId="164" fontId="3" fillId="2" borderId="5" xfId="2" applyFont="1" applyFill="1" applyBorder="1" applyAlignment="1" applyProtection="1">
      <alignment horizontal="right" vertical="center" wrapText="1"/>
      <protection locked="0"/>
    </xf>
    <xf numFmtId="164" fontId="2" fillId="11" borderId="3" xfId="0" applyNumberFormat="1" applyFont="1" applyFill="1" applyBorder="1" applyAlignment="1">
      <alignment horizontal="right" vertical="center" wrapText="1"/>
    </xf>
    <xf numFmtId="0" fontId="2" fillId="5" borderId="29" xfId="0" applyFont="1" applyFill="1" applyBorder="1" applyAlignment="1" applyProtection="1">
      <alignment horizontal="left" vertical="center" wrapText="1"/>
      <protection locked="0"/>
    </xf>
    <xf numFmtId="0" fontId="2" fillId="2" borderId="9" xfId="0" applyFont="1" applyFill="1" applyBorder="1" applyAlignment="1">
      <alignment horizontal="left" vertical="center" indent="9"/>
    </xf>
    <xf numFmtId="0" fontId="2" fillId="2" borderId="0" xfId="0" applyFont="1" applyFill="1" applyAlignment="1" applyProtection="1">
      <alignment horizontal="center" vertical="center"/>
      <protection locked="0"/>
    </xf>
    <xf numFmtId="164" fontId="2" fillId="2" borderId="2" xfId="3" applyFont="1" applyFill="1" applyBorder="1" applyAlignment="1" applyProtection="1">
      <alignment horizontal="center" vertical="center" wrapText="1"/>
    </xf>
    <xf numFmtId="49" fontId="2" fillId="2" borderId="2" xfId="3" applyNumberFormat="1" applyFont="1" applyFill="1" applyBorder="1" applyAlignment="1" applyProtection="1">
      <alignment horizontal="left" vertical="center" wrapText="1" indent="1"/>
      <protection locked="0"/>
    </xf>
    <xf numFmtId="49" fontId="2" fillId="2" borderId="9" xfId="3" applyNumberFormat="1" applyFont="1" applyFill="1" applyBorder="1" applyAlignment="1" applyProtection="1">
      <alignment horizontal="left" vertical="center" wrapText="1" indent="1"/>
      <protection locked="0"/>
    </xf>
    <xf numFmtId="49" fontId="2" fillId="2" borderId="20" xfId="3" applyNumberFormat="1" applyFont="1" applyFill="1" applyBorder="1" applyAlignment="1" applyProtection="1">
      <alignment horizontal="left" vertical="center" wrapText="1" indent="1"/>
      <protection locked="0"/>
    </xf>
    <xf numFmtId="0" fontId="2" fillId="2" borderId="0" xfId="0" applyFont="1" applyFill="1" applyAlignment="1" applyProtection="1">
      <alignment horizontal="left" vertical="center" wrapText="1"/>
      <protection locked="0"/>
    </xf>
    <xf numFmtId="164" fontId="3" fillId="2" borderId="56" xfId="3" applyFont="1" applyFill="1" applyBorder="1" applyAlignment="1" applyProtection="1">
      <alignment horizontal="center" vertical="center" wrapText="1"/>
    </xf>
    <xf numFmtId="0" fontId="7" fillId="2" borderId="9" xfId="0" applyFont="1" applyFill="1" applyBorder="1" applyAlignment="1" applyProtection="1">
      <alignment horizontal="left" vertical="top" wrapText="1"/>
      <protection locked="0"/>
    </xf>
    <xf numFmtId="0" fontId="7" fillId="2" borderId="8" xfId="0" applyFont="1" applyFill="1" applyBorder="1" applyAlignment="1" applyProtection="1">
      <alignment horizontal="left" vertical="top" wrapText="1"/>
      <protection locked="0"/>
    </xf>
    <xf numFmtId="10" fontId="2" fillId="5" borderId="81" xfId="7" applyNumberFormat="1" applyFont="1" applyFill="1" applyBorder="1" applyAlignment="1" applyProtection="1">
      <alignment horizontal="center" vertical="center"/>
      <protection locked="0"/>
    </xf>
    <xf numFmtId="10" fontId="2" fillId="5" borderId="86" xfId="7" applyNumberFormat="1" applyFont="1" applyFill="1" applyBorder="1" applyAlignment="1" applyProtection="1">
      <alignment horizontal="center" vertical="center"/>
      <protection locked="0"/>
    </xf>
    <xf numFmtId="0" fontId="2" fillId="9" borderId="0" xfId="0" applyFont="1" applyFill="1" applyAlignment="1">
      <alignment vertical="center"/>
    </xf>
    <xf numFmtId="0" fontId="2" fillId="9" borderId="0" xfId="0" applyFont="1" applyFill="1" applyAlignment="1">
      <alignment vertical="center" wrapText="1"/>
    </xf>
    <xf numFmtId="0" fontId="2" fillId="9" borderId="60" xfId="0" applyFont="1" applyFill="1" applyBorder="1" applyAlignment="1">
      <alignment vertical="center" wrapText="1"/>
    </xf>
    <xf numFmtId="0" fontId="0" fillId="0" borderId="30" xfId="0" applyBorder="1" applyAlignment="1">
      <alignment vertical="center"/>
    </xf>
    <xf numFmtId="0" fontId="14" fillId="0" borderId="31" xfId="0" applyFont="1" applyBorder="1" applyAlignment="1">
      <alignment horizontal="justify" vertical="center"/>
    </xf>
    <xf numFmtId="0" fontId="0" fillId="0" borderId="31" xfId="0" applyBorder="1" applyAlignment="1">
      <alignment vertical="center"/>
    </xf>
    <xf numFmtId="0" fontId="0" fillId="0" borderId="32" xfId="0" applyBorder="1" applyAlignment="1">
      <alignment vertical="center"/>
    </xf>
    <xf numFmtId="0" fontId="0" fillId="0" borderId="6" xfId="0" applyBorder="1" applyAlignment="1">
      <alignment vertical="center"/>
    </xf>
    <xf numFmtId="0" fontId="0" fillId="0" borderId="60" xfId="0" applyBorder="1" applyAlignment="1">
      <alignment vertical="center"/>
    </xf>
    <xf numFmtId="0" fontId="14" fillId="0" borderId="6" xfId="0" applyFont="1" applyBorder="1" applyAlignment="1">
      <alignment vertical="center"/>
    </xf>
    <xf numFmtId="0" fontId="14" fillId="0" borderId="60" xfId="0" applyFont="1" applyBorder="1" applyAlignment="1">
      <alignment vertical="center"/>
    </xf>
    <xf numFmtId="0" fontId="0" fillId="0" borderId="0" xfId="0" applyAlignment="1">
      <alignment horizontal="center" vertical="center"/>
    </xf>
    <xf numFmtId="0" fontId="16" fillId="0" borderId="6" xfId="0" applyFont="1" applyBorder="1" applyAlignment="1">
      <alignment vertical="center"/>
    </xf>
    <xf numFmtId="0" fontId="16" fillId="0" borderId="60" xfId="0" applyFont="1" applyBorder="1" applyAlignment="1">
      <alignment vertical="center"/>
    </xf>
    <xf numFmtId="0" fontId="0" fillId="0" borderId="0" xfId="0" applyAlignment="1">
      <alignment vertical="center" wrapText="1"/>
    </xf>
    <xf numFmtId="0" fontId="0" fillId="0" borderId="6" xfId="0" applyBorder="1"/>
    <xf numFmtId="0" fontId="0" fillId="0" borderId="60" xfId="0" applyBorder="1"/>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28" fillId="8" borderId="121" xfId="0" applyFont="1" applyFill="1" applyBorder="1" applyAlignment="1" applyProtection="1">
      <alignment horizontal="center" vertical="center" wrapText="1"/>
      <protection locked="0"/>
    </xf>
    <xf numFmtId="169" fontId="27" fillId="8" borderId="121" xfId="0" applyNumberFormat="1" applyFont="1" applyFill="1" applyBorder="1" applyAlignment="1" applyProtection="1">
      <alignment horizontal="center" vertical="center"/>
      <protection locked="0"/>
    </xf>
    <xf numFmtId="14" fontId="27" fillId="8" borderId="121" xfId="0" applyNumberFormat="1" applyFont="1" applyFill="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vertical="center" wrapText="1"/>
      <protection locked="0"/>
    </xf>
    <xf numFmtId="0" fontId="2" fillId="0" borderId="60" xfId="0" applyFont="1" applyBorder="1" applyAlignment="1" applyProtection="1">
      <alignment vertical="center" wrapText="1"/>
      <protection locked="0"/>
    </xf>
    <xf numFmtId="0" fontId="3" fillId="0" borderId="25" xfId="0" applyFont="1" applyBorder="1" applyAlignment="1" applyProtection="1">
      <alignment horizontal="center" vertical="center" wrapText="1"/>
      <protection locked="0"/>
    </xf>
    <xf numFmtId="164" fontId="2" fillId="13" borderId="64" xfId="3" applyFont="1" applyFill="1" applyBorder="1" applyAlignment="1" applyProtection="1">
      <alignment vertical="center" wrapText="1"/>
    </xf>
    <xf numFmtId="0" fontId="2" fillId="5" borderId="9" xfId="0" applyFont="1" applyFill="1" applyBorder="1" applyAlignment="1" applyProtection="1">
      <alignment horizontal="left" vertical="center" wrapText="1"/>
      <protection locked="0"/>
    </xf>
    <xf numFmtId="4" fontId="2" fillId="5" borderId="28" xfId="0" applyNumberFormat="1" applyFont="1" applyFill="1" applyBorder="1" applyAlignment="1" applyProtection="1">
      <alignment horizontal="left" vertical="center" wrapText="1"/>
      <protection locked="0"/>
    </xf>
    <xf numFmtId="4" fontId="2" fillId="5" borderId="9" xfId="0" applyNumberFormat="1" applyFont="1" applyFill="1" applyBorder="1" applyAlignment="1" applyProtection="1">
      <alignment horizontal="left" vertical="center" wrapText="1"/>
      <protection locked="0"/>
    </xf>
    <xf numFmtId="4" fontId="2" fillId="5" borderId="39" xfId="0" applyNumberFormat="1" applyFont="1" applyFill="1" applyBorder="1" applyAlignment="1" applyProtection="1">
      <alignment horizontal="left" vertical="center" wrapText="1"/>
      <protection locked="0"/>
    </xf>
    <xf numFmtId="0" fontId="2" fillId="5" borderId="85" xfId="0" applyFont="1" applyFill="1" applyBorder="1" applyAlignment="1" applyProtection="1">
      <alignment horizontal="left" vertical="center" wrapText="1"/>
      <protection locked="0"/>
    </xf>
    <xf numFmtId="0" fontId="2" fillId="5" borderId="82" xfId="0" applyFont="1" applyFill="1" applyBorder="1" applyAlignment="1" applyProtection="1">
      <alignment horizontal="left" vertical="center" wrapText="1"/>
      <protection locked="0"/>
    </xf>
    <xf numFmtId="49" fontId="2" fillId="5" borderId="55" xfId="7" applyNumberFormat="1" applyFont="1" applyFill="1" applyBorder="1" applyAlignment="1" applyProtection="1">
      <alignment horizontal="center" vertical="center"/>
      <protection locked="0"/>
    </xf>
    <xf numFmtId="49" fontId="2" fillId="5" borderId="111" xfId="7" applyNumberFormat="1" applyFont="1" applyFill="1" applyBorder="1" applyAlignment="1" applyProtection="1">
      <alignment horizontal="center" vertical="center"/>
      <protection locked="0"/>
    </xf>
    <xf numFmtId="0" fontId="2" fillId="0" borderId="113" xfId="0" applyFont="1" applyBorder="1" applyAlignment="1">
      <alignment vertical="center"/>
    </xf>
    <xf numFmtId="0" fontId="2" fillId="9" borderId="6" xfId="0" applyFont="1" applyFill="1" applyBorder="1" applyAlignment="1">
      <alignment vertical="center"/>
    </xf>
    <xf numFmtId="166" fontId="2" fillId="5" borderId="48" xfId="3" applyNumberFormat="1" applyFont="1" applyFill="1" applyBorder="1" applyAlignment="1" applyProtection="1">
      <alignment vertical="center" wrapText="1"/>
      <protection locked="0"/>
    </xf>
    <xf numFmtId="166" fontId="2" fillId="2" borderId="48" xfId="3" applyNumberFormat="1" applyFont="1" applyFill="1" applyBorder="1" applyAlignment="1" applyProtection="1">
      <alignment vertical="center" wrapText="1"/>
    </xf>
    <xf numFmtId="8" fontId="2" fillId="9" borderId="124" xfId="0" applyNumberFormat="1" applyFont="1" applyFill="1" applyBorder="1" applyAlignment="1">
      <alignment vertical="center" wrapText="1"/>
    </xf>
    <xf numFmtId="164" fontId="2" fillId="11" borderId="125" xfId="0" applyNumberFormat="1" applyFont="1" applyFill="1" applyBorder="1" applyAlignment="1">
      <alignment horizontal="right" vertical="center" wrapText="1"/>
    </xf>
    <xf numFmtId="8" fontId="2" fillId="9" borderId="126" xfId="0" applyNumberFormat="1" applyFont="1" applyFill="1" applyBorder="1" applyAlignment="1">
      <alignment vertical="center" wrapText="1"/>
    </xf>
    <xf numFmtId="164" fontId="3" fillId="2" borderId="127" xfId="2" applyFont="1" applyFill="1" applyBorder="1" applyAlignment="1" applyProtection="1">
      <alignment horizontal="right" vertical="center" wrapText="1"/>
      <protection locked="0"/>
    </xf>
    <xf numFmtId="164" fontId="3" fillId="2" borderId="128" xfId="2" applyFont="1" applyFill="1" applyBorder="1" applyAlignment="1" applyProtection="1">
      <alignment horizontal="right" vertical="center" wrapText="1"/>
      <protection locked="0"/>
    </xf>
    <xf numFmtId="0" fontId="23" fillId="0" borderId="91" xfId="0" applyFont="1" applyBorder="1" applyAlignment="1">
      <alignment vertical="center" wrapText="1"/>
    </xf>
    <xf numFmtId="164" fontId="2" fillId="9" borderId="122" xfId="0" applyNumberFormat="1" applyFont="1" applyFill="1" applyBorder="1" applyAlignment="1">
      <alignment horizontal="right" vertical="center" wrapText="1"/>
    </xf>
    <xf numFmtId="164" fontId="2" fillId="9" borderId="123" xfId="0" applyNumberFormat="1" applyFont="1" applyFill="1" applyBorder="1" applyAlignment="1">
      <alignment horizontal="right" vertical="center" wrapText="1"/>
    </xf>
    <xf numFmtId="0" fontId="0" fillId="8" borderId="0" xfId="0" applyFill="1" applyAlignment="1">
      <alignment vertical="center"/>
    </xf>
    <xf numFmtId="0" fontId="22" fillId="0" borderId="89" xfId="0" applyFont="1" applyBorder="1" applyAlignment="1">
      <alignment vertical="center"/>
    </xf>
    <xf numFmtId="0" fontId="22" fillId="0" borderId="90" xfId="0" applyFont="1" applyBorder="1" applyAlignment="1">
      <alignment vertical="center"/>
    </xf>
    <xf numFmtId="0" fontId="22" fillId="0" borderId="92" xfId="0" applyFont="1" applyBorder="1" applyAlignment="1">
      <alignment horizontal="justify" vertical="center" wrapText="1"/>
    </xf>
    <xf numFmtId="0" fontId="32" fillId="2" borderId="8" xfId="0" applyFont="1" applyFill="1" applyBorder="1" applyAlignment="1" applyProtection="1">
      <alignment horizontal="left" vertical="top"/>
      <protection locked="0"/>
    </xf>
    <xf numFmtId="0" fontId="2" fillId="0" borderId="40" xfId="0" applyFont="1" applyBorder="1" applyAlignment="1" applyProtection="1">
      <alignment vertical="center"/>
      <protection locked="0"/>
    </xf>
    <xf numFmtId="0" fontId="2" fillId="0" borderId="28" xfId="0" applyFont="1" applyBorder="1" applyAlignment="1" applyProtection="1">
      <alignment vertical="center"/>
      <protection locked="0"/>
    </xf>
    <xf numFmtId="164" fontId="3" fillId="2" borderId="17" xfId="3" applyFont="1" applyFill="1" applyBorder="1" applyAlignment="1" applyProtection="1">
      <alignment horizontal="center" vertical="center" wrapText="1"/>
      <protection locked="0"/>
    </xf>
    <xf numFmtId="164" fontId="3" fillId="2" borderId="50" xfId="3" applyFont="1" applyFill="1" applyBorder="1" applyAlignment="1" applyProtection="1">
      <alignment horizontal="center" vertical="center" wrapText="1"/>
      <protection locked="0"/>
    </xf>
    <xf numFmtId="0" fontId="22" fillId="0" borderId="92" xfId="0" applyFont="1" applyBorder="1" applyAlignment="1">
      <alignment horizontal="justify" vertical="center"/>
    </xf>
    <xf numFmtId="0" fontId="2" fillId="2" borderId="30" xfId="0" applyFont="1" applyFill="1" applyBorder="1" applyAlignment="1" applyProtection="1">
      <alignment horizontal="left" vertical="center" wrapText="1"/>
      <protection locked="0"/>
    </xf>
    <xf numFmtId="14" fontId="2" fillId="2" borderId="31" xfId="0" applyNumberFormat="1" applyFont="1" applyFill="1" applyBorder="1" applyAlignment="1" applyProtection="1">
      <alignment vertical="center"/>
      <protection locked="0"/>
    </xf>
    <xf numFmtId="0" fontId="2" fillId="2" borderId="10"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164" fontId="3" fillId="2" borderId="67" xfId="3" applyFont="1" applyFill="1" applyBorder="1" applyAlignment="1" applyProtection="1">
      <alignment horizontal="center" vertical="center" wrapText="1"/>
      <protection locked="0"/>
    </xf>
    <xf numFmtId="164" fontId="2" fillId="2" borderId="47" xfId="3" applyFont="1" applyFill="1" applyBorder="1" applyAlignment="1" applyProtection="1">
      <alignment vertical="center"/>
    </xf>
    <xf numFmtId="164" fontId="2" fillId="2" borderId="33" xfId="3" applyFont="1" applyFill="1" applyBorder="1" applyAlignment="1" applyProtection="1">
      <alignment vertical="center"/>
    </xf>
    <xf numFmtId="166" fontId="2" fillId="0" borderId="6" xfId="3" applyNumberFormat="1" applyFont="1" applyFill="1" applyBorder="1" applyAlignment="1" applyProtection="1">
      <alignment vertical="center"/>
      <protection locked="0"/>
    </xf>
    <xf numFmtId="166" fontId="2" fillId="0" borderId="6" xfId="3" applyNumberFormat="1" applyFont="1" applyFill="1" applyBorder="1" applyAlignment="1" applyProtection="1">
      <alignment vertical="center" wrapText="1"/>
      <protection locked="0"/>
    </xf>
    <xf numFmtId="0" fontId="2" fillId="0" borderId="6" xfId="0" applyFont="1" applyBorder="1" applyAlignment="1" applyProtection="1">
      <alignment vertical="center" wrapText="1"/>
      <protection locked="0"/>
    </xf>
    <xf numFmtId="164" fontId="2" fillId="0" borderId="0" xfId="3" applyFont="1" applyFill="1" applyBorder="1" applyAlignment="1" applyProtection="1">
      <alignment vertical="center"/>
    </xf>
    <xf numFmtId="164" fontId="2" fillId="0" borderId="0" xfId="3" applyFont="1" applyFill="1" applyBorder="1" applyAlignment="1" applyProtection="1">
      <alignment vertical="center" wrapText="1"/>
      <protection locked="0"/>
    </xf>
    <xf numFmtId="0" fontId="3" fillId="0" borderId="0" xfId="0" applyFont="1" applyAlignment="1" applyProtection="1">
      <alignment horizontal="center" vertical="center"/>
      <protection locked="0"/>
    </xf>
    <xf numFmtId="164" fontId="3" fillId="0" borderId="0" xfId="3" applyFont="1" applyFill="1" applyBorder="1" applyAlignment="1" applyProtection="1">
      <alignment horizontal="center" vertical="center" wrapText="1"/>
      <protection locked="0"/>
    </xf>
    <xf numFmtId="164" fontId="2" fillId="2" borderId="54" xfId="3" applyFont="1" applyFill="1" applyBorder="1" applyAlignment="1" applyProtection="1">
      <alignment vertical="center"/>
    </xf>
    <xf numFmtId="164" fontId="2" fillId="5" borderId="54" xfId="3" applyFont="1" applyFill="1" applyBorder="1" applyAlignment="1" applyProtection="1">
      <alignment vertical="center" wrapText="1"/>
      <protection locked="0"/>
    </xf>
    <xf numFmtId="0" fontId="2" fillId="0" borderId="46" xfId="0" applyFont="1" applyBorder="1" applyAlignment="1" applyProtection="1">
      <alignment horizontal="left" vertical="center" indent="9"/>
      <protection locked="0"/>
    </xf>
    <xf numFmtId="164" fontId="2" fillId="5" borderId="62" xfId="3" applyFont="1" applyFill="1" applyBorder="1" applyAlignment="1" applyProtection="1">
      <alignment vertical="center" wrapText="1"/>
      <protection locked="0"/>
    </xf>
    <xf numFmtId="164" fontId="2" fillId="5" borderId="63" xfId="3" applyFont="1" applyFill="1" applyBorder="1" applyAlignment="1" applyProtection="1">
      <alignment vertical="center" wrapText="1"/>
      <protection locked="0"/>
    </xf>
    <xf numFmtId="0" fontId="3" fillId="0" borderId="60" xfId="0" applyFont="1" applyBorder="1" applyAlignment="1" applyProtection="1">
      <alignment vertical="center"/>
      <protection locked="0"/>
    </xf>
    <xf numFmtId="0" fontId="2" fillId="0" borderId="46" xfId="0" applyFont="1" applyBorder="1" applyAlignment="1" applyProtection="1">
      <alignment horizontal="left" vertical="center" indent="15"/>
      <protection locked="0"/>
    </xf>
    <xf numFmtId="164" fontId="3" fillId="0" borderId="0" xfId="3" applyFont="1" applyFill="1" applyBorder="1" applyAlignment="1" applyProtection="1">
      <alignment vertical="center"/>
    </xf>
    <xf numFmtId="164" fontId="3" fillId="2" borderId="63" xfId="3" applyFont="1" applyFill="1" applyBorder="1" applyAlignment="1" applyProtection="1">
      <alignment vertical="center"/>
    </xf>
    <xf numFmtId="0" fontId="3" fillId="4" borderId="13" xfId="0" applyFont="1" applyFill="1" applyBorder="1" applyAlignment="1" applyProtection="1">
      <alignment horizontal="center" vertical="center"/>
      <protection locked="0"/>
    </xf>
    <xf numFmtId="0" fontId="3" fillId="4" borderId="21"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2" fillId="5" borderId="9" xfId="0" applyFont="1" applyFill="1" applyBorder="1" applyAlignment="1" applyProtection="1">
      <alignment horizontal="left" vertical="center" wrapText="1"/>
      <protection locked="0"/>
    </xf>
    <xf numFmtId="0" fontId="2" fillId="5" borderId="29" xfId="0" applyFont="1" applyFill="1" applyBorder="1" applyAlignment="1" applyProtection="1">
      <alignment horizontal="left" vertical="center" wrapText="1"/>
      <protection locked="0"/>
    </xf>
    <xf numFmtId="0" fontId="10" fillId="0" borderId="36" xfId="0" applyFont="1" applyBorder="1" applyAlignment="1" applyProtection="1">
      <alignment horizontal="left" vertical="center" wrapText="1"/>
      <protection locked="0"/>
    </xf>
    <xf numFmtId="0" fontId="10" fillId="0" borderId="35" xfId="0" applyFont="1" applyBorder="1" applyAlignment="1" applyProtection="1">
      <alignment horizontal="left" vertical="center" wrapText="1"/>
      <protection locked="0"/>
    </xf>
    <xf numFmtId="0" fontId="3" fillId="0" borderId="3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10" fillId="0" borderId="37"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46"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3" fillId="9" borderId="76"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9" xfId="0" applyFont="1" applyFill="1" applyBorder="1" applyAlignment="1">
      <alignment horizontal="left" vertical="center" wrapText="1"/>
    </xf>
    <xf numFmtId="0" fontId="7" fillId="2" borderId="9" xfId="0" applyFont="1" applyFill="1" applyBorder="1" applyAlignment="1" applyProtection="1">
      <alignment horizontal="left" vertical="top" wrapText="1"/>
      <protection locked="0"/>
    </xf>
    <xf numFmtId="0" fontId="7" fillId="2" borderId="20" xfId="0" applyFont="1" applyFill="1" applyBorder="1" applyAlignment="1" applyProtection="1">
      <alignment horizontal="left" vertical="top" wrapText="1"/>
      <protection locked="0"/>
    </xf>
    <xf numFmtId="0" fontId="6" fillId="0" borderId="0" xfId="0" applyFont="1" applyAlignment="1">
      <alignment horizontal="left" vertical="center" wrapText="1"/>
    </xf>
    <xf numFmtId="0" fontId="2" fillId="9" borderId="11" xfId="0" applyFont="1" applyFill="1" applyBorder="1" applyAlignment="1">
      <alignment horizontal="left" vertical="center" wrapText="1"/>
    </xf>
    <xf numFmtId="0" fontId="7" fillId="2" borderId="8" xfId="0" applyFont="1" applyFill="1" applyBorder="1" applyAlignment="1" applyProtection="1">
      <alignment horizontal="left" vertical="top" wrapText="1"/>
      <protection locked="0"/>
    </xf>
    <xf numFmtId="0" fontId="7" fillId="2" borderId="19" xfId="0" applyFont="1" applyFill="1" applyBorder="1" applyAlignment="1" applyProtection="1">
      <alignment horizontal="left" vertical="top" wrapText="1"/>
      <protection locked="0"/>
    </xf>
    <xf numFmtId="0" fontId="3" fillId="9" borderId="10" xfId="0" applyFont="1" applyFill="1" applyBorder="1" applyAlignment="1">
      <alignment horizontal="left" vertical="center" wrapText="1"/>
    </xf>
    <xf numFmtId="0" fontId="3" fillId="9" borderId="11" xfId="0" applyFont="1" applyFill="1" applyBorder="1" applyAlignment="1">
      <alignment horizontal="left" vertical="center" wrapText="1"/>
    </xf>
    <xf numFmtId="0" fontId="3" fillId="9" borderId="12" xfId="0" applyFont="1" applyFill="1" applyBorder="1" applyAlignment="1">
      <alignment horizontal="left" vertical="center" wrapText="1"/>
    </xf>
    <xf numFmtId="49" fontId="2" fillId="5" borderId="81" xfId="7" applyNumberFormat="1" applyFont="1" applyFill="1" applyBorder="1" applyAlignment="1" applyProtection="1">
      <alignment horizontal="center" vertical="center"/>
      <protection locked="0"/>
    </xf>
    <xf numFmtId="49" fontId="2" fillId="5" borderId="86" xfId="7" applyNumberFormat="1" applyFont="1" applyFill="1" applyBorder="1" applyAlignment="1" applyProtection="1">
      <alignment horizontal="center" vertical="center"/>
      <protection locked="0"/>
    </xf>
    <xf numFmtId="0" fontId="3" fillId="0" borderId="11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4"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5" xfId="0" applyFont="1" applyFill="1" applyBorder="1" applyAlignment="1">
      <alignment horizontal="center" vertical="center" wrapText="1"/>
    </xf>
    <xf numFmtId="10" fontId="3" fillId="2" borderId="80" xfId="7" applyNumberFormat="1" applyFont="1" applyFill="1" applyBorder="1" applyAlignment="1" applyProtection="1">
      <alignment horizontal="center" vertical="center"/>
    </xf>
    <xf numFmtId="10" fontId="3" fillId="2" borderId="37" xfId="7" applyNumberFormat="1" applyFont="1" applyFill="1" applyBorder="1" applyAlignment="1" applyProtection="1">
      <alignment horizontal="center" vertical="center"/>
    </xf>
    <xf numFmtId="173" fontId="3" fillId="2" borderId="80" xfId="7" applyNumberFormat="1" applyFont="1" applyFill="1" applyBorder="1" applyAlignment="1" applyProtection="1">
      <alignment horizontal="center" vertical="center"/>
    </xf>
    <xf numFmtId="173" fontId="3" fillId="2" borderId="37" xfId="7" applyNumberFormat="1" applyFont="1" applyFill="1" applyBorder="1" applyAlignment="1" applyProtection="1">
      <alignment horizontal="center" vertical="center"/>
    </xf>
    <xf numFmtId="0" fontId="2" fillId="2" borderId="28" xfId="0" applyFont="1" applyFill="1" applyBorder="1" applyAlignment="1">
      <alignment horizontal="left" vertical="center" indent="9"/>
    </xf>
    <xf numFmtId="0" fontId="2" fillId="2" borderId="9" xfId="0" applyFont="1" applyFill="1" applyBorder="1" applyAlignment="1">
      <alignment horizontal="left" vertical="center" indent="9"/>
    </xf>
    <xf numFmtId="0" fontId="2" fillId="5" borderId="24" xfId="0" applyFont="1" applyFill="1" applyBorder="1" applyAlignment="1" applyProtection="1">
      <alignment horizontal="left" vertical="center" wrapText="1"/>
      <protection locked="0"/>
    </xf>
    <xf numFmtId="0" fontId="2" fillId="5" borderId="61" xfId="0" applyFont="1" applyFill="1" applyBorder="1" applyAlignment="1" applyProtection="1">
      <alignment horizontal="left" vertical="center" wrapText="1"/>
      <protection locked="0"/>
    </xf>
    <xf numFmtId="0" fontId="6" fillId="2" borderId="31" xfId="0" applyFont="1" applyFill="1" applyBorder="1" applyAlignment="1" applyProtection="1">
      <alignment horizontal="left" vertical="center" wrapText="1"/>
      <protection locked="0"/>
    </xf>
    <xf numFmtId="0" fontId="6" fillId="2" borderId="32" xfId="0" applyFont="1" applyFill="1" applyBorder="1" applyAlignment="1" applyProtection="1">
      <alignment horizontal="left" vertical="center" wrapText="1"/>
      <protection locked="0"/>
    </xf>
    <xf numFmtId="0" fontId="2" fillId="2" borderId="0" xfId="0" applyFont="1" applyFill="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3" fillId="3" borderId="36" xfId="0" applyFont="1" applyFill="1" applyBorder="1" applyAlignment="1" applyProtection="1">
      <alignment horizontal="left" vertical="center" wrapText="1"/>
      <protection locked="0"/>
    </xf>
    <xf numFmtId="0" fontId="3" fillId="3" borderId="35" xfId="0" applyFont="1" applyFill="1" applyBorder="1" applyAlignment="1" applyProtection="1">
      <alignment horizontal="left" vertical="center" wrapText="1"/>
      <protection locked="0"/>
    </xf>
    <xf numFmtId="0" fontId="3" fillId="3" borderId="37" xfId="0" applyFont="1" applyFill="1" applyBorder="1" applyAlignment="1" applyProtection="1">
      <alignment horizontal="left" vertical="center" wrapText="1"/>
      <protection locked="0"/>
    </xf>
    <xf numFmtId="0" fontId="2" fillId="5" borderId="85" xfId="0" applyFont="1" applyFill="1" applyBorder="1" applyAlignment="1" applyProtection="1">
      <alignment horizontal="left" vertical="center" wrapText="1"/>
      <protection locked="0"/>
    </xf>
    <xf numFmtId="0" fontId="2" fillId="5" borderId="82" xfId="0" applyFont="1" applyFill="1" applyBorder="1" applyAlignment="1" applyProtection="1">
      <alignment horizontal="left" vertical="center" wrapText="1"/>
      <protection locked="0"/>
    </xf>
    <xf numFmtId="10" fontId="2" fillId="5" borderId="81" xfId="7" applyNumberFormat="1" applyFont="1" applyFill="1" applyBorder="1" applyAlignment="1" applyProtection="1">
      <alignment horizontal="center" vertical="center"/>
      <protection locked="0"/>
    </xf>
    <xf numFmtId="10" fontId="2" fillId="5" borderId="86" xfId="7" applyNumberFormat="1" applyFont="1" applyFill="1" applyBorder="1" applyAlignment="1" applyProtection="1">
      <alignment horizontal="center" vertical="center"/>
      <protection locked="0"/>
    </xf>
    <xf numFmtId="0" fontId="3" fillId="0" borderId="114" xfId="0" applyFont="1" applyBorder="1" applyAlignment="1">
      <alignment horizontal="center" vertical="center" wrapText="1"/>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10" borderId="30" xfId="0" applyFont="1" applyFill="1" applyBorder="1" applyAlignment="1">
      <alignment horizontal="center" vertical="center" wrapText="1"/>
    </xf>
    <xf numFmtId="0" fontId="3" fillId="10" borderId="31" xfId="0" applyFont="1" applyFill="1" applyBorder="1" applyAlignment="1">
      <alignment horizontal="center" vertical="center" wrapText="1"/>
    </xf>
    <xf numFmtId="0" fontId="3" fillId="10" borderId="32"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 fillId="10" borderId="31" xfId="0" applyFont="1" applyFill="1" applyBorder="1" applyAlignment="1">
      <alignment horizontal="center" vertical="center"/>
    </xf>
    <xf numFmtId="0" fontId="3" fillId="10" borderId="6" xfId="0" applyFont="1" applyFill="1" applyBorder="1" applyAlignment="1">
      <alignment horizontal="center" vertical="center" wrapText="1"/>
    </xf>
    <xf numFmtId="0" fontId="3" fillId="10" borderId="0" xfId="0" applyFont="1" applyFill="1" applyAlignment="1">
      <alignment horizontal="center" vertical="center" wrapText="1"/>
    </xf>
    <xf numFmtId="0" fontId="3" fillId="10" borderId="60" xfId="0" applyFont="1" applyFill="1" applyBorder="1" applyAlignment="1">
      <alignment horizontal="center" vertical="center" wrapText="1"/>
    </xf>
    <xf numFmtId="0" fontId="3" fillId="0" borderId="118"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3" fillId="3" borderId="36"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3" fillId="3" borderId="80" xfId="0" applyFont="1" applyFill="1" applyBorder="1" applyAlignment="1" applyProtection="1">
      <alignment horizontal="center" vertical="center"/>
      <protection locked="0"/>
    </xf>
    <xf numFmtId="0" fontId="3" fillId="3" borderId="37" xfId="0" applyFont="1" applyFill="1" applyBorder="1" applyAlignment="1" applyProtection="1">
      <alignment horizontal="center" vertical="center"/>
      <protection locked="0"/>
    </xf>
    <xf numFmtId="0" fontId="3" fillId="2" borderId="46"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61" xfId="0" applyFont="1" applyFill="1" applyBorder="1" applyAlignment="1">
      <alignment horizontal="center" vertical="center"/>
    </xf>
    <xf numFmtId="0" fontId="7" fillId="2" borderId="0" xfId="0" applyFont="1" applyFill="1" applyAlignment="1" applyProtection="1">
      <alignment horizontal="left" vertical="center" wrapText="1"/>
      <protection locked="0"/>
    </xf>
    <xf numFmtId="0" fontId="7" fillId="2" borderId="60" xfId="0" applyFont="1" applyFill="1" applyBorder="1" applyAlignment="1" applyProtection="1">
      <alignment horizontal="left" vertical="center" wrapText="1"/>
      <protection locked="0"/>
    </xf>
    <xf numFmtId="0" fontId="3" fillId="3" borderId="13"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0" borderId="23"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2" fillId="5" borderId="106" xfId="0" applyFont="1" applyFill="1" applyBorder="1" applyAlignment="1" applyProtection="1">
      <alignment horizontal="left" vertical="center" wrapText="1"/>
      <protection locked="0"/>
    </xf>
    <xf numFmtId="49" fontId="2" fillId="5" borderId="87" xfId="7" applyNumberFormat="1" applyFont="1" applyFill="1" applyBorder="1" applyAlignment="1" applyProtection="1">
      <alignment horizontal="center" vertical="center"/>
      <protection locked="0"/>
    </xf>
    <xf numFmtId="49" fontId="2" fillId="5" borderId="84" xfId="7" applyNumberFormat="1" applyFont="1" applyFill="1" applyBorder="1" applyAlignment="1" applyProtection="1">
      <alignment horizontal="center" vertical="center"/>
      <protection locked="0"/>
    </xf>
    <xf numFmtId="0" fontId="3" fillId="2" borderId="46"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4" borderId="28"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20" xfId="0" applyFont="1" applyFill="1" applyBorder="1" applyAlignment="1" applyProtection="1">
      <alignment horizontal="center" vertical="center"/>
      <protection locked="0"/>
    </xf>
    <xf numFmtId="4" fontId="2" fillId="5" borderId="28" xfId="0" applyNumberFormat="1" applyFont="1" applyFill="1" applyBorder="1" applyAlignment="1" applyProtection="1">
      <alignment horizontal="left" vertical="center" wrapText="1"/>
      <protection locked="0"/>
    </xf>
    <xf numFmtId="4" fontId="2" fillId="5" borderId="9" xfId="0" applyNumberFormat="1" applyFont="1" applyFill="1" applyBorder="1" applyAlignment="1" applyProtection="1">
      <alignment horizontal="left" vertical="center" wrapText="1"/>
      <protection locked="0"/>
    </xf>
    <xf numFmtId="4" fontId="2" fillId="5" borderId="39" xfId="0" applyNumberFormat="1" applyFont="1" applyFill="1" applyBorder="1" applyAlignment="1" applyProtection="1">
      <alignment horizontal="left" vertical="center" wrapText="1"/>
      <protection locked="0"/>
    </xf>
    <xf numFmtId="164" fontId="2" fillId="2" borderId="2" xfId="3" applyFont="1" applyFill="1" applyBorder="1" applyAlignment="1" applyProtection="1">
      <alignment horizontal="center" vertical="center" wrapText="1"/>
      <protection locked="0"/>
    </xf>
    <xf numFmtId="164" fontId="2" fillId="2" borderId="39" xfId="3" applyFont="1" applyFill="1" applyBorder="1" applyAlignment="1" applyProtection="1">
      <alignment horizontal="center" vertical="center" wrapText="1"/>
      <protection locked="0"/>
    </xf>
    <xf numFmtId="49" fontId="2" fillId="2" borderId="2" xfId="3" applyNumberFormat="1" applyFont="1" applyFill="1" applyBorder="1" applyAlignment="1" applyProtection="1">
      <alignment horizontal="left" vertical="center" wrapText="1" indent="1"/>
      <protection locked="0"/>
    </xf>
    <xf numFmtId="49" fontId="2" fillId="2" borderId="9" xfId="3" applyNumberFormat="1" applyFont="1" applyFill="1" applyBorder="1" applyAlignment="1" applyProtection="1">
      <alignment horizontal="left" vertical="center" wrapText="1" indent="1"/>
      <protection locked="0"/>
    </xf>
    <xf numFmtId="49" fontId="2" fillId="2" borderId="20" xfId="3" applyNumberFormat="1" applyFont="1" applyFill="1" applyBorder="1" applyAlignment="1" applyProtection="1">
      <alignment horizontal="left" vertical="center" wrapText="1" indent="1"/>
      <protection locked="0"/>
    </xf>
    <xf numFmtId="4" fontId="3" fillId="2" borderId="109" xfId="0" applyNumberFormat="1" applyFont="1" applyFill="1" applyBorder="1" applyAlignment="1">
      <alignment horizontal="center" vertical="center" wrapText="1"/>
    </xf>
    <xf numFmtId="4" fontId="3" fillId="2" borderId="72" xfId="0" applyNumberFormat="1" applyFont="1" applyFill="1" applyBorder="1" applyAlignment="1">
      <alignment horizontal="center" vertical="center" wrapText="1"/>
    </xf>
    <xf numFmtId="4" fontId="3" fillId="2" borderId="71" xfId="0" applyNumberFormat="1" applyFont="1" applyFill="1" applyBorder="1" applyAlignment="1">
      <alignment horizontal="center" vertical="center" wrapText="1"/>
    </xf>
    <xf numFmtId="164" fontId="2" fillId="2" borderId="70" xfId="3" applyFont="1" applyFill="1" applyBorder="1" applyAlignment="1" applyProtection="1">
      <alignment horizontal="center" vertical="center" wrapText="1"/>
    </xf>
    <xf numFmtId="164" fontId="2" fillId="2" borderId="71" xfId="3" applyFont="1" applyFill="1" applyBorder="1" applyAlignment="1" applyProtection="1">
      <alignment horizontal="center" vertical="center" wrapText="1"/>
    </xf>
    <xf numFmtId="164" fontId="2" fillId="2" borderId="70" xfId="3" applyFont="1" applyFill="1" applyBorder="1" applyAlignment="1" applyProtection="1">
      <alignment horizontal="center" vertical="center" wrapText="1"/>
      <protection locked="0"/>
    </xf>
    <xf numFmtId="164" fontId="2" fillId="2" borderId="72" xfId="3" applyFont="1" applyFill="1" applyBorder="1" applyAlignment="1" applyProtection="1">
      <alignment horizontal="center" vertical="center" wrapText="1"/>
      <protection locked="0"/>
    </xf>
    <xf numFmtId="164" fontId="2" fillId="2" borderId="73" xfId="3" applyFont="1" applyFill="1" applyBorder="1" applyAlignment="1" applyProtection="1">
      <alignment horizontal="center" vertical="center" wrapText="1"/>
      <protection locked="0"/>
    </xf>
    <xf numFmtId="0" fontId="3" fillId="0" borderId="28" xfId="0" applyFont="1" applyBorder="1" applyAlignment="1">
      <alignment horizontal="left" vertical="center"/>
    </xf>
    <xf numFmtId="0" fontId="3" fillId="0" borderId="9" xfId="0" applyFont="1" applyBorder="1" applyAlignment="1">
      <alignment horizontal="left" vertical="center"/>
    </xf>
    <xf numFmtId="0" fontId="3" fillId="0" borderId="29" xfId="0" applyFont="1" applyBorder="1" applyAlignment="1">
      <alignment horizontal="left" vertical="center"/>
    </xf>
    <xf numFmtId="4" fontId="3" fillId="2" borderId="28" xfId="0" applyNumberFormat="1" applyFont="1" applyFill="1" applyBorder="1" applyAlignment="1">
      <alignment horizontal="left" vertical="center" wrapText="1"/>
    </xf>
    <xf numFmtId="4" fontId="3" fillId="2" borderId="9" xfId="0" applyNumberFormat="1" applyFont="1" applyFill="1" applyBorder="1" applyAlignment="1">
      <alignment horizontal="left" vertical="center" wrapText="1"/>
    </xf>
    <xf numFmtId="4" fontId="3" fillId="2" borderId="39" xfId="0" applyNumberFormat="1" applyFont="1" applyFill="1" applyBorder="1" applyAlignment="1">
      <alignment horizontal="left" vertical="center" wrapText="1"/>
    </xf>
    <xf numFmtId="164" fontId="2" fillId="2" borderId="2" xfId="3" applyFont="1" applyFill="1" applyBorder="1" applyAlignment="1" applyProtection="1">
      <alignment horizontal="center" vertical="center" wrapText="1"/>
    </xf>
    <xf numFmtId="164" fontId="2" fillId="2" borderId="39" xfId="3" applyFont="1" applyFill="1" applyBorder="1" applyAlignment="1" applyProtection="1">
      <alignment horizontal="center" vertical="center" wrapText="1"/>
    </xf>
    <xf numFmtId="170" fontId="2" fillId="2" borderId="2" xfId="3" applyNumberFormat="1" applyFont="1" applyFill="1" applyBorder="1" applyAlignment="1" applyProtection="1">
      <alignment horizontal="center" vertical="center" wrapText="1"/>
      <protection locked="0"/>
    </xf>
    <xf numFmtId="170" fontId="2" fillId="2" borderId="39" xfId="3" applyNumberFormat="1" applyFont="1" applyFill="1" applyBorder="1" applyAlignment="1" applyProtection="1">
      <alignment horizontal="center" vertical="center" wrapText="1"/>
      <protection locked="0"/>
    </xf>
    <xf numFmtId="4" fontId="2" fillId="2" borderId="28" xfId="0" applyNumberFormat="1" applyFont="1" applyFill="1" applyBorder="1" applyAlignment="1">
      <alignment horizontal="left" vertical="center" wrapText="1"/>
    </xf>
    <xf numFmtId="4" fontId="2" fillId="2" borderId="9" xfId="0" applyNumberFormat="1" applyFont="1" applyFill="1" applyBorder="1" applyAlignment="1">
      <alignment horizontal="left" vertical="center" wrapText="1"/>
    </xf>
    <xf numFmtId="4" fontId="2" fillId="2" borderId="39" xfId="0" applyNumberFormat="1" applyFont="1" applyFill="1" applyBorder="1" applyAlignment="1">
      <alignment horizontal="left" vertical="center" wrapText="1"/>
    </xf>
    <xf numFmtId="0" fontId="6" fillId="2" borderId="0" xfId="0" applyFont="1" applyFill="1" applyAlignment="1" applyProtection="1">
      <alignment horizontal="left" vertical="center" wrapText="1"/>
      <protection locked="0"/>
    </xf>
    <xf numFmtId="0" fontId="6" fillId="2" borderId="60" xfId="0" applyFont="1" applyFill="1" applyBorder="1" applyAlignment="1" applyProtection="1">
      <alignment horizontal="left" vertical="center" wrapText="1"/>
      <protection locked="0"/>
    </xf>
    <xf numFmtId="0" fontId="2" fillId="2" borderId="60" xfId="0" applyFont="1" applyFill="1" applyBorder="1" applyAlignment="1" applyProtection="1">
      <alignment horizontal="left" vertical="center" wrapText="1"/>
      <protection locked="0"/>
    </xf>
    <xf numFmtId="4" fontId="3" fillId="2" borderId="13" xfId="0" applyNumberFormat="1" applyFont="1" applyFill="1" applyBorder="1" applyAlignment="1" applyProtection="1">
      <alignment horizontal="left" vertical="center" wrapText="1"/>
      <protection locked="0"/>
    </xf>
    <xf numFmtId="4" fontId="3" fillId="2" borderId="21" xfId="0" applyNumberFormat="1" applyFont="1" applyFill="1" applyBorder="1" applyAlignment="1" applyProtection="1">
      <alignment horizontal="left" vertical="center" wrapText="1"/>
      <protection locked="0"/>
    </xf>
    <xf numFmtId="4" fontId="3" fillId="2" borderId="44" xfId="0" applyNumberFormat="1" applyFont="1" applyFill="1" applyBorder="1" applyAlignment="1" applyProtection="1">
      <alignment horizontal="left" vertical="center" wrapText="1"/>
      <protection locked="0"/>
    </xf>
    <xf numFmtId="164" fontId="3" fillId="2" borderId="56" xfId="3" applyFont="1" applyFill="1" applyBorder="1" applyAlignment="1" applyProtection="1">
      <alignment horizontal="center" vertical="center" wrapText="1"/>
    </xf>
    <xf numFmtId="164" fontId="3" fillId="2" borderId="57" xfId="3" applyFont="1" applyFill="1" applyBorder="1" applyAlignment="1" applyProtection="1">
      <alignment horizontal="center" vertical="center" wrapText="1"/>
    </xf>
    <xf numFmtId="49" fontId="3" fillId="2" borderId="56" xfId="3" applyNumberFormat="1" applyFont="1" applyFill="1" applyBorder="1" applyAlignment="1" applyProtection="1">
      <alignment horizontal="left" vertical="center" wrapText="1" indent="1"/>
      <protection locked="0"/>
    </xf>
    <xf numFmtId="49" fontId="3" fillId="2" borderId="8" xfId="3" applyNumberFormat="1" applyFont="1" applyFill="1" applyBorder="1" applyAlignment="1" applyProtection="1">
      <alignment horizontal="left" vertical="center" wrapText="1" indent="1"/>
      <protection locked="0"/>
    </xf>
    <xf numFmtId="49" fontId="3" fillId="2" borderId="19" xfId="3" applyNumberFormat="1" applyFont="1" applyFill="1" applyBorder="1" applyAlignment="1" applyProtection="1">
      <alignment horizontal="left" vertical="center" wrapText="1" indent="1"/>
      <protection locked="0"/>
    </xf>
    <xf numFmtId="4" fontId="2" fillId="2" borderId="28" xfId="0" applyNumberFormat="1" applyFont="1" applyFill="1" applyBorder="1" applyAlignment="1" applyProtection="1">
      <alignment horizontal="left" vertical="center" wrapText="1"/>
      <protection locked="0"/>
    </xf>
    <xf numFmtId="4" fontId="2" fillId="2" borderId="9" xfId="0" applyNumberFormat="1" applyFont="1" applyFill="1" applyBorder="1" applyAlignment="1" applyProtection="1">
      <alignment horizontal="left" vertical="center" wrapText="1"/>
      <protection locked="0"/>
    </xf>
    <xf numFmtId="4" fontId="2" fillId="2" borderId="39" xfId="0" applyNumberFormat="1" applyFont="1" applyFill="1" applyBorder="1" applyAlignment="1" applyProtection="1">
      <alignment horizontal="left" vertical="center" wrapText="1"/>
      <protection locked="0"/>
    </xf>
    <xf numFmtId="0" fontId="3" fillId="3" borderId="30"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3" fillId="3" borderId="38" xfId="0" applyFont="1" applyFill="1" applyBorder="1" applyAlignment="1" applyProtection="1">
      <alignment horizontal="center" vertical="center"/>
      <protection locked="0"/>
    </xf>
    <xf numFmtId="0" fontId="3" fillId="3" borderId="59" xfId="0" applyFont="1" applyFill="1" applyBorder="1" applyAlignment="1" applyProtection="1">
      <alignment horizontal="center" vertical="center" wrapText="1"/>
      <protection locked="0"/>
    </xf>
    <xf numFmtId="0" fontId="3" fillId="3" borderId="45"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4" fontId="3" fillId="2" borderId="46" xfId="0" applyNumberFormat="1" applyFont="1" applyFill="1" applyBorder="1" applyAlignment="1">
      <alignment horizontal="left" vertical="center" wrapText="1"/>
    </xf>
    <xf numFmtId="4" fontId="3" fillId="2" borderId="24" xfId="0" applyNumberFormat="1" applyFont="1" applyFill="1" applyBorder="1" applyAlignment="1">
      <alignment horizontal="left" vertical="center" wrapText="1"/>
    </xf>
    <xf numFmtId="4" fontId="3" fillId="2" borderId="45" xfId="0" applyNumberFormat="1" applyFont="1" applyFill="1" applyBorder="1" applyAlignment="1">
      <alignment horizontal="left" vertical="center" wrapText="1"/>
    </xf>
    <xf numFmtId="164" fontId="3" fillId="2" borderId="4" xfId="3" applyFont="1" applyFill="1" applyBorder="1" applyAlignment="1" applyProtection="1">
      <alignment horizontal="center" vertical="center" wrapText="1"/>
    </xf>
    <xf numFmtId="164" fontId="3" fillId="2" borderId="45" xfId="3" applyFont="1" applyFill="1" applyBorder="1" applyAlignment="1" applyProtection="1">
      <alignment horizontal="center" vertical="center" wrapText="1"/>
    </xf>
    <xf numFmtId="49" fontId="3" fillId="2" borderId="4" xfId="3" applyNumberFormat="1" applyFont="1" applyFill="1" applyBorder="1" applyAlignment="1" applyProtection="1">
      <alignment horizontal="left" vertical="center" wrapText="1" indent="1"/>
      <protection locked="0"/>
    </xf>
    <xf numFmtId="49" fontId="3" fillId="2" borderId="24" xfId="3" applyNumberFormat="1" applyFont="1" applyFill="1" applyBorder="1" applyAlignment="1" applyProtection="1">
      <alignment horizontal="left" vertical="center" wrapText="1" indent="1"/>
      <protection locked="0"/>
    </xf>
    <xf numFmtId="49" fontId="3" fillId="2" borderId="15" xfId="3" applyNumberFormat="1" applyFont="1" applyFill="1" applyBorder="1" applyAlignment="1" applyProtection="1">
      <alignment horizontal="left" vertical="center" wrapText="1" indent="1"/>
      <protection locked="0"/>
    </xf>
    <xf numFmtId="0" fontId="3" fillId="3" borderId="108" xfId="0" applyFont="1" applyFill="1" applyBorder="1" applyAlignment="1" applyProtection="1">
      <alignment horizontal="center" vertical="center" wrapText="1"/>
      <protection locked="0"/>
    </xf>
    <xf numFmtId="0" fontId="3" fillId="3" borderId="42"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protection locked="0"/>
    </xf>
    <xf numFmtId="0" fontId="3" fillId="3" borderId="44" xfId="0" applyFont="1" applyFill="1" applyBorder="1" applyAlignment="1" applyProtection="1">
      <alignment horizontal="center" vertical="center"/>
      <protection locked="0"/>
    </xf>
    <xf numFmtId="0" fontId="3" fillId="3" borderId="52"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51"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4" fontId="3" fillId="2" borderId="13" xfId="0" applyNumberFormat="1" applyFont="1" applyFill="1" applyBorder="1" applyAlignment="1">
      <alignment horizontal="left" vertical="center" wrapText="1"/>
    </xf>
    <xf numFmtId="4" fontId="3" fillId="2" borderId="21" xfId="0" applyNumberFormat="1" applyFont="1" applyFill="1" applyBorder="1" applyAlignment="1">
      <alignment horizontal="left" vertical="center" wrapText="1"/>
    </xf>
    <xf numFmtId="4" fontId="3" fillId="2" borderId="44" xfId="0" applyNumberFormat="1" applyFont="1" applyFill="1" applyBorder="1" applyAlignment="1">
      <alignment horizontal="left" vertical="center" wrapText="1"/>
    </xf>
    <xf numFmtId="164" fontId="2" fillId="2" borderId="1" xfId="3" applyFont="1" applyFill="1" applyBorder="1" applyAlignment="1" applyProtection="1">
      <alignment horizontal="center" vertical="center" wrapText="1"/>
    </xf>
    <xf numFmtId="164" fontId="2" fillId="2" borderId="44" xfId="3" applyFont="1" applyFill="1" applyBorder="1" applyAlignment="1" applyProtection="1">
      <alignment horizontal="center" vertical="center" wrapText="1"/>
    </xf>
    <xf numFmtId="49" fontId="2" fillId="2" borderId="1" xfId="3" applyNumberFormat="1" applyFont="1" applyFill="1" applyBorder="1" applyAlignment="1" applyProtection="1">
      <alignment horizontal="left" vertical="center" wrapText="1" indent="1"/>
      <protection locked="0"/>
    </xf>
    <xf numFmtId="49" fontId="2" fillId="2" borderId="21" xfId="3" applyNumberFormat="1" applyFont="1" applyFill="1" applyBorder="1" applyAlignment="1" applyProtection="1">
      <alignment horizontal="left" vertical="center" wrapText="1" indent="1"/>
      <protection locked="0"/>
    </xf>
    <xf numFmtId="49" fontId="2" fillId="2" borderId="14" xfId="3" applyNumberFormat="1" applyFont="1" applyFill="1" applyBorder="1" applyAlignment="1" applyProtection="1">
      <alignment horizontal="left" vertical="center" wrapText="1" indent="1"/>
      <protection locked="0"/>
    </xf>
    <xf numFmtId="0" fontId="2" fillId="5" borderId="82" xfId="0" applyFont="1" applyFill="1" applyBorder="1" applyAlignment="1" applyProtection="1">
      <alignment horizontal="center" vertical="center" wrapText="1"/>
      <protection locked="0"/>
    </xf>
    <xf numFmtId="0" fontId="2" fillId="5" borderId="86" xfId="0" applyFont="1" applyFill="1" applyBorder="1" applyAlignment="1" applyProtection="1">
      <alignment horizontal="center" vertical="center" wrapText="1"/>
      <protection locked="0"/>
    </xf>
    <xf numFmtId="0" fontId="2" fillId="5" borderId="65" xfId="0" applyFont="1" applyFill="1" applyBorder="1" applyAlignment="1" applyProtection="1">
      <alignment horizontal="center" vertical="center" wrapText="1"/>
      <protection locked="0"/>
    </xf>
    <xf numFmtId="0" fontId="2" fillId="5" borderId="110"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0" xfId="0" applyFont="1" applyBorder="1" applyAlignment="1" applyProtection="1">
      <alignment horizontal="left" vertical="center" wrapText="1"/>
      <protection locked="0"/>
    </xf>
    <xf numFmtId="0" fontId="3" fillId="2" borderId="2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9" xfId="0" applyFont="1" applyFill="1" applyBorder="1" applyAlignment="1">
      <alignment horizontal="left" vertical="center" wrapText="1"/>
    </xf>
    <xf numFmtId="172" fontId="2" fillId="5" borderId="9" xfId="0" applyNumberFormat="1" applyFont="1" applyFill="1" applyBorder="1" applyAlignment="1" applyProtection="1">
      <alignment horizontal="left" vertical="center" indent="2"/>
      <protection locked="0"/>
    </xf>
    <xf numFmtId="172" fontId="2" fillId="5" borderId="20" xfId="0" applyNumberFormat="1" applyFont="1" applyFill="1" applyBorder="1" applyAlignment="1" applyProtection="1">
      <alignment horizontal="left" vertical="center" indent="2"/>
      <protection locked="0"/>
    </xf>
    <xf numFmtId="167" fontId="2" fillId="5" borderId="2" xfId="0" applyNumberFormat="1" applyFont="1" applyFill="1" applyBorder="1" applyAlignment="1" applyProtection="1">
      <alignment horizontal="left" vertical="center" indent="4"/>
      <protection locked="0"/>
    </xf>
    <xf numFmtId="167" fontId="2" fillId="5" borderId="9" xfId="0" applyNumberFormat="1" applyFont="1" applyFill="1" applyBorder="1" applyAlignment="1" applyProtection="1">
      <alignment horizontal="left" vertical="center" indent="4"/>
      <protection locked="0"/>
    </xf>
    <xf numFmtId="171" fontId="2" fillId="5" borderId="9" xfId="0" applyNumberFormat="1" applyFont="1" applyFill="1" applyBorder="1" applyAlignment="1" applyProtection="1">
      <alignment horizontal="left" vertical="center" indent="2"/>
      <protection locked="0"/>
    </xf>
    <xf numFmtId="171" fontId="2" fillId="5" borderId="20" xfId="0" applyNumberFormat="1" applyFont="1" applyFill="1" applyBorder="1" applyAlignment="1" applyProtection="1">
      <alignment horizontal="left" vertical="center" indent="2"/>
      <protection locked="0"/>
    </xf>
    <xf numFmtId="0" fontId="3" fillId="2" borderId="40" xfId="0" applyFont="1" applyFill="1" applyBorder="1" applyAlignment="1">
      <alignment horizontal="left" vertical="center" wrapText="1"/>
    </xf>
    <xf numFmtId="0" fontId="3" fillId="2" borderId="69"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07"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42" xfId="0" applyFont="1" applyFill="1" applyBorder="1" applyAlignment="1">
      <alignment horizontal="left" vertical="center" wrapText="1"/>
    </xf>
    <xf numFmtId="0" fontId="2" fillId="2" borderId="0" xfId="0" applyFont="1" applyFill="1" applyAlignment="1" applyProtection="1">
      <alignment horizontal="center" vertical="center"/>
      <protection locked="0"/>
    </xf>
    <xf numFmtId="0" fontId="26" fillId="12" borderId="121" xfId="0" applyFont="1" applyFill="1" applyBorder="1" applyAlignment="1" applyProtection="1">
      <alignment horizontal="center" vertical="center" wrapText="1"/>
      <protection locked="0"/>
    </xf>
    <xf numFmtId="0" fontId="27" fillId="2" borderId="121" xfId="0" applyFont="1" applyFill="1" applyBorder="1" applyAlignment="1" applyProtection="1">
      <alignment horizontal="center" vertical="center" wrapText="1"/>
      <protection locked="0"/>
    </xf>
    <xf numFmtId="0" fontId="28" fillId="8" borderId="121" xfId="0" applyFont="1" applyFill="1" applyBorder="1" applyAlignment="1" applyProtection="1">
      <alignment horizontal="center" vertical="center" wrapText="1"/>
      <protection locked="0"/>
    </xf>
    <xf numFmtId="0" fontId="27" fillId="8" borderId="121" xfId="0" applyFont="1" applyFill="1" applyBorder="1" applyAlignment="1" applyProtection="1">
      <alignment horizontal="center" vertical="center"/>
      <protection locked="0"/>
    </xf>
    <xf numFmtId="0" fontId="2" fillId="5" borderId="2" xfId="0" applyFont="1" applyFill="1" applyBorder="1" applyAlignment="1" applyProtection="1">
      <alignment horizontal="left" vertical="center" wrapText="1" indent="3"/>
      <protection locked="0"/>
    </xf>
    <xf numFmtId="0" fontId="2" fillId="5" borderId="9" xfId="0" applyFont="1" applyFill="1" applyBorder="1" applyAlignment="1" applyProtection="1">
      <alignment horizontal="left" vertical="center" wrapText="1" indent="3"/>
      <protection locked="0"/>
    </xf>
    <xf numFmtId="0" fontId="2" fillId="5" borderId="20" xfId="0" applyFont="1" applyFill="1" applyBorder="1" applyAlignment="1" applyProtection="1">
      <alignment horizontal="left" vertical="center" wrapText="1" indent="3"/>
      <protection locked="0"/>
    </xf>
    <xf numFmtId="0" fontId="13" fillId="5" borderId="2" xfId="4" applyFont="1" applyFill="1" applyBorder="1" applyAlignment="1" applyProtection="1">
      <alignment horizontal="left" vertical="center" wrapText="1" indent="3"/>
      <protection locked="0"/>
    </xf>
    <xf numFmtId="0" fontId="2" fillId="2" borderId="31" xfId="0" applyFont="1" applyFill="1" applyBorder="1" applyAlignment="1" applyProtection="1">
      <alignment horizontal="center" vertical="center" wrapText="1"/>
      <protection locked="0"/>
    </xf>
    <xf numFmtId="0" fontId="6" fillId="2" borderId="11"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44" xfId="0" applyFont="1" applyFill="1" applyBorder="1" applyAlignment="1">
      <alignment horizontal="left" vertical="center" wrapText="1"/>
    </xf>
    <xf numFmtId="172" fontId="2" fillId="5" borderId="21" xfId="0" quotePrefix="1" applyNumberFormat="1" applyFont="1" applyFill="1" applyBorder="1" applyAlignment="1" applyProtection="1">
      <alignment horizontal="left" vertical="center" wrapText="1" indent="3"/>
      <protection locked="0"/>
    </xf>
    <xf numFmtId="172" fontId="2" fillId="5" borderId="21" xfId="0" applyNumberFormat="1" applyFont="1" applyFill="1" applyBorder="1" applyAlignment="1" applyProtection="1">
      <alignment horizontal="left" vertical="center" wrapText="1" indent="3"/>
      <protection locked="0"/>
    </xf>
    <xf numFmtId="172" fontId="2" fillId="5" borderId="14" xfId="0" applyNumberFormat="1" applyFont="1" applyFill="1" applyBorder="1" applyAlignment="1" applyProtection="1">
      <alignment horizontal="left" vertical="center" wrapText="1" indent="3"/>
      <protection locked="0"/>
    </xf>
    <xf numFmtId="49" fontId="2" fillId="5" borderId="43" xfId="0" applyNumberFormat="1" applyFont="1" applyFill="1" applyBorder="1" applyAlignment="1" applyProtection="1">
      <alignment horizontal="center" vertical="center"/>
      <protection locked="0"/>
    </xf>
    <xf numFmtId="49" fontId="2" fillId="5" borderId="49" xfId="0" applyNumberFormat="1" applyFont="1" applyFill="1" applyBorder="1" applyAlignment="1" applyProtection="1">
      <alignment horizontal="center" vertical="center"/>
      <protection locked="0"/>
    </xf>
    <xf numFmtId="49" fontId="2" fillId="5" borderId="83" xfId="0" applyNumberFormat="1" applyFont="1" applyFill="1" applyBorder="1" applyAlignment="1" applyProtection="1">
      <alignment horizontal="center" vertical="center"/>
      <protection locked="0"/>
    </xf>
    <xf numFmtId="49" fontId="2" fillId="5" borderId="55" xfId="0" applyNumberFormat="1" applyFont="1" applyFill="1" applyBorder="1" applyAlignment="1" applyProtection="1">
      <alignment horizontal="center" vertical="center"/>
      <protection locked="0"/>
    </xf>
    <xf numFmtId="0" fontId="7" fillId="2" borderId="79" xfId="0" applyFont="1" applyFill="1" applyBorder="1" applyAlignment="1">
      <alignment horizontal="center" vertical="center"/>
    </xf>
    <xf numFmtId="0" fontId="7" fillId="2" borderId="112" xfId="0" applyFont="1" applyFill="1" applyBorder="1" applyAlignment="1">
      <alignment horizontal="center" vertical="center"/>
    </xf>
    <xf numFmtId="167" fontId="2" fillId="5" borderId="20" xfId="0" applyNumberFormat="1" applyFont="1" applyFill="1" applyBorder="1" applyAlignment="1" applyProtection="1">
      <alignment horizontal="left" vertical="center" indent="4"/>
      <protection locked="0"/>
    </xf>
    <xf numFmtId="0" fontId="7" fillId="2" borderId="9" xfId="0" applyFont="1" applyFill="1" applyBorder="1" applyAlignment="1" applyProtection="1">
      <alignment horizontal="center" vertical="top" wrapText="1"/>
      <protection locked="0"/>
    </xf>
    <xf numFmtId="0" fontId="7" fillId="2" borderId="20" xfId="0" applyFont="1" applyFill="1" applyBorder="1" applyAlignment="1" applyProtection="1">
      <alignment horizontal="center" vertical="top" wrapText="1"/>
      <protection locked="0"/>
    </xf>
    <xf numFmtId="0" fontId="2" fillId="2" borderId="29" xfId="0" applyFont="1" applyFill="1" applyBorder="1" applyAlignment="1">
      <alignment horizontal="left" vertical="center" indent="9"/>
    </xf>
    <xf numFmtId="0" fontId="7" fillId="2" borderId="8" xfId="0" applyFont="1" applyFill="1" applyBorder="1" applyAlignment="1" applyProtection="1">
      <alignment horizontal="center" vertical="top" wrapText="1"/>
      <protection locked="0"/>
    </xf>
    <xf numFmtId="0" fontId="7" fillId="2" borderId="19" xfId="0" applyFont="1" applyFill="1" applyBorder="1" applyAlignment="1" applyProtection="1">
      <alignment horizontal="center" vertical="top" wrapText="1"/>
      <protection locked="0"/>
    </xf>
    <xf numFmtId="0" fontId="6" fillId="0" borderId="0" xfId="0" applyFont="1" applyAlignment="1" applyProtection="1">
      <alignment horizontal="left" vertical="center" wrapText="1"/>
      <protection locked="0"/>
    </xf>
    <xf numFmtId="0" fontId="6" fillId="0" borderId="60" xfId="0" applyFont="1" applyBorder="1" applyAlignment="1" applyProtection="1">
      <alignment horizontal="left" vertical="center" wrapText="1"/>
      <protection locked="0"/>
    </xf>
    <xf numFmtId="0" fontId="2" fillId="2" borderId="28" xfId="0" applyFont="1" applyFill="1" applyBorder="1" applyAlignment="1">
      <alignment horizontal="left" vertical="center" indent="6"/>
    </xf>
    <xf numFmtId="0" fontId="2" fillId="2" borderId="9" xfId="0" applyFont="1" applyFill="1" applyBorder="1" applyAlignment="1">
      <alignment horizontal="left" vertical="center" indent="6"/>
    </xf>
    <xf numFmtId="0" fontId="2" fillId="2" borderId="29" xfId="0" applyFont="1" applyFill="1" applyBorder="1" applyAlignment="1">
      <alignment horizontal="left" vertical="center" indent="6"/>
    </xf>
    <xf numFmtId="0" fontId="21" fillId="3" borderId="34" xfId="0" applyFont="1" applyFill="1" applyBorder="1" applyAlignment="1">
      <alignment horizontal="left" vertical="center"/>
    </xf>
    <xf numFmtId="0" fontId="21" fillId="3" borderId="88" xfId="0" applyFont="1" applyFill="1" applyBorder="1" applyAlignment="1">
      <alignment horizontal="left" vertical="center"/>
    </xf>
    <xf numFmtId="0" fontId="0" fillId="0" borderId="101" xfId="0" applyBorder="1" applyAlignment="1">
      <alignment horizontal="justify" vertical="center" wrapText="1"/>
    </xf>
    <xf numFmtId="0" fontId="0" fillId="0" borderId="102" xfId="0" applyBorder="1" applyAlignment="1">
      <alignment horizontal="justify" vertical="center" wrapText="1"/>
    </xf>
    <xf numFmtId="0" fontId="0" fillId="0" borderId="103" xfId="0" applyBorder="1" applyAlignment="1">
      <alignment horizontal="justify" vertical="center" wrapText="1"/>
    </xf>
    <xf numFmtId="0" fontId="0" fillId="0" borderId="104" xfId="0" applyBorder="1" applyAlignment="1">
      <alignment horizontal="justify" vertical="center" wrapText="1"/>
    </xf>
    <xf numFmtId="0" fontId="0" fillId="0" borderId="47" xfId="0" applyBorder="1" applyAlignment="1">
      <alignment horizontal="left" vertical="center" wrapText="1"/>
    </xf>
    <xf numFmtId="0" fontId="0" fillId="0" borderId="98" xfId="0" applyBorder="1" applyAlignment="1">
      <alignment horizontal="left" vertical="center" wrapText="1"/>
    </xf>
    <xf numFmtId="0" fontId="0" fillId="0" borderId="33" xfId="0" applyBorder="1" applyAlignment="1">
      <alignment horizontal="left" vertical="center" wrapText="1"/>
    </xf>
    <xf numFmtId="0" fontId="0" fillId="0" borderId="29" xfId="0" applyBorder="1" applyAlignment="1">
      <alignment horizontal="left" vertical="center" wrapText="1"/>
    </xf>
    <xf numFmtId="0" fontId="14" fillId="0" borderId="33" xfId="0" applyFont="1" applyBorder="1" applyAlignment="1">
      <alignment horizontal="left" vertical="center"/>
    </xf>
    <xf numFmtId="0" fontId="14" fillId="0" borderId="29" xfId="0" applyFont="1" applyBorder="1" applyAlignment="1">
      <alignment horizontal="left" vertical="center"/>
    </xf>
    <xf numFmtId="0" fontId="15" fillId="0" borderId="33" xfId="0" applyFont="1" applyBorder="1" applyAlignment="1">
      <alignment horizontal="center" vertical="center" wrapText="1"/>
    </xf>
    <xf numFmtId="0" fontId="15" fillId="0" borderId="29" xfId="0" applyFont="1" applyBorder="1" applyAlignment="1">
      <alignment horizontal="center" vertical="center"/>
    </xf>
    <xf numFmtId="0" fontId="16" fillId="3" borderId="34" xfId="0" applyFont="1" applyFill="1" applyBorder="1" applyAlignment="1">
      <alignment horizontal="left" vertical="center"/>
    </xf>
    <xf numFmtId="0" fontId="16" fillId="3" borderId="88" xfId="0" applyFont="1" applyFill="1" applyBorder="1" applyAlignment="1">
      <alignment horizontal="left" vertical="center"/>
    </xf>
    <xf numFmtId="0" fontId="0" fillId="0" borderId="96" xfId="0" applyBorder="1" applyAlignment="1">
      <alignment horizontal="left" vertical="center" wrapText="1"/>
    </xf>
    <xf numFmtId="0" fontId="0" fillId="0" borderId="97" xfId="0" applyBorder="1" applyAlignment="1">
      <alignment horizontal="left" vertical="center" wrapText="1"/>
    </xf>
    <xf numFmtId="0" fontId="22" fillId="0" borderId="33" xfId="0" applyFont="1" applyBorder="1" applyAlignment="1">
      <alignment horizontal="left" vertical="center" wrapText="1"/>
    </xf>
    <xf numFmtId="0" fontId="22" fillId="0" borderId="29" xfId="0" applyFont="1" applyBorder="1" applyAlignment="1">
      <alignment horizontal="left" vertical="center" wrapText="1"/>
    </xf>
    <xf numFmtId="0" fontId="0" fillId="0" borderId="129" xfId="0" applyBorder="1" applyAlignment="1">
      <alignment horizontal="left" vertical="center"/>
    </xf>
    <xf numFmtId="0" fontId="0" fillId="0" borderId="130" xfId="0" applyBorder="1" applyAlignment="1">
      <alignment horizontal="left" vertical="center"/>
    </xf>
  </cellXfs>
  <cellStyles count="14">
    <cellStyle name="Hipervínculo 3" xfId="4" xr:uid="{00000000-0005-0000-0000-000000000000}"/>
    <cellStyle name="Millares [0] 2" xfId="13" xr:uid="{00000000-0005-0000-0000-000002000000}"/>
    <cellStyle name="Millares [0] 2 3" xfId="6" xr:uid="{00000000-0005-0000-0000-000003000000}"/>
    <cellStyle name="Millares 2" xfId="10" xr:uid="{00000000-0005-0000-0000-000004000000}"/>
    <cellStyle name="Millares 2 3" xfId="12" xr:uid="{00000000-0005-0000-0000-000005000000}"/>
    <cellStyle name="Millares 46" xfId="5" xr:uid="{00000000-0005-0000-0000-000006000000}"/>
    <cellStyle name="Millares 53" xfId="8" xr:uid="{00000000-0005-0000-0000-000007000000}"/>
    <cellStyle name="Moneda [0]" xfId="1" builtinId="7"/>
    <cellStyle name="Moneda 2" xfId="2" xr:uid="{00000000-0005-0000-0000-000009000000}"/>
    <cellStyle name="Moneda 2 2" xfId="11" xr:uid="{00000000-0005-0000-0000-00000A000000}"/>
    <cellStyle name="Moneda 25" xfId="3" xr:uid="{00000000-0005-0000-0000-00000B000000}"/>
    <cellStyle name="Normal" xfId="0" builtinId="0"/>
    <cellStyle name="Normal 2 10 2" xfId="9" xr:uid="{00000000-0005-0000-0000-00000D000000}"/>
    <cellStyle name="Porcentaje 3" xfId="7" xr:uid="{00000000-0005-0000-0000-00000E000000}"/>
  </cellStyles>
  <dxfs count="0"/>
  <tableStyles count="0" defaultTableStyle="TableStyleMedium2" defaultPivotStyle="PivotStyleLight16"/>
  <colors>
    <mruColors>
      <color rgb="FFFFFBEF"/>
      <color rgb="FFFC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669473</xdr:colOff>
      <xdr:row>0</xdr:row>
      <xdr:rowOff>78241</xdr:rowOff>
    </xdr:from>
    <xdr:to>
      <xdr:col>2</xdr:col>
      <xdr:colOff>405492</xdr:colOff>
      <xdr:row>0</xdr:row>
      <xdr:rowOff>78241</xdr:rowOff>
    </xdr:to>
    <xdr:pic>
      <xdr:nvPicPr>
        <xdr:cNvPr id="2" name="Imagen 1">
          <a:extLst>
            <a:ext uri="{FF2B5EF4-FFF2-40B4-BE49-F238E27FC236}">
              <a16:creationId xmlns:a16="http://schemas.microsoft.com/office/drawing/2014/main" id="{94C5EA60-39AE-494E-A34B-6B58057A66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5248" y="78241"/>
          <a:ext cx="1698169" cy="0"/>
        </a:xfrm>
        <a:prstGeom prst="rect">
          <a:avLst/>
        </a:prstGeom>
      </xdr:spPr>
    </xdr:pic>
    <xdr:clientData/>
  </xdr:twoCellAnchor>
  <xdr:twoCellAnchor editAs="oneCell">
    <xdr:from>
      <xdr:col>1</xdr:col>
      <xdr:colOff>1412868</xdr:colOff>
      <xdr:row>0</xdr:row>
      <xdr:rowOff>31750</xdr:rowOff>
    </xdr:from>
    <xdr:to>
      <xdr:col>2</xdr:col>
      <xdr:colOff>534287</xdr:colOff>
      <xdr:row>3</xdr:row>
      <xdr:rowOff>24000</xdr:rowOff>
    </xdr:to>
    <xdr:pic>
      <xdr:nvPicPr>
        <xdr:cNvPr id="3" name="Imagen 2">
          <a:extLst>
            <a:ext uri="{FF2B5EF4-FFF2-40B4-BE49-F238E27FC236}">
              <a16:creationId xmlns:a16="http://schemas.microsoft.com/office/drawing/2014/main" id="{4F33A688-26E8-4CC2-8117-07E4C38C559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0296" t="13445" r="17097" b="13445"/>
        <a:stretch>
          <a:fillRect/>
        </a:stretch>
      </xdr:blipFill>
      <xdr:spPr bwMode="auto">
        <a:xfrm>
          <a:off x="1904993" y="31750"/>
          <a:ext cx="1089919" cy="154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910"/>
  <sheetViews>
    <sheetView showGridLines="0" tabSelected="1" zoomScale="50" zoomScaleNormal="50" zoomScaleSheetLayoutView="40" workbookViewId="0">
      <selection activeCell="F7" sqref="F7"/>
    </sheetView>
  </sheetViews>
  <sheetFormatPr baseColWidth="10" defaultColWidth="11.42578125" defaultRowHeight="18" customHeight="1" zeroHeight="1" x14ac:dyDescent="0.25"/>
  <cols>
    <col min="1" max="1" width="7.28515625" style="167" customWidth="1"/>
    <col min="2" max="2" width="29.42578125" style="247" customWidth="1"/>
    <col min="3" max="3" width="40.42578125" style="23" customWidth="1"/>
    <col min="4" max="4" width="29.7109375" style="23" customWidth="1"/>
    <col min="5" max="5" width="28.28515625" style="23" customWidth="1"/>
    <col min="6" max="6" width="26.140625" style="1" customWidth="1"/>
    <col min="7" max="7" width="29.7109375" style="1" customWidth="1"/>
    <col min="8" max="9" width="17.85546875" style="1" customWidth="1"/>
    <col min="10" max="10" width="29" style="23" customWidth="1"/>
    <col min="11" max="11" width="26.7109375" style="23" customWidth="1"/>
    <col min="12" max="12" width="23.85546875" style="23" customWidth="1"/>
    <col min="13" max="13" width="22" style="23" customWidth="1"/>
    <col min="14" max="14" width="11.42578125" style="1" hidden="1" customWidth="1"/>
    <col min="15" max="15" width="30.7109375" style="76" hidden="1" customWidth="1"/>
    <col min="16" max="16" width="33.7109375" style="1" hidden="1" customWidth="1"/>
    <col min="17" max="17" width="15.5703125" style="1" hidden="1" customWidth="1"/>
    <col min="18" max="24" width="11.42578125" style="1" hidden="1" customWidth="1"/>
    <col min="25" max="25" width="11.42578125" style="242" hidden="1" customWidth="1"/>
    <col min="26" max="31" width="11.42578125" style="1" customWidth="1"/>
    <col min="32" max="32" width="11.42578125" style="1"/>
    <col min="33" max="33" width="7.140625" style="1" customWidth="1"/>
    <col min="34" max="34" width="15.7109375" style="1" customWidth="1"/>
    <col min="35" max="36" width="28" style="1" customWidth="1"/>
    <col min="37" max="37" width="17.85546875" style="1" bestFit="1" customWidth="1"/>
    <col min="38" max="38" width="23.42578125" style="1" bestFit="1" customWidth="1"/>
    <col min="39" max="39" width="19.42578125" style="1" bestFit="1" customWidth="1"/>
    <col min="40" max="40" width="17.140625" style="1" bestFit="1" customWidth="1"/>
    <col min="41" max="16384" width="11.42578125" style="1"/>
  </cols>
  <sheetData>
    <row r="1" spans="1:25" ht="57" customHeight="1" x14ac:dyDescent="0.25">
      <c r="A1" s="537"/>
      <c r="B1" s="537"/>
      <c r="C1" s="537"/>
      <c r="D1" s="538" t="s">
        <v>342</v>
      </c>
      <c r="E1" s="538"/>
      <c r="F1" s="538"/>
      <c r="G1" s="538"/>
      <c r="H1" s="538"/>
      <c r="I1" s="538"/>
      <c r="J1" s="538"/>
      <c r="K1" s="538"/>
      <c r="L1" s="538"/>
      <c r="M1" s="538"/>
      <c r="O1" s="75" t="s">
        <v>0</v>
      </c>
    </row>
    <row r="2" spans="1:25" ht="33" customHeight="1" x14ac:dyDescent="0.25">
      <c r="A2" s="537"/>
      <c r="B2" s="537"/>
      <c r="C2" s="537"/>
      <c r="D2" s="539" t="s">
        <v>1</v>
      </c>
      <c r="E2" s="539"/>
      <c r="F2" s="539"/>
      <c r="G2" s="539"/>
      <c r="H2" s="539"/>
      <c r="I2" s="539"/>
      <c r="J2" s="539"/>
      <c r="K2" s="539"/>
      <c r="L2" s="539"/>
      <c r="M2" s="539"/>
      <c r="U2" s="2" t="s">
        <v>2</v>
      </c>
      <c r="Y2" s="242">
        <v>1</v>
      </c>
    </row>
    <row r="3" spans="1:25" ht="33" customHeight="1" x14ac:dyDescent="0.25">
      <c r="A3" s="537"/>
      <c r="B3" s="537"/>
      <c r="C3" s="537"/>
      <c r="D3" s="540" t="s">
        <v>3</v>
      </c>
      <c r="E3" s="540"/>
      <c r="F3" s="540"/>
      <c r="G3" s="541" t="s">
        <v>308</v>
      </c>
      <c r="H3" s="541"/>
      <c r="I3" s="540" t="s">
        <v>4</v>
      </c>
      <c r="J3" s="540"/>
      <c r="K3" s="274">
        <v>7</v>
      </c>
      <c r="L3" s="273" t="s">
        <v>5</v>
      </c>
      <c r="M3" s="275">
        <v>45922</v>
      </c>
      <c r="U3" s="2" t="s">
        <v>6</v>
      </c>
      <c r="Y3" s="242">
        <v>2</v>
      </c>
    </row>
    <row r="4" spans="1:25" ht="4.5" customHeight="1" thickBot="1" x14ac:dyDescent="0.3">
      <c r="A4" s="77"/>
      <c r="C4" s="78"/>
      <c r="D4" s="78"/>
      <c r="E4" s="78"/>
      <c r="F4" s="79"/>
      <c r="G4" s="79"/>
      <c r="H4" s="79"/>
      <c r="I4" s="79"/>
      <c r="J4" s="79"/>
      <c r="K4" s="79"/>
      <c r="L4" s="79"/>
      <c r="M4" s="28"/>
      <c r="O4" s="80"/>
      <c r="U4" s="2" t="s">
        <v>7</v>
      </c>
      <c r="Y4" s="242">
        <v>3</v>
      </c>
    </row>
    <row r="5" spans="1:25" ht="28.5" customHeight="1" x14ac:dyDescent="0.25">
      <c r="A5" s="81"/>
      <c r="B5" s="546"/>
      <c r="C5" s="546"/>
      <c r="D5" s="546"/>
      <c r="E5" s="546"/>
      <c r="F5" s="546"/>
      <c r="G5" s="546"/>
      <c r="H5" s="546"/>
      <c r="I5" s="546"/>
      <c r="J5" s="546"/>
      <c r="K5" s="546"/>
      <c r="L5" s="546"/>
      <c r="M5" s="546"/>
      <c r="U5" s="2" t="s">
        <v>8</v>
      </c>
      <c r="Y5" s="242">
        <v>4</v>
      </c>
    </row>
    <row r="6" spans="1:25" ht="29.25" customHeight="1" thickBot="1" x14ac:dyDescent="0.3">
      <c r="A6" s="82"/>
      <c r="B6" s="547" t="s">
        <v>9</v>
      </c>
      <c r="C6" s="547"/>
      <c r="D6" s="547"/>
      <c r="E6" s="547"/>
      <c r="F6" s="547"/>
      <c r="G6" s="547"/>
      <c r="H6" s="547"/>
      <c r="I6" s="547"/>
      <c r="J6" s="547"/>
      <c r="K6" s="547"/>
      <c r="L6" s="547"/>
      <c r="M6" s="547"/>
      <c r="U6" s="2" t="s">
        <v>10</v>
      </c>
      <c r="Y6" s="242">
        <v>5</v>
      </c>
    </row>
    <row r="7" spans="1:25" ht="60.75" customHeight="1" x14ac:dyDescent="0.25">
      <c r="A7" s="82"/>
      <c r="B7" s="548" t="s">
        <v>337</v>
      </c>
      <c r="C7" s="549"/>
      <c r="D7" s="549"/>
      <c r="E7" s="550"/>
      <c r="F7" s="31"/>
      <c r="G7" s="83" t="s">
        <v>11</v>
      </c>
      <c r="H7" s="551"/>
      <c r="I7" s="552"/>
      <c r="J7" s="552"/>
      <c r="K7" s="552"/>
      <c r="L7" s="552"/>
      <c r="M7" s="553"/>
      <c r="U7" s="2" t="s">
        <v>12</v>
      </c>
      <c r="Y7" s="242">
        <v>6</v>
      </c>
    </row>
    <row r="8" spans="1:25" ht="30.75" customHeight="1" x14ac:dyDescent="0.25">
      <c r="A8" s="82"/>
      <c r="B8" s="519" t="s">
        <v>13</v>
      </c>
      <c r="C8" s="520"/>
      <c r="D8" s="520"/>
      <c r="E8" s="521"/>
      <c r="F8" s="542"/>
      <c r="G8" s="543"/>
      <c r="H8" s="543"/>
      <c r="I8" s="543"/>
      <c r="J8" s="543"/>
      <c r="K8" s="543"/>
      <c r="L8" s="543"/>
      <c r="M8" s="544"/>
      <c r="U8" s="2" t="s">
        <v>14</v>
      </c>
      <c r="Y8" s="242">
        <v>7</v>
      </c>
    </row>
    <row r="9" spans="1:25" ht="30.75" customHeight="1" x14ac:dyDescent="0.25">
      <c r="A9" s="82"/>
      <c r="B9" s="519" t="s">
        <v>15</v>
      </c>
      <c r="C9" s="520"/>
      <c r="D9" s="520"/>
      <c r="E9" s="521"/>
      <c r="F9" s="542"/>
      <c r="G9" s="543"/>
      <c r="H9" s="543"/>
      <c r="I9" s="543"/>
      <c r="J9" s="543"/>
      <c r="K9" s="543"/>
      <c r="L9" s="543"/>
      <c r="M9" s="544"/>
      <c r="U9" s="2" t="s">
        <v>16</v>
      </c>
      <c r="Y9" s="242">
        <v>8</v>
      </c>
    </row>
    <row r="10" spans="1:25" ht="30.75" customHeight="1" x14ac:dyDescent="0.25">
      <c r="A10" s="82"/>
      <c r="B10" s="519" t="s">
        <v>17</v>
      </c>
      <c r="C10" s="520"/>
      <c r="D10" s="520"/>
      <c r="E10" s="521"/>
      <c r="F10" s="542"/>
      <c r="G10" s="543"/>
      <c r="H10" s="543"/>
      <c r="I10" s="543"/>
      <c r="J10" s="543"/>
      <c r="K10" s="543"/>
      <c r="L10" s="543"/>
      <c r="M10" s="544"/>
      <c r="U10" s="2" t="s">
        <v>18</v>
      </c>
      <c r="Y10" s="242">
        <v>9</v>
      </c>
    </row>
    <row r="11" spans="1:25" ht="30.75" customHeight="1" x14ac:dyDescent="0.25">
      <c r="A11" s="82"/>
      <c r="B11" s="519" t="s">
        <v>19</v>
      </c>
      <c r="C11" s="520"/>
      <c r="D11" s="520"/>
      <c r="E11" s="521"/>
      <c r="F11" s="545"/>
      <c r="G11" s="543"/>
      <c r="H11" s="543"/>
      <c r="I11" s="543"/>
      <c r="J11" s="543"/>
      <c r="K11" s="543"/>
      <c r="L11" s="543"/>
      <c r="M11" s="544"/>
      <c r="U11" s="2" t="s">
        <v>20</v>
      </c>
      <c r="Y11" s="242">
        <v>10</v>
      </c>
    </row>
    <row r="12" spans="1:25" ht="30.75" customHeight="1" x14ac:dyDescent="0.25">
      <c r="A12" s="82"/>
      <c r="B12" s="519" t="s">
        <v>21</v>
      </c>
      <c r="C12" s="520"/>
      <c r="D12" s="520"/>
      <c r="E12" s="521"/>
      <c r="F12" s="542"/>
      <c r="G12" s="543"/>
      <c r="H12" s="543"/>
      <c r="I12" s="543"/>
      <c r="J12" s="543"/>
      <c r="K12" s="543"/>
      <c r="L12" s="543"/>
      <c r="M12" s="544"/>
      <c r="U12" s="2" t="s">
        <v>22</v>
      </c>
      <c r="Y12" s="242">
        <v>11</v>
      </c>
    </row>
    <row r="13" spans="1:25" ht="30.75" customHeight="1" x14ac:dyDescent="0.25">
      <c r="A13" s="82"/>
      <c r="B13" s="519" t="s">
        <v>23</v>
      </c>
      <c r="C13" s="520"/>
      <c r="D13" s="520"/>
      <c r="E13" s="521"/>
      <c r="F13" s="542"/>
      <c r="G13" s="543"/>
      <c r="H13" s="543"/>
      <c r="I13" s="543"/>
      <c r="J13" s="543"/>
      <c r="K13" s="543"/>
      <c r="L13" s="543"/>
      <c r="M13" s="544"/>
      <c r="U13" s="2" t="s">
        <v>24</v>
      </c>
      <c r="Y13" s="242">
        <v>12</v>
      </c>
    </row>
    <row r="14" spans="1:25" ht="30.75" customHeight="1" x14ac:dyDescent="0.25">
      <c r="A14" s="82"/>
      <c r="B14" s="519" t="s">
        <v>25</v>
      </c>
      <c r="C14" s="520"/>
      <c r="D14" s="520"/>
      <c r="E14" s="521"/>
      <c r="F14" s="524"/>
      <c r="G14" s="525"/>
      <c r="H14" s="525"/>
      <c r="I14" s="525"/>
      <c r="J14" s="525"/>
      <c r="K14" s="525"/>
      <c r="L14" s="525"/>
      <c r="M14" s="560"/>
      <c r="Y14" s="242">
        <v>13</v>
      </c>
    </row>
    <row r="15" spans="1:25" ht="57.75" customHeight="1" x14ac:dyDescent="0.25">
      <c r="A15" s="82"/>
      <c r="B15" s="519" t="s">
        <v>26</v>
      </c>
      <c r="C15" s="520"/>
      <c r="D15" s="520"/>
      <c r="E15" s="521"/>
      <c r="F15" s="84" t="s">
        <v>27</v>
      </c>
      <c r="G15" s="85"/>
      <c r="H15" s="86"/>
      <c r="I15" s="522"/>
      <c r="J15" s="522"/>
      <c r="K15" s="522"/>
      <c r="L15" s="522"/>
      <c r="M15" s="523"/>
      <c r="Y15" s="242">
        <v>14</v>
      </c>
    </row>
    <row r="16" spans="1:25" ht="39" customHeight="1" x14ac:dyDescent="0.25">
      <c r="A16" s="82"/>
      <c r="B16" s="519" t="s">
        <v>28</v>
      </c>
      <c r="C16" s="520"/>
      <c r="D16" s="520"/>
      <c r="E16" s="521"/>
      <c r="F16" s="524"/>
      <c r="G16" s="525"/>
      <c r="H16" s="86" t="s">
        <v>29</v>
      </c>
      <c r="I16" s="526"/>
      <c r="J16" s="526"/>
      <c r="K16" s="526"/>
      <c r="L16" s="526"/>
      <c r="M16" s="527"/>
      <c r="Y16" s="242">
        <v>15</v>
      </c>
    </row>
    <row r="17" spans="1:25" ht="30.75" customHeight="1" x14ac:dyDescent="0.25">
      <c r="A17" s="82"/>
      <c r="B17" s="528" t="s">
        <v>30</v>
      </c>
      <c r="C17" s="529"/>
      <c r="D17" s="529"/>
      <c r="E17" s="530"/>
      <c r="F17" s="87" t="s">
        <v>31</v>
      </c>
      <c r="G17" s="32"/>
      <c r="H17" s="88" t="s">
        <v>32</v>
      </c>
      <c r="I17" s="554"/>
      <c r="J17" s="555"/>
      <c r="K17" s="89" t="s">
        <v>33</v>
      </c>
      <c r="L17" s="513"/>
      <c r="M17" s="514"/>
      <c r="Y17" s="242">
        <v>16</v>
      </c>
    </row>
    <row r="18" spans="1:25" ht="30.75" customHeight="1" x14ac:dyDescent="0.25">
      <c r="A18" s="82"/>
      <c r="B18" s="531"/>
      <c r="C18" s="532"/>
      <c r="D18" s="532"/>
      <c r="E18" s="533"/>
      <c r="F18" s="90" t="s">
        <v>34</v>
      </c>
      <c r="G18" s="33"/>
      <c r="H18" s="91" t="s">
        <v>32</v>
      </c>
      <c r="I18" s="556"/>
      <c r="J18" s="557"/>
      <c r="K18" s="92" t="s">
        <v>33</v>
      </c>
      <c r="L18" s="511"/>
      <c r="M18" s="512"/>
      <c r="Y18" s="242">
        <v>17</v>
      </c>
    </row>
    <row r="19" spans="1:25" ht="30.75" customHeight="1" thickBot="1" x14ac:dyDescent="0.3">
      <c r="A19" s="82"/>
      <c r="B19" s="534"/>
      <c r="C19" s="535"/>
      <c r="D19" s="535"/>
      <c r="E19" s="536"/>
      <c r="F19" s="65" t="s">
        <v>35</v>
      </c>
      <c r="G19" s="558" t="str">
        <f>CONCATENATE(G18, " de ", I18," del  ",L18)</f>
        <v xml:space="preserve"> de  del  </v>
      </c>
      <c r="H19" s="558"/>
      <c r="I19" s="558"/>
      <c r="J19" s="558"/>
      <c r="K19" s="558"/>
      <c r="L19" s="558"/>
      <c r="M19" s="559"/>
      <c r="Y19" s="242">
        <v>18</v>
      </c>
    </row>
    <row r="20" spans="1:25" ht="18" customHeight="1" x14ac:dyDescent="0.25">
      <c r="A20" s="82"/>
      <c r="B20" s="311"/>
      <c r="C20" s="231"/>
      <c r="D20" s="231"/>
      <c r="E20" s="231"/>
      <c r="F20" s="312"/>
      <c r="G20" s="234"/>
      <c r="H20" s="234"/>
      <c r="I20" s="234"/>
      <c r="J20" s="231"/>
      <c r="K20" s="231"/>
      <c r="L20" s="231"/>
      <c r="M20" s="232"/>
      <c r="Y20" s="242">
        <v>19</v>
      </c>
    </row>
    <row r="21" spans="1:25" ht="41.25" customHeight="1" x14ac:dyDescent="0.25">
      <c r="A21" s="82"/>
      <c r="B21" s="516" t="s">
        <v>351</v>
      </c>
      <c r="C21" s="517"/>
      <c r="D21" s="517"/>
      <c r="E21" s="517"/>
      <c r="F21" s="517"/>
      <c r="G21" s="517"/>
      <c r="H21" s="517"/>
      <c r="I21" s="517"/>
      <c r="J21" s="517"/>
      <c r="K21" s="517"/>
      <c r="L21" s="517"/>
      <c r="M21" s="518"/>
      <c r="Y21" s="242">
        <v>20</v>
      </c>
    </row>
    <row r="22" spans="1:25" ht="30" customHeight="1" x14ac:dyDescent="0.25">
      <c r="A22" s="82"/>
      <c r="B22" s="516"/>
      <c r="C22" s="517"/>
      <c r="D22" s="517"/>
      <c r="E22" s="517"/>
      <c r="F22" s="517"/>
      <c r="G22" s="517"/>
      <c r="H22" s="517"/>
      <c r="I22" s="517"/>
      <c r="J22" s="517"/>
      <c r="K22" s="517"/>
      <c r="L22" s="517"/>
      <c r="M22" s="518"/>
      <c r="Y22" s="242">
        <v>21</v>
      </c>
    </row>
    <row r="23" spans="1:25" ht="29.25" customHeight="1" x14ac:dyDescent="0.25">
      <c r="A23" s="82"/>
      <c r="B23" s="515" t="s">
        <v>36</v>
      </c>
      <c r="C23" s="464"/>
      <c r="D23" s="464"/>
      <c r="E23" s="464"/>
      <c r="F23" s="464"/>
      <c r="G23" s="464"/>
      <c r="H23" s="464"/>
      <c r="I23" s="464"/>
      <c r="J23" s="464"/>
      <c r="K23" s="464"/>
      <c r="L23" s="464"/>
      <c r="M23" s="465"/>
      <c r="Y23" s="242">
        <v>22</v>
      </c>
    </row>
    <row r="24" spans="1:25" ht="7.5" customHeight="1" thickBot="1" x14ac:dyDescent="0.3">
      <c r="A24" s="82"/>
      <c r="B24" s="313"/>
      <c r="C24" s="14"/>
      <c r="D24" s="14"/>
      <c r="E24" s="14"/>
      <c r="F24" s="14"/>
      <c r="G24" s="14"/>
      <c r="H24" s="14"/>
      <c r="I24" s="14"/>
      <c r="J24" s="14"/>
      <c r="K24" s="14"/>
      <c r="L24" s="14"/>
      <c r="M24" s="314"/>
      <c r="Y24" s="242">
        <v>23</v>
      </c>
    </row>
    <row r="25" spans="1:25" ht="21.75" customHeight="1" x14ac:dyDescent="0.25">
      <c r="A25" s="82"/>
      <c r="B25" s="478" t="s">
        <v>37</v>
      </c>
      <c r="C25" s="479"/>
      <c r="D25" s="479"/>
      <c r="E25" s="495"/>
      <c r="F25" s="497" t="s">
        <v>38</v>
      </c>
      <c r="G25" s="419"/>
      <c r="H25" s="419"/>
      <c r="I25" s="498"/>
      <c r="J25" s="479" t="s">
        <v>39</v>
      </c>
      <c r="K25" s="479"/>
      <c r="L25" s="479"/>
      <c r="M25" s="500"/>
      <c r="Y25" s="242">
        <v>24</v>
      </c>
    </row>
    <row r="26" spans="1:25" s="4" customFormat="1" ht="75" customHeight="1" thickBot="1" x14ac:dyDescent="0.3">
      <c r="A26" s="93"/>
      <c r="B26" s="480"/>
      <c r="C26" s="481"/>
      <c r="D26" s="481"/>
      <c r="E26" s="496"/>
      <c r="F26" s="3" t="s">
        <v>40</v>
      </c>
      <c r="G26" s="3" t="s">
        <v>41</v>
      </c>
      <c r="H26" s="501" t="s">
        <v>42</v>
      </c>
      <c r="I26" s="496"/>
      <c r="J26" s="481"/>
      <c r="K26" s="481"/>
      <c r="L26" s="481"/>
      <c r="M26" s="502"/>
      <c r="O26" s="94"/>
      <c r="Y26" s="242">
        <v>25</v>
      </c>
    </row>
    <row r="27" spans="1:25" ht="36.75" customHeight="1" x14ac:dyDescent="0.25">
      <c r="A27" s="82"/>
      <c r="B27" s="503" t="s">
        <v>43</v>
      </c>
      <c r="C27" s="504"/>
      <c r="D27" s="504"/>
      <c r="E27" s="505"/>
      <c r="F27" s="95">
        <f>SUM(F28:F29)</f>
        <v>0</v>
      </c>
      <c r="G27" s="95">
        <f>SUM(G28:G29)</f>
        <v>0</v>
      </c>
      <c r="H27" s="506">
        <f t="shared" ref="H27:H33" si="0">SUM(F27:G27)</f>
        <v>0</v>
      </c>
      <c r="I27" s="507"/>
      <c r="J27" s="508"/>
      <c r="K27" s="509"/>
      <c r="L27" s="509"/>
      <c r="M27" s="510"/>
      <c r="O27" s="67">
        <f>+H27-H65</f>
        <v>0</v>
      </c>
      <c r="P27" s="67">
        <f>+H27-G371</f>
        <v>0</v>
      </c>
      <c r="Y27" s="242">
        <v>26</v>
      </c>
    </row>
    <row r="28" spans="1:25" ht="36.75" customHeight="1" x14ac:dyDescent="0.25">
      <c r="A28" s="82"/>
      <c r="B28" s="454" t="s">
        <v>44</v>
      </c>
      <c r="C28" s="455"/>
      <c r="D28" s="455"/>
      <c r="E28" s="456"/>
      <c r="F28" s="96"/>
      <c r="G28" s="96"/>
      <c r="H28" s="457">
        <f t="shared" si="0"/>
        <v>0</v>
      </c>
      <c r="I28" s="458"/>
      <c r="J28" s="440"/>
      <c r="K28" s="441"/>
      <c r="L28" s="441"/>
      <c r="M28" s="442"/>
      <c r="O28" s="67">
        <f>+H28-H66</f>
        <v>0</v>
      </c>
      <c r="P28" s="67">
        <f>+H28-G122</f>
        <v>0</v>
      </c>
      <c r="Y28" s="242">
        <v>27</v>
      </c>
    </row>
    <row r="29" spans="1:25" s="4" customFormat="1" ht="36.75" customHeight="1" x14ac:dyDescent="0.25">
      <c r="A29" s="93"/>
      <c r="B29" s="454" t="s">
        <v>45</v>
      </c>
      <c r="C29" s="455"/>
      <c r="D29" s="455"/>
      <c r="E29" s="456"/>
      <c r="F29" s="96"/>
      <c r="G29" s="96"/>
      <c r="H29" s="457">
        <f t="shared" si="0"/>
        <v>0</v>
      </c>
      <c r="I29" s="458"/>
      <c r="J29" s="440"/>
      <c r="K29" s="441"/>
      <c r="L29" s="441"/>
      <c r="M29" s="442"/>
      <c r="O29" s="68">
        <f>+H29-H73</f>
        <v>0</v>
      </c>
      <c r="P29" s="68">
        <f>+H29-G315</f>
        <v>0</v>
      </c>
      <c r="Y29" s="242">
        <v>28</v>
      </c>
    </row>
    <row r="30" spans="1:25" s="4" customFormat="1" ht="36.75" customHeight="1" x14ac:dyDescent="0.25">
      <c r="A30" s="93"/>
      <c r="B30" s="454" t="s">
        <v>46</v>
      </c>
      <c r="C30" s="455"/>
      <c r="D30" s="455"/>
      <c r="E30" s="456"/>
      <c r="F30" s="96"/>
      <c r="G30" s="96"/>
      <c r="H30" s="457">
        <f t="shared" si="0"/>
        <v>0</v>
      </c>
      <c r="I30" s="458"/>
      <c r="J30" s="440"/>
      <c r="K30" s="441"/>
      <c r="L30" s="441"/>
      <c r="M30" s="442"/>
      <c r="O30" s="68">
        <f>+H30-H80</f>
        <v>0</v>
      </c>
      <c r="P30" s="68" t="e">
        <f>+H30-#REF!</f>
        <v>#REF!</v>
      </c>
      <c r="Y30" s="242">
        <v>29</v>
      </c>
    </row>
    <row r="31" spans="1:25" s="4" customFormat="1" ht="35.25" customHeight="1" x14ac:dyDescent="0.25">
      <c r="A31" s="93"/>
      <c r="B31" s="454" t="s">
        <v>47</v>
      </c>
      <c r="C31" s="455"/>
      <c r="D31" s="455"/>
      <c r="E31" s="456"/>
      <c r="F31" s="96"/>
      <c r="G31" s="96"/>
      <c r="H31" s="457">
        <f t="shared" si="0"/>
        <v>0</v>
      </c>
      <c r="I31" s="458"/>
      <c r="J31" s="440"/>
      <c r="K31" s="441"/>
      <c r="L31" s="441"/>
      <c r="M31" s="442"/>
      <c r="O31" s="68">
        <f>+H31-H87</f>
        <v>0</v>
      </c>
      <c r="P31" s="68">
        <f>+H31-G726</f>
        <v>0</v>
      </c>
      <c r="Y31" s="242">
        <v>30</v>
      </c>
    </row>
    <row r="32" spans="1:25" s="4" customFormat="1" ht="36.75" customHeight="1" x14ac:dyDescent="0.25">
      <c r="A32" s="93"/>
      <c r="B32" s="454" t="s">
        <v>48</v>
      </c>
      <c r="C32" s="455"/>
      <c r="D32" s="455"/>
      <c r="E32" s="456"/>
      <c r="F32" s="96"/>
      <c r="G32" s="96"/>
      <c r="H32" s="457">
        <f t="shared" si="0"/>
        <v>0</v>
      </c>
      <c r="I32" s="458"/>
      <c r="J32" s="440"/>
      <c r="K32" s="441"/>
      <c r="L32" s="441"/>
      <c r="M32" s="442"/>
      <c r="O32" s="68">
        <f>+H32-H94</f>
        <v>0</v>
      </c>
      <c r="P32" s="68">
        <f>+H32-G756</f>
        <v>0</v>
      </c>
      <c r="Y32" s="242">
        <v>31</v>
      </c>
    </row>
    <row r="33" spans="1:16" s="4" customFormat="1" ht="36.75" customHeight="1" x14ac:dyDescent="0.25">
      <c r="A33" s="93"/>
      <c r="B33" s="454" t="s">
        <v>49</v>
      </c>
      <c r="C33" s="455"/>
      <c r="D33" s="455"/>
      <c r="E33" s="456"/>
      <c r="F33" s="96"/>
      <c r="G33" s="96"/>
      <c r="H33" s="457">
        <f t="shared" si="0"/>
        <v>0</v>
      </c>
      <c r="I33" s="458"/>
      <c r="J33" s="440"/>
      <c r="K33" s="441"/>
      <c r="L33" s="441"/>
      <c r="M33" s="442"/>
      <c r="O33" s="68">
        <f>+H33-H101</f>
        <v>0</v>
      </c>
      <c r="P33" s="68">
        <f>+H33-G773</f>
        <v>0</v>
      </c>
    </row>
    <row r="34" spans="1:16" ht="36.75" customHeight="1" thickBot="1" x14ac:dyDescent="0.3">
      <c r="A34" s="82"/>
      <c r="B34" s="487" t="s">
        <v>50</v>
      </c>
      <c r="C34" s="488"/>
      <c r="D34" s="488"/>
      <c r="E34" s="489"/>
      <c r="F34" s="97">
        <f>F27+SUM(F30:F33)</f>
        <v>0</v>
      </c>
      <c r="G34" s="97">
        <f>G27+SUM(G30:G33)</f>
        <v>0</v>
      </c>
      <c r="H34" s="490">
        <f>H27+SUM(H30:I33)</f>
        <v>0</v>
      </c>
      <c r="I34" s="491"/>
      <c r="J34" s="492"/>
      <c r="K34" s="493"/>
      <c r="L34" s="493"/>
      <c r="M34" s="494"/>
      <c r="O34" s="69">
        <f>+H34-H108</f>
        <v>0</v>
      </c>
      <c r="P34" s="70"/>
    </row>
    <row r="35" spans="1:16" x14ac:dyDescent="0.25">
      <c r="A35" s="82"/>
      <c r="M35" s="19"/>
    </row>
    <row r="36" spans="1:16" ht="34.5" customHeight="1" x14ac:dyDescent="0.25">
      <c r="A36" s="82"/>
      <c r="B36" s="383" t="s">
        <v>341</v>
      </c>
      <c r="C36" s="383"/>
      <c r="D36" s="383"/>
      <c r="E36" s="383"/>
      <c r="F36" s="383"/>
      <c r="G36" s="383"/>
      <c r="H36" s="383"/>
      <c r="I36" s="383"/>
      <c r="J36" s="383"/>
      <c r="K36" s="383"/>
      <c r="L36" s="383"/>
      <c r="M36" s="466"/>
    </row>
    <row r="37" spans="1:16" ht="18.75" thickBot="1" x14ac:dyDescent="0.3">
      <c r="A37" s="82"/>
      <c r="M37" s="19"/>
    </row>
    <row r="38" spans="1:16" ht="27.75" customHeight="1" x14ac:dyDescent="0.25">
      <c r="A38" s="82"/>
      <c r="B38" s="478" t="s">
        <v>37</v>
      </c>
      <c r="C38" s="479"/>
      <c r="D38" s="479"/>
      <c r="E38" s="495"/>
      <c r="F38" s="497" t="s">
        <v>38</v>
      </c>
      <c r="G38" s="419"/>
      <c r="H38" s="419"/>
      <c r="I38" s="498"/>
      <c r="J38" s="499" t="s">
        <v>39</v>
      </c>
      <c r="K38" s="479"/>
      <c r="L38" s="479"/>
      <c r="M38" s="500"/>
    </row>
    <row r="39" spans="1:16" ht="114" customHeight="1" thickBot="1" x14ac:dyDescent="0.3">
      <c r="A39" s="82"/>
      <c r="B39" s="480"/>
      <c r="C39" s="481"/>
      <c r="D39" s="481"/>
      <c r="E39" s="496"/>
      <c r="F39" s="66" t="s">
        <v>51</v>
      </c>
      <c r="G39" s="66" t="s">
        <v>52</v>
      </c>
      <c r="H39" s="501" t="s">
        <v>53</v>
      </c>
      <c r="I39" s="481"/>
      <c r="J39" s="501"/>
      <c r="K39" s="481"/>
      <c r="L39" s="481"/>
      <c r="M39" s="502"/>
    </row>
    <row r="40" spans="1:16" ht="34.5" customHeight="1" x14ac:dyDescent="0.25">
      <c r="A40" s="82"/>
      <c r="B40" s="503" t="s">
        <v>43</v>
      </c>
      <c r="C40" s="504"/>
      <c r="D40" s="504"/>
      <c r="E40" s="505"/>
      <c r="F40" s="95">
        <f>SUM(F41:F42)</f>
        <v>0</v>
      </c>
      <c r="G40" s="95">
        <f>SUM(G41:G42)</f>
        <v>0</v>
      </c>
      <c r="H40" s="506">
        <f t="shared" ref="H40:H46" si="1">SUM(F40:G40)</f>
        <v>0</v>
      </c>
      <c r="I40" s="507"/>
      <c r="J40" s="508"/>
      <c r="K40" s="509"/>
      <c r="L40" s="509"/>
      <c r="M40" s="510"/>
      <c r="O40" s="98">
        <f t="shared" ref="O40:O47" si="2">+H40-G27</f>
        <v>0</v>
      </c>
    </row>
    <row r="41" spans="1:16" ht="34.5" customHeight="1" x14ac:dyDescent="0.25">
      <c r="A41" s="82"/>
      <c r="B41" s="454" t="s">
        <v>44</v>
      </c>
      <c r="C41" s="455"/>
      <c r="D41" s="455"/>
      <c r="E41" s="456"/>
      <c r="F41" s="96"/>
      <c r="G41" s="96"/>
      <c r="H41" s="457">
        <f t="shared" si="1"/>
        <v>0</v>
      </c>
      <c r="I41" s="458"/>
      <c r="J41" s="440"/>
      <c r="K41" s="441"/>
      <c r="L41" s="441"/>
      <c r="M41" s="442"/>
      <c r="O41" s="98">
        <f t="shared" si="2"/>
        <v>0</v>
      </c>
    </row>
    <row r="42" spans="1:16" ht="34.5" customHeight="1" x14ac:dyDescent="0.25">
      <c r="A42" s="82"/>
      <c r="B42" s="454" t="s">
        <v>45</v>
      </c>
      <c r="C42" s="455"/>
      <c r="D42" s="455"/>
      <c r="E42" s="456"/>
      <c r="F42" s="96"/>
      <c r="G42" s="96"/>
      <c r="H42" s="457">
        <f t="shared" si="1"/>
        <v>0</v>
      </c>
      <c r="I42" s="458"/>
      <c r="J42" s="440"/>
      <c r="K42" s="441"/>
      <c r="L42" s="441"/>
      <c r="M42" s="442"/>
      <c r="O42" s="98">
        <f t="shared" si="2"/>
        <v>0</v>
      </c>
    </row>
    <row r="43" spans="1:16" ht="35.25" customHeight="1" x14ac:dyDescent="0.25">
      <c r="A43" s="82"/>
      <c r="B43" s="454" t="s">
        <v>46</v>
      </c>
      <c r="C43" s="455"/>
      <c r="D43" s="455"/>
      <c r="E43" s="456"/>
      <c r="F43" s="96"/>
      <c r="G43" s="96"/>
      <c r="H43" s="457">
        <f t="shared" si="1"/>
        <v>0</v>
      </c>
      <c r="I43" s="458"/>
      <c r="J43" s="440"/>
      <c r="K43" s="441"/>
      <c r="L43" s="441"/>
      <c r="M43" s="442"/>
      <c r="O43" s="98">
        <f t="shared" si="2"/>
        <v>0</v>
      </c>
    </row>
    <row r="44" spans="1:16" ht="34.5" customHeight="1" x14ac:dyDescent="0.25">
      <c r="A44" s="82"/>
      <c r="B44" s="454" t="s">
        <v>47</v>
      </c>
      <c r="C44" s="455"/>
      <c r="D44" s="455"/>
      <c r="E44" s="456"/>
      <c r="F44" s="96"/>
      <c r="G44" s="96"/>
      <c r="H44" s="457">
        <f t="shared" si="1"/>
        <v>0</v>
      </c>
      <c r="I44" s="458"/>
      <c r="J44" s="440"/>
      <c r="K44" s="441"/>
      <c r="L44" s="441"/>
      <c r="M44" s="442"/>
      <c r="O44" s="98">
        <f t="shared" si="2"/>
        <v>0</v>
      </c>
    </row>
    <row r="45" spans="1:16" ht="34.5" customHeight="1" x14ac:dyDescent="0.25">
      <c r="A45" s="82"/>
      <c r="B45" s="454" t="s">
        <v>48</v>
      </c>
      <c r="C45" s="455"/>
      <c r="D45" s="455"/>
      <c r="E45" s="456"/>
      <c r="F45" s="96"/>
      <c r="G45" s="96"/>
      <c r="H45" s="457">
        <f t="shared" si="1"/>
        <v>0</v>
      </c>
      <c r="I45" s="458"/>
      <c r="J45" s="440"/>
      <c r="K45" s="441"/>
      <c r="L45" s="441"/>
      <c r="M45" s="442"/>
      <c r="O45" s="98">
        <f t="shared" si="2"/>
        <v>0</v>
      </c>
    </row>
    <row r="46" spans="1:16" ht="34.5" customHeight="1" x14ac:dyDescent="0.25">
      <c r="A46" s="82"/>
      <c r="B46" s="454" t="s">
        <v>49</v>
      </c>
      <c r="C46" s="455"/>
      <c r="D46" s="455"/>
      <c r="E46" s="456"/>
      <c r="F46" s="96"/>
      <c r="G46" s="96"/>
      <c r="H46" s="457">
        <f t="shared" si="1"/>
        <v>0</v>
      </c>
      <c r="I46" s="458"/>
      <c r="J46" s="440"/>
      <c r="K46" s="441"/>
      <c r="L46" s="441"/>
      <c r="M46" s="442"/>
      <c r="O46" s="98">
        <f t="shared" si="2"/>
        <v>0</v>
      </c>
    </row>
    <row r="47" spans="1:16" ht="34.5" customHeight="1" thickBot="1" x14ac:dyDescent="0.3">
      <c r="A47" s="82"/>
      <c r="B47" s="487" t="s">
        <v>50</v>
      </c>
      <c r="C47" s="488"/>
      <c r="D47" s="488"/>
      <c r="E47" s="489"/>
      <c r="F47" s="97">
        <f>F40+SUM(F43:F46)</f>
        <v>0</v>
      </c>
      <c r="G47" s="97">
        <f>G40+SUM(G43:G46)</f>
        <v>0</v>
      </c>
      <c r="H47" s="490">
        <f>H40+SUM(H43:I46)</f>
        <v>0</v>
      </c>
      <c r="I47" s="491"/>
      <c r="J47" s="492"/>
      <c r="K47" s="493"/>
      <c r="L47" s="493"/>
      <c r="M47" s="494"/>
      <c r="O47" s="98">
        <f t="shared" si="2"/>
        <v>0</v>
      </c>
    </row>
    <row r="48" spans="1:16" x14ac:dyDescent="0.25">
      <c r="A48" s="82"/>
      <c r="B48" s="233"/>
      <c r="C48" s="231"/>
      <c r="D48" s="231"/>
      <c r="E48" s="231"/>
      <c r="F48" s="234"/>
      <c r="G48" s="234"/>
      <c r="H48" s="234"/>
      <c r="I48" s="234"/>
      <c r="J48" s="231"/>
      <c r="K48" s="231"/>
      <c r="L48" s="231"/>
      <c r="M48" s="232"/>
    </row>
    <row r="49" spans="1:13" x14ac:dyDescent="0.25">
      <c r="A49" s="82"/>
      <c r="M49" s="19"/>
    </row>
    <row r="50" spans="1:13" ht="18" customHeight="1" x14ac:dyDescent="0.25">
      <c r="A50" s="82"/>
      <c r="B50" s="416" t="s">
        <v>54</v>
      </c>
      <c r="C50" s="416"/>
      <c r="D50" s="416"/>
      <c r="E50" s="416"/>
      <c r="F50" s="416"/>
      <c r="G50" s="416"/>
      <c r="H50" s="416"/>
      <c r="I50" s="416"/>
      <c r="J50" s="416"/>
      <c r="K50" s="416"/>
      <c r="L50" s="416"/>
      <c r="M50" s="417"/>
    </row>
    <row r="51" spans="1:13" ht="24" customHeight="1" x14ac:dyDescent="0.25">
      <c r="A51" s="82"/>
      <c r="B51" s="250"/>
      <c r="C51" s="5"/>
      <c r="D51" s="5"/>
      <c r="E51" s="5"/>
      <c r="F51" s="6"/>
      <c r="G51" s="6"/>
      <c r="H51" s="6"/>
      <c r="I51" s="6"/>
      <c r="J51" s="5"/>
      <c r="K51" s="5"/>
      <c r="L51" s="5"/>
      <c r="M51" s="29"/>
    </row>
    <row r="52" spans="1:13" ht="24" customHeight="1" x14ac:dyDescent="0.25">
      <c r="A52" s="82"/>
      <c r="B52" s="305"/>
      <c r="C52" s="6"/>
      <c r="D52" s="6"/>
      <c r="E52" s="6"/>
      <c r="F52" s="6"/>
      <c r="G52" s="6"/>
      <c r="H52" s="6"/>
      <c r="I52" s="6"/>
      <c r="J52" s="6"/>
      <c r="K52" s="6"/>
      <c r="L52" s="6"/>
      <c r="M52" s="100"/>
    </row>
    <row r="53" spans="1:13" ht="24" customHeight="1" x14ac:dyDescent="0.25">
      <c r="A53" s="82"/>
      <c r="B53" s="99"/>
      <c r="C53" s="5"/>
      <c r="D53" s="5"/>
      <c r="E53" s="5"/>
      <c r="F53" s="6"/>
      <c r="G53" s="6"/>
      <c r="H53" s="6"/>
      <c r="I53" s="6"/>
      <c r="J53" s="5"/>
      <c r="K53" s="5"/>
      <c r="L53" s="5"/>
      <c r="M53" s="29"/>
    </row>
    <row r="54" spans="1:13" ht="24" customHeight="1" x14ac:dyDescent="0.25">
      <c r="A54" s="82"/>
      <c r="B54" s="249"/>
      <c r="C54" s="7"/>
      <c r="D54" s="7"/>
      <c r="E54" s="7"/>
      <c r="F54" s="8"/>
      <c r="G54" s="8"/>
      <c r="H54" s="8"/>
      <c r="I54" s="8"/>
      <c r="J54" s="7"/>
      <c r="K54" s="7"/>
      <c r="L54" s="7"/>
      <c r="M54" s="30"/>
    </row>
    <row r="55" spans="1:13" ht="24" customHeight="1" x14ac:dyDescent="0.25">
      <c r="A55" s="82"/>
      <c r="B55" s="249"/>
      <c r="C55" s="7"/>
      <c r="D55" s="7"/>
      <c r="E55" s="7"/>
      <c r="F55" s="8"/>
      <c r="G55" s="8"/>
      <c r="H55" s="8"/>
      <c r="I55" s="8"/>
      <c r="J55" s="230"/>
      <c r="K55" s="7"/>
      <c r="L55" s="7"/>
      <c r="M55" s="30"/>
    </row>
    <row r="56" spans="1:13" ht="24.75" customHeight="1" x14ac:dyDescent="0.25">
      <c r="A56" s="82"/>
      <c r="B56" s="249"/>
      <c r="C56" s="7"/>
      <c r="D56" s="7"/>
      <c r="E56" s="7"/>
      <c r="F56" s="8"/>
      <c r="G56" s="8"/>
      <c r="H56" s="8"/>
      <c r="I56" s="8"/>
      <c r="J56" s="7"/>
      <c r="K56" s="7"/>
      <c r="L56" s="7"/>
      <c r="M56" s="30"/>
    </row>
    <row r="57" spans="1:13" ht="15" customHeight="1" x14ac:dyDescent="0.25">
      <c r="A57" s="82"/>
      <c r="M57" s="19"/>
    </row>
    <row r="58" spans="1:13" ht="15" customHeight="1" x14ac:dyDescent="0.25">
      <c r="A58" s="82"/>
      <c r="M58" s="19"/>
    </row>
    <row r="59" spans="1:13" ht="18" customHeight="1" x14ac:dyDescent="0.25">
      <c r="A59" s="82"/>
      <c r="B59" s="464" t="s">
        <v>55</v>
      </c>
      <c r="C59" s="464"/>
      <c r="D59" s="464"/>
      <c r="E59" s="464"/>
      <c r="F59" s="464"/>
      <c r="G59" s="464"/>
      <c r="H59" s="464"/>
      <c r="I59" s="464"/>
      <c r="J59" s="464"/>
      <c r="K59" s="464"/>
      <c r="L59" s="464"/>
      <c r="M59" s="465"/>
    </row>
    <row r="60" spans="1:13" ht="6" customHeight="1" x14ac:dyDescent="0.25">
      <c r="A60" s="82"/>
      <c r="M60" s="19"/>
    </row>
    <row r="61" spans="1:13" ht="21.75" customHeight="1" x14ac:dyDescent="0.25">
      <c r="A61" s="82"/>
      <c r="B61" s="383" t="s">
        <v>56</v>
      </c>
      <c r="C61" s="383"/>
      <c r="D61" s="383"/>
      <c r="E61" s="383"/>
      <c r="F61" s="383"/>
      <c r="G61" s="383"/>
      <c r="H61" s="383"/>
      <c r="I61" s="383"/>
      <c r="J61" s="383"/>
      <c r="K61" s="383"/>
      <c r="L61" s="383"/>
      <c r="M61" s="466"/>
    </row>
    <row r="62" spans="1:13" ht="8.25" customHeight="1" thickBot="1" x14ac:dyDescent="0.3">
      <c r="A62" s="82"/>
      <c r="M62" s="19"/>
    </row>
    <row r="63" spans="1:13" ht="18" customHeight="1" x14ac:dyDescent="0.25">
      <c r="A63" s="82"/>
      <c r="B63" s="478" t="s">
        <v>57</v>
      </c>
      <c r="C63" s="479"/>
      <c r="D63" s="479"/>
      <c r="E63" s="479"/>
      <c r="F63" s="482" t="s">
        <v>38</v>
      </c>
      <c r="G63" s="419"/>
      <c r="H63" s="419"/>
      <c r="I63" s="419"/>
      <c r="J63" s="419"/>
      <c r="K63" s="419"/>
      <c r="L63" s="419"/>
      <c r="M63" s="420"/>
    </row>
    <row r="64" spans="1:13" ht="80.25" customHeight="1" thickBot="1" x14ac:dyDescent="0.3">
      <c r="A64" s="82"/>
      <c r="B64" s="480"/>
      <c r="C64" s="481"/>
      <c r="D64" s="481"/>
      <c r="E64" s="481"/>
      <c r="F64" s="9" t="s">
        <v>58</v>
      </c>
      <c r="G64" s="9" t="s">
        <v>59</v>
      </c>
      <c r="H64" s="483" t="s">
        <v>42</v>
      </c>
      <c r="I64" s="484"/>
      <c r="J64" s="485" t="s">
        <v>60</v>
      </c>
      <c r="K64" s="485"/>
      <c r="L64" s="485"/>
      <c r="M64" s="486"/>
    </row>
    <row r="65" spans="1:15" ht="42.75" customHeight="1" x14ac:dyDescent="0.25">
      <c r="A65" s="82"/>
      <c r="B65" s="467" t="s">
        <v>61</v>
      </c>
      <c r="C65" s="468"/>
      <c r="D65" s="468"/>
      <c r="E65" s="469"/>
      <c r="F65" s="101">
        <f>+F66+F73</f>
        <v>0</v>
      </c>
      <c r="G65" s="248">
        <f>+G66+G73</f>
        <v>0</v>
      </c>
      <c r="H65" s="470">
        <f>+SUM(F65:G65)</f>
        <v>0</v>
      </c>
      <c r="I65" s="471"/>
      <c r="J65" s="472"/>
      <c r="K65" s="473"/>
      <c r="L65" s="473"/>
      <c r="M65" s="474"/>
      <c r="O65" s="98">
        <f>+$H$65-H27</f>
        <v>0</v>
      </c>
    </row>
    <row r="66" spans="1:15" ht="27.75" customHeight="1" x14ac:dyDescent="0.25">
      <c r="A66" s="82"/>
      <c r="B66" s="475" t="s">
        <v>44</v>
      </c>
      <c r="C66" s="476"/>
      <c r="D66" s="476"/>
      <c r="E66" s="477"/>
      <c r="F66" s="102">
        <f>+SUM(F67:F72)</f>
        <v>0</v>
      </c>
      <c r="G66" s="243">
        <f>+SUM(G67:G72)</f>
        <v>0</v>
      </c>
      <c r="H66" s="457">
        <f>+SUM(F66:G66)</f>
        <v>0</v>
      </c>
      <c r="I66" s="458"/>
      <c r="J66" s="440"/>
      <c r="K66" s="441"/>
      <c r="L66" s="441"/>
      <c r="M66" s="442"/>
      <c r="O66" s="98">
        <f>+$H$28-H66</f>
        <v>0</v>
      </c>
    </row>
    <row r="67" spans="1:15" ht="24" customHeight="1" x14ac:dyDescent="0.25">
      <c r="A67" s="82"/>
      <c r="B67" s="435"/>
      <c r="C67" s="436"/>
      <c r="D67" s="436"/>
      <c r="E67" s="437"/>
      <c r="F67" s="103"/>
      <c r="G67" s="104"/>
      <c r="H67" s="438">
        <f>+SUM(F67:G67)</f>
        <v>0</v>
      </c>
      <c r="I67" s="439"/>
      <c r="J67" s="440"/>
      <c r="K67" s="441"/>
      <c r="L67" s="441"/>
      <c r="M67" s="442"/>
    </row>
    <row r="68" spans="1:15" ht="24" customHeight="1" x14ac:dyDescent="0.25">
      <c r="A68" s="82"/>
      <c r="B68" s="435"/>
      <c r="C68" s="436"/>
      <c r="D68" s="436"/>
      <c r="E68" s="437"/>
      <c r="F68" s="103"/>
      <c r="G68" s="104"/>
      <c r="H68" s="438">
        <f>+SUM(F68:G68)</f>
        <v>0</v>
      </c>
      <c r="I68" s="439"/>
      <c r="J68" s="244"/>
      <c r="K68" s="245"/>
      <c r="L68" s="245"/>
      <c r="M68" s="246"/>
    </row>
    <row r="69" spans="1:15" ht="24" customHeight="1" x14ac:dyDescent="0.25">
      <c r="A69" s="82"/>
      <c r="B69" s="435"/>
      <c r="C69" s="436"/>
      <c r="D69" s="436"/>
      <c r="E69" s="437"/>
      <c r="F69" s="103"/>
      <c r="G69" s="104"/>
      <c r="H69" s="438">
        <f>+SUM(F69:G69)</f>
        <v>0</v>
      </c>
      <c r="I69" s="439"/>
      <c r="J69" s="244"/>
      <c r="K69" s="245"/>
      <c r="L69" s="245"/>
      <c r="M69" s="246"/>
    </row>
    <row r="70" spans="1:15" ht="24" customHeight="1" x14ac:dyDescent="0.25">
      <c r="A70" s="82"/>
      <c r="B70" s="435"/>
      <c r="C70" s="436"/>
      <c r="D70" s="436"/>
      <c r="E70" s="437"/>
      <c r="F70" s="103"/>
      <c r="G70" s="104"/>
      <c r="H70" s="438">
        <f t="shared" ref="H70:H81" si="3">+SUM(F70:G70)</f>
        <v>0</v>
      </c>
      <c r="I70" s="439"/>
      <c r="J70" s="440"/>
      <c r="K70" s="441"/>
      <c r="L70" s="441"/>
      <c r="M70" s="442"/>
    </row>
    <row r="71" spans="1:15" ht="24" customHeight="1" x14ac:dyDescent="0.25">
      <c r="A71" s="82"/>
      <c r="B71" s="435"/>
      <c r="C71" s="436"/>
      <c r="D71" s="436"/>
      <c r="E71" s="437"/>
      <c r="F71" s="103"/>
      <c r="G71" s="104"/>
      <c r="H71" s="438">
        <f t="shared" si="3"/>
        <v>0</v>
      </c>
      <c r="I71" s="439"/>
      <c r="J71" s="440"/>
      <c r="K71" s="441"/>
      <c r="L71" s="441"/>
      <c r="M71" s="442"/>
    </row>
    <row r="72" spans="1:15" ht="24" customHeight="1" x14ac:dyDescent="0.25">
      <c r="A72" s="82"/>
      <c r="B72" s="435"/>
      <c r="C72" s="436"/>
      <c r="D72" s="436"/>
      <c r="E72" s="437"/>
      <c r="F72" s="103"/>
      <c r="G72" s="104"/>
      <c r="H72" s="438">
        <f t="shared" si="3"/>
        <v>0</v>
      </c>
      <c r="I72" s="439"/>
      <c r="J72" s="440"/>
      <c r="K72" s="441"/>
      <c r="L72" s="441"/>
      <c r="M72" s="442"/>
    </row>
    <row r="73" spans="1:15" ht="27.75" customHeight="1" x14ac:dyDescent="0.25">
      <c r="A73" s="82"/>
      <c r="B73" s="461" t="s">
        <v>45</v>
      </c>
      <c r="C73" s="462"/>
      <c r="D73" s="462"/>
      <c r="E73" s="463"/>
      <c r="F73" s="102">
        <f>+SUM(F74:F79)</f>
        <v>0</v>
      </c>
      <c r="G73" s="243">
        <f>+SUM(G74:G79)</f>
        <v>0</v>
      </c>
      <c r="H73" s="457">
        <f t="shared" si="3"/>
        <v>0</v>
      </c>
      <c r="I73" s="458"/>
      <c r="J73" s="440"/>
      <c r="K73" s="441"/>
      <c r="L73" s="441"/>
      <c r="M73" s="442"/>
      <c r="O73" s="98">
        <f>+$H$29-H73</f>
        <v>0</v>
      </c>
    </row>
    <row r="74" spans="1:15" ht="24" customHeight="1" x14ac:dyDescent="0.25">
      <c r="A74" s="82"/>
      <c r="B74" s="435"/>
      <c r="C74" s="436"/>
      <c r="D74" s="436"/>
      <c r="E74" s="437"/>
      <c r="F74" s="103"/>
      <c r="G74" s="104"/>
      <c r="H74" s="438">
        <f t="shared" si="3"/>
        <v>0</v>
      </c>
      <c r="I74" s="439"/>
      <c r="J74" s="440"/>
      <c r="K74" s="441"/>
      <c r="L74" s="441"/>
      <c r="M74" s="442"/>
    </row>
    <row r="75" spans="1:15" ht="24" customHeight="1" x14ac:dyDescent="0.25">
      <c r="A75" s="82"/>
      <c r="B75" s="435"/>
      <c r="C75" s="436"/>
      <c r="D75" s="436"/>
      <c r="E75" s="437"/>
      <c r="F75" s="103"/>
      <c r="G75" s="104"/>
      <c r="H75" s="438">
        <f t="shared" ref="H75:H76" si="4">+SUM(F75:G75)</f>
        <v>0</v>
      </c>
      <c r="I75" s="439"/>
      <c r="J75" s="440"/>
      <c r="K75" s="441"/>
      <c r="L75" s="441"/>
      <c r="M75" s="442"/>
    </row>
    <row r="76" spans="1:15" ht="24" customHeight="1" x14ac:dyDescent="0.25">
      <c r="A76" s="82"/>
      <c r="B76" s="435"/>
      <c r="C76" s="436"/>
      <c r="D76" s="436"/>
      <c r="E76" s="437"/>
      <c r="F76" s="103"/>
      <c r="G76" s="104"/>
      <c r="H76" s="438">
        <f t="shared" si="4"/>
        <v>0</v>
      </c>
      <c r="I76" s="439"/>
      <c r="J76" s="440"/>
      <c r="K76" s="441"/>
      <c r="L76" s="441"/>
      <c r="M76" s="442"/>
    </row>
    <row r="77" spans="1:15" ht="24" customHeight="1" x14ac:dyDescent="0.25">
      <c r="A77" s="82"/>
      <c r="B77" s="435"/>
      <c r="C77" s="436"/>
      <c r="D77" s="436"/>
      <c r="E77" s="437"/>
      <c r="F77" s="103"/>
      <c r="G77" s="104"/>
      <c r="H77" s="438">
        <f t="shared" si="3"/>
        <v>0</v>
      </c>
      <c r="I77" s="439"/>
      <c r="J77" s="440"/>
      <c r="K77" s="441"/>
      <c r="L77" s="441"/>
      <c r="M77" s="442"/>
    </row>
    <row r="78" spans="1:15" ht="24" customHeight="1" x14ac:dyDescent="0.25">
      <c r="A78" s="82"/>
      <c r="B78" s="435"/>
      <c r="C78" s="436"/>
      <c r="D78" s="436"/>
      <c r="E78" s="437"/>
      <c r="F78" s="103"/>
      <c r="G78" s="104"/>
      <c r="H78" s="438">
        <f t="shared" si="3"/>
        <v>0</v>
      </c>
      <c r="I78" s="439"/>
      <c r="J78" s="440"/>
      <c r="K78" s="441"/>
      <c r="L78" s="441"/>
      <c r="M78" s="442"/>
    </row>
    <row r="79" spans="1:15" ht="24" customHeight="1" x14ac:dyDescent="0.25">
      <c r="A79" s="82"/>
      <c r="B79" s="435"/>
      <c r="C79" s="436"/>
      <c r="D79" s="436"/>
      <c r="E79" s="437"/>
      <c r="F79" s="103"/>
      <c r="G79" s="104"/>
      <c r="H79" s="438">
        <f t="shared" si="3"/>
        <v>0</v>
      </c>
      <c r="I79" s="439"/>
      <c r="J79" s="440"/>
      <c r="K79" s="441"/>
      <c r="L79" s="441"/>
      <c r="M79" s="442"/>
    </row>
    <row r="80" spans="1:15" s="4" customFormat="1" ht="37.5" customHeight="1" x14ac:dyDescent="0.25">
      <c r="A80" s="82"/>
      <c r="B80" s="454" t="s">
        <v>71</v>
      </c>
      <c r="C80" s="455"/>
      <c r="D80" s="455"/>
      <c r="E80" s="456"/>
      <c r="F80" s="105">
        <f>+SUM(F81:F86)</f>
        <v>0</v>
      </c>
      <c r="G80" s="106">
        <f>+SUM(G81:G86)</f>
        <v>0</v>
      </c>
      <c r="H80" s="457">
        <f t="shared" si="3"/>
        <v>0</v>
      </c>
      <c r="I80" s="458"/>
      <c r="J80" s="440"/>
      <c r="K80" s="441"/>
      <c r="L80" s="441"/>
      <c r="M80" s="442"/>
      <c r="O80" s="75">
        <f>+$H$30-H80</f>
        <v>0</v>
      </c>
    </row>
    <row r="81" spans="1:15" ht="24" customHeight="1" x14ac:dyDescent="0.25">
      <c r="A81" s="82"/>
      <c r="B81" s="435"/>
      <c r="C81" s="436"/>
      <c r="D81" s="436"/>
      <c r="E81" s="437"/>
      <c r="F81" s="103"/>
      <c r="G81" s="104"/>
      <c r="H81" s="438">
        <f t="shared" si="3"/>
        <v>0</v>
      </c>
      <c r="I81" s="439"/>
      <c r="J81" s="440"/>
      <c r="K81" s="441"/>
      <c r="L81" s="441"/>
      <c r="M81" s="442"/>
    </row>
    <row r="82" spans="1:15" ht="24" customHeight="1" x14ac:dyDescent="0.25">
      <c r="A82" s="82"/>
      <c r="B82" s="282"/>
      <c r="C82" s="283"/>
      <c r="D82" s="283"/>
      <c r="E82" s="284"/>
      <c r="F82" s="103"/>
      <c r="G82" s="104"/>
      <c r="H82" s="438">
        <f t="shared" ref="H82:H84" si="5">+SUM(F82:G82)</f>
        <v>0</v>
      </c>
      <c r="I82" s="439"/>
      <c r="J82" s="440"/>
      <c r="K82" s="441"/>
      <c r="L82" s="441"/>
      <c r="M82" s="442"/>
    </row>
    <row r="83" spans="1:15" ht="24" customHeight="1" x14ac:dyDescent="0.25">
      <c r="A83" s="82"/>
      <c r="B83" s="282"/>
      <c r="C83" s="283"/>
      <c r="D83" s="283"/>
      <c r="E83" s="284"/>
      <c r="F83" s="103"/>
      <c r="G83" s="104"/>
      <c r="H83" s="438">
        <f t="shared" ref="H83" si="6">+SUM(F83:G83)</f>
        <v>0</v>
      </c>
      <c r="I83" s="439"/>
      <c r="J83" s="440"/>
      <c r="K83" s="441"/>
      <c r="L83" s="441"/>
      <c r="M83" s="442"/>
    </row>
    <row r="84" spans="1:15" ht="24" customHeight="1" x14ac:dyDescent="0.25">
      <c r="A84" s="82"/>
      <c r="B84" s="282"/>
      <c r="C84" s="283"/>
      <c r="D84" s="283"/>
      <c r="E84" s="284"/>
      <c r="F84" s="103"/>
      <c r="G84" s="104"/>
      <c r="H84" s="438">
        <f t="shared" si="5"/>
        <v>0</v>
      </c>
      <c r="I84" s="439"/>
      <c r="J84" s="440"/>
      <c r="K84" s="441"/>
      <c r="L84" s="441"/>
      <c r="M84" s="442"/>
    </row>
    <row r="85" spans="1:15" ht="24" customHeight="1" x14ac:dyDescent="0.25">
      <c r="A85" s="82"/>
      <c r="B85" s="435"/>
      <c r="C85" s="436"/>
      <c r="D85" s="436"/>
      <c r="E85" s="437"/>
      <c r="F85" s="103"/>
      <c r="G85" s="104"/>
      <c r="H85" s="438">
        <f t="shared" ref="H85:H86" si="7">+SUM(F85:G85)</f>
        <v>0</v>
      </c>
      <c r="I85" s="439"/>
      <c r="J85" s="440"/>
      <c r="K85" s="441"/>
      <c r="L85" s="441"/>
      <c r="M85" s="442"/>
    </row>
    <row r="86" spans="1:15" ht="24" customHeight="1" x14ac:dyDescent="0.25">
      <c r="A86" s="82"/>
      <c r="B86" s="435"/>
      <c r="C86" s="436"/>
      <c r="D86" s="436"/>
      <c r="E86" s="437"/>
      <c r="F86" s="103"/>
      <c r="G86" s="104"/>
      <c r="H86" s="438">
        <f t="shared" si="7"/>
        <v>0</v>
      </c>
      <c r="I86" s="439"/>
      <c r="J86" s="440"/>
      <c r="K86" s="441"/>
      <c r="L86" s="441"/>
      <c r="M86" s="442"/>
    </row>
    <row r="87" spans="1:15" s="4" customFormat="1" ht="27.75" customHeight="1" x14ac:dyDescent="0.25">
      <c r="A87" s="82"/>
      <c r="B87" s="454" t="s">
        <v>47</v>
      </c>
      <c r="C87" s="455"/>
      <c r="D87" s="455"/>
      <c r="E87" s="456"/>
      <c r="F87" s="105">
        <f>+SUM(F88:F93)</f>
        <v>0</v>
      </c>
      <c r="G87" s="105">
        <f>+SUM(G88:G93)</f>
        <v>0</v>
      </c>
      <c r="H87" s="457">
        <f t="shared" ref="H87:H100" si="8">+SUM(F87:G87)</f>
        <v>0</v>
      </c>
      <c r="I87" s="458"/>
      <c r="J87" s="440"/>
      <c r="K87" s="441"/>
      <c r="L87" s="441"/>
      <c r="M87" s="442"/>
      <c r="O87" s="75">
        <f>+$H$87-H31</f>
        <v>0</v>
      </c>
    </row>
    <row r="88" spans="1:15" ht="24" customHeight="1" x14ac:dyDescent="0.25">
      <c r="A88" s="82"/>
      <c r="B88" s="435"/>
      <c r="C88" s="436"/>
      <c r="D88" s="436"/>
      <c r="E88" s="437"/>
      <c r="F88" s="103"/>
      <c r="G88" s="104"/>
      <c r="H88" s="438">
        <f t="shared" si="8"/>
        <v>0</v>
      </c>
      <c r="I88" s="439"/>
      <c r="J88" s="440"/>
      <c r="K88" s="441"/>
      <c r="L88" s="441"/>
      <c r="M88" s="442"/>
    </row>
    <row r="89" spans="1:15" ht="24" customHeight="1" x14ac:dyDescent="0.25">
      <c r="A89" s="82"/>
      <c r="B89" s="435"/>
      <c r="C89" s="436"/>
      <c r="D89" s="436"/>
      <c r="E89" s="437"/>
      <c r="F89" s="103"/>
      <c r="G89" s="104"/>
      <c r="H89" s="438">
        <f t="shared" ref="H89:H91" si="9">+SUM(F89:G89)</f>
        <v>0</v>
      </c>
      <c r="I89" s="439"/>
      <c r="J89" s="440"/>
      <c r="K89" s="441"/>
      <c r="L89" s="441"/>
      <c r="M89" s="442"/>
    </row>
    <row r="90" spans="1:15" ht="24" customHeight="1" x14ac:dyDescent="0.25">
      <c r="A90" s="82"/>
      <c r="B90" s="435"/>
      <c r="C90" s="436"/>
      <c r="D90" s="436"/>
      <c r="E90" s="437"/>
      <c r="F90" s="103"/>
      <c r="G90" s="104"/>
      <c r="H90" s="438">
        <f t="shared" ref="H90" si="10">+SUM(F90:G90)</f>
        <v>0</v>
      </c>
      <c r="I90" s="439"/>
      <c r="J90" s="440"/>
      <c r="K90" s="441"/>
      <c r="L90" s="441"/>
      <c r="M90" s="442"/>
    </row>
    <row r="91" spans="1:15" ht="24" customHeight="1" x14ac:dyDescent="0.25">
      <c r="A91" s="82"/>
      <c r="B91" s="435"/>
      <c r="C91" s="436"/>
      <c r="D91" s="436"/>
      <c r="E91" s="437"/>
      <c r="F91" s="103"/>
      <c r="G91" s="104"/>
      <c r="H91" s="438">
        <f t="shared" si="9"/>
        <v>0</v>
      </c>
      <c r="I91" s="439"/>
      <c r="J91" s="440"/>
      <c r="K91" s="441"/>
      <c r="L91" s="441"/>
      <c r="M91" s="442"/>
    </row>
    <row r="92" spans="1:15" ht="24" customHeight="1" x14ac:dyDescent="0.25">
      <c r="A92" s="82"/>
      <c r="B92" s="435"/>
      <c r="C92" s="436"/>
      <c r="D92" s="436"/>
      <c r="E92" s="437"/>
      <c r="F92" s="103"/>
      <c r="G92" s="104"/>
      <c r="H92" s="438">
        <f t="shared" si="8"/>
        <v>0</v>
      </c>
      <c r="I92" s="439"/>
      <c r="J92" s="440"/>
      <c r="K92" s="441"/>
      <c r="L92" s="441"/>
      <c r="M92" s="442"/>
    </row>
    <row r="93" spans="1:15" ht="24" customHeight="1" x14ac:dyDescent="0.25">
      <c r="A93" s="82"/>
      <c r="B93" s="435"/>
      <c r="C93" s="436"/>
      <c r="D93" s="436"/>
      <c r="E93" s="437"/>
      <c r="F93" s="103"/>
      <c r="G93" s="104"/>
      <c r="H93" s="438">
        <f t="shared" si="8"/>
        <v>0</v>
      </c>
      <c r="I93" s="439"/>
      <c r="J93" s="440"/>
      <c r="K93" s="441"/>
      <c r="L93" s="441"/>
      <c r="M93" s="442"/>
    </row>
    <row r="94" spans="1:15" s="4" customFormat="1" ht="27.75" customHeight="1" x14ac:dyDescent="0.25">
      <c r="A94" s="82"/>
      <c r="B94" s="454" t="s">
        <v>48</v>
      </c>
      <c r="C94" s="455"/>
      <c r="D94" s="455"/>
      <c r="E94" s="456"/>
      <c r="F94" s="105">
        <f>+SUM(F95:F100)</f>
        <v>0</v>
      </c>
      <c r="G94" s="105">
        <f>+SUM(G95:G100)</f>
        <v>0</v>
      </c>
      <c r="H94" s="457">
        <f t="shared" si="8"/>
        <v>0</v>
      </c>
      <c r="I94" s="458"/>
      <c r="J94" s="440"/>
      <c r="K94" s="441"/>
      <c r="L94" s="441"/>
      <c r="M94" s="442"/>
      <c r="O94" s="75">
        <f>+$H$94-H32</f>
        <v>0</v>
      </c>
    </row>
    <row r="95" spans="1:15" ht="24" customHeight="1" x14ac:dyDescent="0.25">
      <c r="A95" s="82"/>
      <c r="B95" s="435"/>
      <c r="C95" s="436"/>
      <c r="D95" s="436"/>
      <c r="E95" s="437"/>
      <c r="F95" s="103"/>
      <c r="G95" s="104"/>
      <c r="H95" s="438">
        <f t="shared" ref="H95:H99" si="11">+SUM(F95:G95)</f>
        <v>0</v>
      </c>
      <c r="I95" s="439"/>
      <c r="J95" s="440"/>
      <c r="K95" s="441"/>
      <c r="L95" s="441"/>
      <c r="M95" s="442"/>
    </row>
    <row r="96" spans="1:15" ht="24" customHeight="1" x14ac:dyDescent="0.25">
      <c r="A96" s="82"/>
      <c r="B96" s="435"/>
      <c r="C96" s="436"/>
      <c r="D96" s="436"/>
      <c r="E96" s="437"/>
      <c r="F96" s="103"/>
      <c r="G96" s="104"/>
      <c r="H96" s="438">
        <f t="shared" si="11"/>
        <v>0</v>
      </c>
      <c r="I96" s="439"/>
      <c r="J96" s="440"/>
      <c r="K96" s="441"/>
      <c r="L96" s="441"/>
      <c r="M96" s="442"/>
    </row>
    <row r="97" spans="1:15" ht="24" customHeight="1" x14ac:dyDescent="0.25">
      <c r="A97" s="82"/>
      <c r="B97" s="435"/>
      <c r="C97" s="436"/>
      <c r="D97" s="436"/>
      <c r="E97" s="437"/>
      <c r="F97" s="103"/>
      <c r="G97" s="104"/>
      <c r="H97" s="438">
        <f t="shared" ref="H97" si="12">+SUM(F97:G97)</f>
        <v>0</v>
      </c>
      <c r="I97" s="439"/>
      <c r="J97" s="440"/>
      <c r="K97" s="441"/>
      <c r="L97" s="441"/>
      <c r="M97" s="442"/>
    </row>
    <row r="98" spans="1:15" ht="24" customHeight="1" x14ac:dyDescent="0.25">
      <c r="A98" s="82"/>
      <c r="B98" s="435"/>
      <c r="C98" s="436"/>
      <c r="D98" s="436"/>
      <c r="E98" s="437"/>
      <c r="F98" s="103"/>
      <c r="G98" s="104"/>
      <c r="H98" s="438">
        <f t="shared" ref="H98" si="13">+SUM(F98:G98)</f>
        <v>0</v>
      </c>
      <c r="I98" s="439"/>
      <c r="J98" s="440"/>
      <c r="K98" s="441"/>
      <c r="L98" s="441"/>
      <c r="M98" s="442"/>
    </row>
    <row r="99" spans="1:15" ht="24" customHeight="1" x14ac:dyDescent="0.25">
      <c r="A99" s="82"/>
      <c r="B99" s="435"/>
      <c r="C99" s="436"/>
      <c r="D99" s="436"/>
      <c r="E99" s="437"/>
      <c r="F99" s="103"/>
      <c r="G99" s="104"/>
      <c r="H99" s="438">
        <f t="shared" si="11"/>
        <v>0</v>
      </c>
      <c r="I99" s="439"/>
      <c r="J99" s="440"/>
      <c r="K99" s="441"/>
      <c r="L99" s="441"/>
      <c r="M99" s="442"/>
    </row>
    <row r="100" spans="1:15" ht="24" customHeight="1" x14ac:dyDescent="0.25">
      <c r="A100" s="82"/>
      <c r="B100" s="435"/>
      <c r="C100" s="436"/>
      <c r="D100" s="436"/>
      <c r="E100" s="437"/>
      <c r="F100" s="103"/>
      <c r="G100" s="104"/>
      <c r="H100" s="438">
        <f t="shared" si="8"/>
        <v>0</v>
      </c>
      <c r="I100" s="439"/>
      <c r="J100" s="440"/>
      <c r="K100" s="441"/>
      <c r="L100" s="441"/>
      <c r="M100" s="442"/>
    </row>
    <row r="101" spans="1:15" s="4" customFormat="1" ht="27.75" customHeight="1" x14ac:dyDescent="0.25">
      <c r="A101" s="82"/>
      <c r="B101" s="454" t="s">
        <v>49</v>
      </c>
      <c r="C101" s="455"/>
      <c r="D101" s="455"/>
      <c r="E101" s="456"/>
      <c r="F101" s="105">
        <f>+SUM(F102:F107)</f>
        <v>0</v>
      </c>
      <c r="G101" s="105">
        <f>+SUM(G102:G107)</f>
        <v>0</v>
      </c>
      <c r="H101" s="457">
        <f>+SUM(F101:G101)</f>
        <v>0</v>
      </c>
      <c r="I101" s="458"/>
      <c r="J101" s="440"/>
      <c r="K101" s="441"/>
      <c r="L101" s="441"/>
      <c r="M101" s="442"/>
      <c r="O101" s="75">
        <f>+$H$101-H33</f>
        <v>0</v>
      </c>
    </row>
    <row r="102" spans="1:15" ht="24" customHeight="1" x14ac:dyDescent="0.25">
      <c r="A102" s="82"/>
      <c r="B102" s="435"/>
      <c r="C102" s="436"/>
      <c r="D102" s="436"/>
      <c r="E102" s="437"/>
      <c r="F102" s="103"/>
      <c r="G102" s="104"/>
      <c r="H102" s="459">
        <f>+SUM(F102:G102)</f>
        <v>0</v>
      </c>
      <c r="I102" s="460"/>
      <c r="J102" s="440"/>
      <c r="K102" s="441"/>
      <c r="L102" s="441"/>
      <c r="M102" s="442"/>
    </row>
    <row r="103" spans="1:15" ht="24" customHeight="1" x14ac:dyDescent="0.25">
      <c r="A103" s="82"/>
      <c r="B103" s="435"/>
      <c r="C103" s="436"/>
      <c r="D103" s="436"/>
      <c r="E103" s="437"/>
      <c r="F103" s="103"/>
      <c r="G103" s="104"/>
      <c r="H103" s="459">
        <f>+SUM(F103:G103)</f>
        <v>0</v>
      </c>
      <c r="I103" s="460"/>
      <c r="J103" s="440"/>
      <c r="K103" s="441"/>
      <c r="L103" s="441"/>
      <c r="M103" s="442"/>
    </row>
    <row r="104" spans="1:15" ht="24" customHeight="1" x14ac:dyDescent="0.25">
      <c r="A104" s="82"/>
      <c r="B104" s="435"/>
      <c r="C104" s="436"/>
      <c r="D104" s="436"/>
      <c r="E104" s="437"/>
      <c r="F104" s="103"/>
      <c r="G104" s="104"/>
      <c r="H104" s="459">
        <f t="shared" ref="H104" si="14">+SUM(F104:G104)</f>
        <v>0</v>
      </c>
      <c r="I104" s="460"/>
      <c r="J104" s="440"/>
      <c r="K104" s="441"/>
      <c r="L104" s="441"/>
      <c r="M104" s="442"/>
    </row>
    <row r="105" spans="1:15" ht="24" customHeight="1" x14ac:dyDescent="0.25">
      <c r="A105" s="82"/>
      <c r="B105" s="435"/>
      <c r="C105" s="436"/>
      <c r="D105" s="436"/>
      <c r="E105" s="437"/>
      <c r="F105" s="103"/>
      <c r="G105" s="104"/>
      <c r="H105" s="459">
        <f>+SUM(F105:G105)</f>
        <v>0</v>
      </c>
      <c r="I105" s="460"/>
      <c r="J105" s="440"/>
      <c r="K105" s="441"/>
      <c r="L105" s="441"/>
      <c r="M105" s="442"/>
    </row>
    <row r="106" spans="1:15" ht="24" customHeight="1" x14ac:dyDescent="0.25">
      <c r="A106" s="82"/>
      <c r="B106" s="435"/>
      <c r="C106" s="436"/>
      <c r="D106" s="436"/>
      <c r="E106" s="437"/>
      <c r="F106" s="103"/>
      <c r="G106" s="104"/>
      <c r="H106" s="459">
        <f t="shared" ref="H106:H108" si="15">+SUM(F106:G106)</f>
        <v>0</v>
      </c>
      <c r="I106" s="460"/>
      <c r="J106" s="440"/>
      <c r="K106" s="441"/>
      <c r="L106" s="441"/>
      <c r="M106" s="442"/>
    </row>
    <row r="107" spans="1:15" ht="24" customHeight="1" thickBot="1" x14ac:dyDescent="0.3">
      <c r="A107" s="82"/>
      <c r="B107" s="435"/>
      <c r="C107" s="436"/>
      <c r="D107" s="436"/>
      <c r="E107" s="437"/>
      <c r="F107" s="103"/>
      <c r="G107" s="104"/>
      <c r="H107" s="459">
        <f>+SUM(F107:G107)</f>
        <v>0</v>
      </c>
      <c r="I107" s="460"/>
      <c r="J107" s="440"/>
      <c r="K107" s="441"/>
      <c r="L107" s="441"/>
      <c r="M107" s="442"/>
    </row>
    <row r="108" spans="1:15" s="4" customFormat="1" ht="44.25" customHeight="1" thickTop="1" thickBot="1" x14ac:dyDescent="0.3">
      <c r="A108" s="93"/>
      <c r="B108" s="443" t="s">
        <v>76</v>
      </c>
      <c r="C108" s="444"/>
      <c r="D108" s="444"/>
      <c r="E108" s="445"/>
      <c r="F108" s="107">
        <f>+F65+F80+F87+F94+F101</f>
        <v>0</v>
      </c>
      <c r="G108" s="108">
        <f>+G65+G80+G87+G94+G101</f>
        <v>0</v>
      </c>
      <c r="H108" s="446">
        <f t="shared" si="15"/>
        <v>0</v>
      </c>
      <c r="I108" s="447"/>
      <c r="J108" s="448"/>
      <c r="K108" s="449"/>
      <c r="L108" s="449"/>
      <c r="M108" s="450"/>
      <c r="O108" s="75">
        <f>+$H$108-H34</f>
        <v>0</v>
      </c>
    </row>
    <row r="109" spans="1:15" ht="9.75" customHeight="1" x14ac:dyDescent="0.25">
      <c r="A109" s="82"/>
      <c r="M109" s="19"/>
    </row>
    <row r="110" spans="1:15" ht="27.75" customHeight="1" x14ac:dyDescent="0.25">
      <c r="A110" s="82"/>
      <c r="B110" s="416" t="s">
        <v>54</v>
      </c>
      <c r="C110" s="416"/>
      <c r="D110" s="416"/>
      <c r="E110" s="416"/>
      <c r="F110" s="416"/>
      <c r="G110" s="416"/>
      <c r="H110" s="416"/>
      <c r="I110" s="416"/>
      <c r="J110" s="416"/>
      <c r="K110" s="416"/>
      <c r="L110" s="416"/>
      <c r="M110" s="417"/>
    </row>
    <row r="111" spans="1:15" ht="24.75" customHeight="1" x14ac:dyDescent="0.25">
      <c r="A111" s="82"/>
      <c r="B111" s="564"/>
      <c r="C111" s="564"/>
      <c r="D111" s="564"/>
      <c r="E111" s="564"/>
      <c r="F111" s="564"/>
      <c r="G111" s="564"/>
      <c r="H111" s="564"/>
      <c r="I111" s="564"/>
      <c r="J111" s="564"/>
      <c r="K111" s="564"/>
      <c r="L111" s="564"/>
      <c r="M111" s="565"/>
    </row>
    <row r="112" spans="1:15" ht="24.75" customHeight="1" x14ac:dyDescent="0.25">
      <c r="A112" s="82"/>
      <c r="B112" s="561"/>
      <c r="C112" s="561"/>
      <c r="D112" s="561"/>
      <c r="E112" s="561"/>
      <c r="F112" s="561"/>
      <c r="G112" s="561"/>
      <c r="H112" s="561"/>
      <c r="I112" s="561"/>
      <c r="J112" s="561"/>
      <c r="K112" s="561"/>
      <c r="L112" s="561"/>
      <c r="M112" s="562"/>
    </row>
    <row r="113" spans="1:18" ht="24.75" customHeight="1" x14ac:dyDescent="0.25">
      <c r="A113" s="82"/>
      <c r="B113" s="561"/>
      <c r="C113" s="561"/>
      <c r="D113" s="561"/>
      <c r="E113" s="561"/>
      <c r="F113" s="561"/>
      <c r="G113" s="561"/>
      <c r="H113" s="561"/>
      <c r="I113" s="561"/>
      <c r="J113" s="561"/>
      <c r="K113" s="561"/>
      <c r="L113" s="561"/>
      <c r="M113" s="562"/>
    </row>
    <row r="114" spans="1:18" ht="24.75" customHeight="1" x14ac:dyDescent="0.25">
      <c r="A114" s="82"/>
      <c r="B114" s="561"/>
      <c r="C114" s="561"/>
      <c r="D114" s="561"/>
      <c r="E114" s="561"/>
      <c r="F114" s="561"/>
      <c r="G114" s="561"/>
      <c r="H114" s="561"/>
      <c r="I114" s="561"/>
      <c r="J114" s="561"/>
      <c r="K114" s="561"/>
      <c r="L114" s="561"/>
      <c r="M114" s="562"/>
    </row>
    <row r="115" spans="1:18" ht="34.5" customHeight="1" x14ac:dyDescent="0.25">
      <c r="A115" s="82"/>
      <c r="B115" s="276"/>
      <c r="C115" s="277"/>
      <c r="D115" s="277"/>
      <c r="E115" s="277"/>
      <c r="F115" s="167"/>
      <c r="G115" s="167"/>
      <c r="H115" s="167"/>
      <c r="I115" s="167"/>
      <c r="J115" s="277"/>
      <c r="K115" s="277"/>
      <c r="L115" s="277"/>
      <c r="M115" s="278"/>
    </row>
    <row r="116" spans="1:18" ht="27.75" customHeight="1" x14ac:dyDescent="0.25">
      <c r="A116" s="82"/>
      <c r="B116" s="566" t="s">
        <v>323</v>
      </c>
      <c r="C116" s="566"/>
      <c r="D116" s="566"/>
      <c r="E116" s="566"/>
      <c r="F116" s="566"/>
      <c r="G116" s="566"/>
      <c r="H116" s="566"/>
      <c r="I116" s="566"/>
      <c r="J116" s="566"/>
      <c r="K116" s="566"/>
      <c r="L116" s="566"/>
      <c r="M116" s="567"/>
    </row>
    <row r="117" spans="1:18" ht="54.75" customHeight="1" x14ac:dyDescent="0.25">
      <c r="A117" s="82"/>
      <c r="B117" s="517" t="s">
        <v>297</v>
      </c>
      <c r="C117" s="517"/>
      <c r="D117" s="517"/>
      <c r="E117" s="517"/>
      <c r="F117" s="517"/>
      <c r="G117" s="517"/>
      <c r="H117" s="517"/>
      <c r="I117" s="517"/>
      <c r="J117" s="517"/>
      <c r="K117" s="517"/>
      <c r="L117" s="517"/>
      <c r="M117" s="518"/>
    </row>
    <row r="118" spans="1:18" ht="8.25" customHeight="1" x14ac:dyDescent="0.25">
      <c r="A118" s="82"/>
      <c r="M118" s="19"/>
    </row>
    <row r="119" spans="1:18" ht="15.75" customHeight="1" thickBot="1" x14ac:dyDescent="0.3">
      <c r="A119" s="82"/>
      <c r="M119" s="19"/>
    </row>
    <row r="120" spans="1:18" ht="27.75" customHeight="1" x14ac:dyDescent="0.25">
      <c r="A120" s="334" t="s">
        <v>77</v>
      </c>
      <c r="B120" s="335"/>
      <c r="C120" s="335"/>
      <c r="D120" s="335"/>
      <c r="E120" s="335"/>
      <c r="F120" s="335"/>
      <c r="G120" s="335"/>
      <c r="H120" s="335"/>
      <c r="I120" s="335"/>
      <c r="J120" s="335"/>
      <c r="K120" s="335"/>
      <c r="L120" s="335"/>
      <c r="M120" s="336"/>
    </row>
    <row r="121" spans="1:18" ht="145.5" customHeight="1" thickBot="1" x14ac:dyDescent="0.3">
      <c r="A121" s="421" t="s">
        <v>327</v>
      </c>
      <c r="B121" s="422"/>
      <c r="C121" s="423"/>
      <c r="D121" s="279" t="s">
        <v>296</v>
      </c>
      <c r="E121" s="279" t="s">
        <v>335</v>
      </c>
      <c r="F121" s="109" t="s">
        <v>78</v>
      </c>
      <c r="G121" s="109" t="s">
        <v>336</v>
      </c>
      <c r="H121" s="10" t="s">
        <v>80</v>
      </c>
      <c r="I121" s="10" t="s">
        <v>81</v>
      </c>
      <c r="J121" s="109" t="s">
        <v>82</v>
      </c>
      <c r="K121" s="10" t="s">
        <v>83</v>
      </c>
      <c r="L121" s="10" t="s">
        <v>84</v>
      </c>
      <c r="M121" s="12" t="s">
        <v>85</v>
      </c>
      <c r="R121" s="74" t="s">
        <v>86</v>
      </c>
    </row>
    <row r="122" spans="1:18" s="4" customFormat="1" ht="27.75" customHeight="1" thickTop="1" x14ac:dyDescent="0.25">
      <c r="A122" s="451" t="s">
        <v>44</v>
      </c>
      <c r="B122" s="452"/>
      <c r="C122" s="453"/>
      <c r="D122" s="110"/>
      <c r="E122" s="111">
        <f>+E123+E168+E237+E294</f>
        <v>0</v>
      </c>
      <c r="F122" s="110"/>
      <c r="G122" s="111">
        <f>+G123+G168+G237+G294</f>
        <v>0</v>
      </c>
      <c r="H122" s="112"/>
      <c r="I122" s="112"/>
      <c r="J122" s="111">
        <f>+J123+J168+J237+J294</f>
        <v>0</v>
      </c>
      <c r="K122" s="113"/>
      <c r="L122" s="111">
        <f>+L123+L168+L237+L294</f>
        <v>0</v>
      </c>
      <c r="M122" s="114"/>
      <c r="O122" s="98">
        <f>+$H$28-G122</f>
        <v>0</v>
      </c>
      <c r="R122" s="74" t="s">
        <v>87</v>
      </c>
    </row>
    <row r="123" spans="1:18" ht="27.75" customHeight="1" x14ac:dyDescent="0.25">
      <c r="A123" s="115" t="s">
        <v>88</v>
      </c>
      <c r="B123" s="116"/>
      <c r="C123" s="117"/>
      <c r="D123" s="118"/>
      <c r="E123" s="119">
        <f>+E124+E130+E136+E142+E148+E154+E160</f>
        <v>0</v>
      </c>
      <c r="F123" s="118"/>
      <c r="G123" s="119">
        <f>+G124+G130+G136+G142+G148+G154+G160</f>
        <v>0</v>
      </c>
      <c r="H123" s="120"/>
      <c r="I123" s="120"/>
      <c r="J123" s="119">
        <f>+J124+J130+J136+J142+J148+J154+J160</f>
        <v>0</v>
      </c>
      <c r="K123" s="121"/>
      <c r="L123" s="119">
        <f>+L124+L130+L136+L142+L148+L154+L160</f>
        <v>0</v>
      </c>
      <c r="M123" s="114"/>
      <c r="R123" s="74" t="s">
        <v>89</v>
      </c>
    </row>
    <row r="124" spans="1:18" ht="27" customHeight="1" x14ac:dyDescent="0.25">
      <c r="A124" s="122" t="s">
        <v>62</v>
      </c>
      <c r="B124" s="116"/>
      <c r="C124" s="123"/>
      <c r="D124" s="118"/>
      <c r="E124" s="119">
        <f>+SUM(E125:E129)</f>
        <v>0</v>
      </c>
      <c r="F124" s="118"/>
      <c r="G124" s="119">
        <f>+SUM(G125:G129)</f>
        <v>0</v>
      </c>
      <c r="H124" s="120"/>
      <c r="I124" s="120"/>
      <c r="J124" s="119">
        <f>+SUM(J125:J129)</f>
        <v>0</v>
      </c>
      <c r="K124" s="121"/>
      <c r="L124" s="119">
        <f>+SUM(L125:L129)</f>
        <v>0</v>
      </c>
      <c r="M124" s="114"/>
    </row>
    <row r="125" spans="1:18" x14ac:dyDescent="0.25">
      <c r="A125" s="82"/>
      <c r="B125" s="281"/>
      <c r="C125" s="240"/>
      <c r="D125" s="125"/>
      <c r="E125" s="127"/>
      <c r="F125" s="125"/>
      <c r="G125" s="127"/>
      <c r="H125" s="13"/>
      <c r="I125" s="13"/>
      <c r="J125" s="127"/>
      <c r="K125" s="127"/>
      <c r="L125" s="127"/>
      <c r="M125" s="128"/>
    </row>
    <row r="126" spans="1:18" x14ac:dyDescent="0.25">
      <c r="A126" s="306"/>
      <c r="B126" s="281"/>
      <c r="C126" s="240"/>
      <c r="D126" s="125"/>
      <c r="E126" s="127"/>
      <c r="F126" s="125"/>
      <c r="G126" s="127"/>
      <c r="H126" s="13"/>
      <c r="I126" s="13"/>
      <c r="J126" s="127"/>
      <c r="K126" s="127"/>
      <c r="L126" s="127"/>
      <c r="M126" s="128"/>
    </row>
    <row r="127" spans="1:18" x14ac:dyDescent="0.25">
      <c r="A127" s="306"/>
      <c r="B127" s="281"/>
      <c r="C127" s="240"/>
      <c r="D127" s="125"/>
      <c r="E127" s="127"/>
      <c r="F127" s="125"/>
      <c r="G127" s="127"/>
      <c r="H127" s="13"/>
      <c r="I127" s="13"/>
      <c r="J127" s="127"/>
      <c r="K127" s="127"/>
      <c r="L127" s="127"/>
      <c r="M127" s="128"/>
    </row>
    <row r="128" spans="1:18" x14ac:dyDescent="0.25">
      <c r="A128" s="306"/>
      <c r="B128" s="281"/>
      <c r="C128" s="240"/>
      <c r="D128" s="125"/>
      <c r="E128" s="127"/>
      <c r="F128" s="125"/>
      <c r="G128" s="127"/>
      <c r="H128" s="13"/>
      <c r="I128" s="13"/>
      <c r="J128" s="127"/>
      <c r="K128" s="127"/>
      <c r="L128" s="127"/>
      <c r="M128" s="128"/>
    </row>
    <row r="129" spans="1:13" x14ac:dyDescent="0.25">
      <c r="A129" s="307"/>
      <c r="B129" s="281"/>
      <c r="C129" s="240"/>
      <c r="D129" s="125"/>
      <c r="E129" s="127"/>
      <c r="F129" s="125"/>
      <c r="G129" s="127"/>
      <c r="H129" s="13"/>
      <c r="I129" s="13"/>
      <c r="J129" s="127"/>
      <c r="K129" s="127"/>
      <c r="L129" s="127"/>
      <c r="M129" s="128"/>
    </row>
    <row r="130" spans="1:13" ht="27.75" customHeight="1" x14ac:dyDescent="0.25">
      <c r="A130" s="122" t="s">
        <v>90</v>
      </c>
      <c r="B130" s="116"/>
      <c r="C130" s="123"/>
      <c r="D130" s="118"/>
      <c r="E130" s="119">
        <f>+SUM(E131:E135)</f>
        <v>0</v>
      </c>
      <c r="F130" s="118"/>
      <c r="G130" s="119">
        <f>+SUM(G131:G135)</f>
        <v>0</v>
      </c>
      <c r="H130" s="120"/>
      <c r="I130" s="120"/>
      <c r="J130" s="119">
        <f>+SUM(J131:J135)</f>
        <v>0</v>
      </c>
      <c r="K130" s="121"/>
      <c r="L130" s="119">
        <f>+SUM(L131:L135)</f>
        <v>0</v>
      </c>
      <c r="M130" s="114"/>
    </row>
    <row r="131" spans="1:13" x14ac:dyDescent="0.25">
      <c r="A131" s="82"/>
      <c r="B131" s="281"/>
      <c r="C131" s="240"/>
      <c r="D131" s="125"/>
      <c r="E131" s="127"/>
      <c r="F131" s="125"/>
      <c r="G131" s="127"/>
      <c r="H131" s="13"/>
      <c r="I131" s="13"/>
      <c r="J131" s="127"/>
      <c r="K131" s="291"/>
      <c r="L131" s="127"/>
      <c r="M131" s="128"/>
    </row>
    <row r="132" spans="1:13" x14ac:dyDescent="0.25">
      <c r="A132" s="306"/>
      <c r="B132" s="281"/>
      <c r="C132" s="240"/>
      <c r="D132" s="125"/>
      <c r="E132" s="127"/>
      <c r="F132" s="125"/>
      <c r="G132" s="127"/>
      <c r="H132" s="13"/>
      <c r="I132" s="13"/>
      <c r="J132" s="127"/>
      <c r="K132" s="291"/>
      <c r="L132" s="127"/>
      <c r="M132" s="128"/>
    </row>
    <row r="133" spans="1:13" x14ac:dyDescent="0.25">
      <c r="A133" s="306"/>
      <c r="B133" s="281"/>
      <c r="C133" s="240"/>
      <c r="D133" s="125"/>
      <c r="E133" s="127"/>
      <c r="F133" s="125"/>
      <c r="G133" s="127"/>
      <c r="H133" s="13"/>
      <c r="I133" s="13"/>
      <c r="J133" s="127"/>
      <c r="K133" s="291"/>
      <c r="L133" s="127"/>
      <c r="M133" s="128"/>
    </row>
    <row r="134" spans="1:13" x14ac:dyDescent="0.25">
      <c r="A134" s="306"/>
      <c r="B134" s="281"/>
      <c r="C134" s="240"/>
      <c r="D134" s="125"/>
      <c r="E134" s="127"/>
      <c r="F134" s="125"/>
      <c r="G134" s="127"/>
      <c r="H134" s="13"/>
      <c r="I134" s="13"/>
      <c r="J134" s="127"/>
      <c r="K134" s="291"/>
      <c r="L134" s="127"/>
      <c r="M134" s="128"/>
    </row>
    <row r="135" spans="1:13" x14ac:dyDescent="0.25">
      <c r="A135" s="307"/>
      <c r="B135" s="281"/>
      <c r="C135" s="240"/>
      <c r="D135" s="125"/>
      <c r="E135" s="127"/>
      <c r="F135" s="125"/>
      <c r="G135" s="127"/>
      <c r="H135" s="13"/>
      <c r="I135" s="13"/>
      <c r="J135" s="127"/>
      <c r="K135" s="291"/>
      <c r="L135" s="127"/>
      <c r="M135" s="128"/>
    </row>
    <row r="136" spans="1:13" ht="27.75" customHeight="1" x14ac:dyDescent="0.25">
      <c r="A136" s="122" t="s">
        <v>91</v>
      </c>
      <c r="B136" s="116"/>
      <c r="C136" s="123"/>
      <c r="D136" s="118"/>
      <c r="E136" s="119">
        <f>+SUM(E137:E141)</f>
        <v>0</v>
      </c>
      <c r="F136" s="118"/>
      <c r="G136" s="119">
        <f>+SUM(G137:G141)</f>
        <v>0</v>
      </c>
      <c r="H136" s="120"/>
      <c r="I136" s="120"/>
      <c r="J136" s="119">
        <f>+SUM(J137:J141)</f>
        <v>0</v>
      </c>
      <c r="K136" s="292"/>
      <c r="L136" s="119">
        <f>+SUM(L137:L141)</f>
        <v>0</v>
      </c>
      <c r="M136" s="114"/>
    </row>
    <row r="137" spans="1:13" x14ac:dyDescent="0.25">
      <c r="A137" s="82"/>
      <c r="B137" s="281"/>
      <c r="C137" s="240"/>
      <c r="D137" s="125"/>
      <c r="E137" s="127"/>
      <c r="F137" s="125"/>
      <c r="G137" s="127"/>
      <c r="H137" s="13"/>
      <c r="I137" s="13"/>
      <c r="J137" s="127"/>
      <c r="K137" s="291"/>
      <c r="L137" s="127"/>
      <c r="M137" s="128"/>
    </row>
    <row r="138" spans="1:13" x14ac:dyDescent="0.25">
      <c r="A138" s="306"/>
      <c r="B138" s="281"/>
      <c r="C138" s="240"/>
      <c r="D138" s="125"/>
      <c r="E138" s="127"/>
      <c r="F138" s="125"/>
      <c r="G138" s="127"/>
      <c r="H138" s="13"/>
      <c r="I138" s="13"/>
      <c r="J138" s="127"/>
      <c r="K138" s="291"/>
      <c r="L138" s="127"/>
      <c r="M138" s="128"/>
    </row>
    <row r="139" spans="1:13" x14ac:dyDescent="0.25">
      <c r="A139" s="306"/>
      <c r="B139" s="281"/>
      <c r="C139" s="240"/>
      <c r="D139" s="125"/>
      <c r="E139" s="127"/>
      <c r="F139" s="125"/>
      <c r="G139" s="127"/>
      <c r="H139" s="13"/>
      <c r="I139" s="13"/>
      <c r="J139" s="127"/>
      <c r="K139" s="291"/>
      <c r="L139" s="127"/>
      <c r="M139" s="128"/>
    </row>
    <row r="140" spans="1:13" x14ac:dyDescent="0.25">
      <c r="A140" s="306"/>
      <c r="B140" s="281"/>
      <c r="C140" s="240"/>
      <c r="D140" s="125"/>
      <c r="E140" s="127"/>
      <c r="F140" s="125"/>
      <c r="G140" s="127"/>
      <c r="H140" s="13"/>
      <c r="I140" s="13"/>
      <c r="J140" s="127"/>
      <c r="K140" s="291"/>
      <c r="L140" s="127"/>
      <c r="M140" s="128"/>
    </row>
    <row r="141" spans="1:13" x14ac:dyDescent="0.25">
      <c r="A141" s="307"/>
      <c r="B141" s="281"/>
      <c r="C141" s="240"/>
      <c r="D141" s="125"/>
      <c r="E141" s="127"/>
      <c r="F141" s="125"/>
      <c r="G141" s="127"/>
      <c r="H141" s="13"/>
      <c r="I141" s="13"/>
      <c r="J141" s="127"/>
      <c r="K141" s="291"/>
      <c r="L141" s="127"/>
      <c r="M141" s="128"/>
    </row>
    <row r="142" spans="1:13" ht="27.75" customHeight="1" x14ac:dyDescent="0.25">
      <c r="A142" s="122" t="s">
        <v>92</v>
      </c>
      <c r="B142" s="116"/>
      <c r="C142" s="123"/>
      <c r="D142" s="118"/>
      <c r="E142" s="119">
        <f>+SUM(E143:E147)</f>
        <v>0</v>
      </c>
      <c r="F142" s="118"/>
      <c r="G142" s="119">
        <f>+SUM(G143:G147)</f>
        <v>0</v>
      </c>
      <c r="H142" s="120"/>
      <c r="I142" s="120"/>
      <c r="J142" s="119">
        <f>+SUM(J143:J147)</f>
        <v>0</v>
      </c>
      <c r="K142" s="121"/>
      <c r="L142" s="119">
        <f>+SUM(L143:L147)</f>
        <v>0</v>
      </c>
      <c r="M142" s="114"/>
    </row>
    <row r="143" spans="1:13" ht="18" customHeight="1" x14ac:dyDescent="0.25">
      <c r="A143" s="82"/>
      <c r="B143" s="340"/>
      <c r="C143" s="341"/>
      <c r="D143" s="125"/>
      <c r="E143" s="127"/>
      <c r="F143" s="125"/>
      <c r="G143" s="127"/>
      <c r="H143" s="13"/>
      <c r="I143" s="13"/>
      <c r="J143" s="127"/>
      <c r="K143" s="127"/>
      <c r="L143" s="127"/>
      <c r="M143" s="128"/>
    </row>
    <row r="144" spans="1:13" ht="18" customHeight="1" x14ac:dyDescent="0.25">
      <c r="A144" s="306"/>
      <c r="B144" s="281"/>
      <c r="C144" s="240"/>
      <c r="D144" s="125"/>
      <c r="E144" s="127"/>
      <c r="F144" s="125"/>
      <c r="G144" s="127"/>
      <c r="H144" s="13"/>
      <c r="I144" s="13"/>
      <c r="J144" s="127"/>
      <c r="K144" s="127"/>
      <c r="L144" s="127"/>
      <c r="M144" s="128"/>
    </row>
    <row r="145" spans="1:13" ht="18" customHeight="1" x14ac:dyDescent="0.25">
      <c r="A145" s="306"/>
      <c r="B145" s="281"/>
      <c r="C145" s="240"/>
      <c r="D145" s="125"/>
      <c r="E145" s="127"/>
      <c r="F145" s="125"/>
      <c r="G145" s="127"/>
      <c r="H145" s="13"/>
      <c r="I145" s="13"/>
      <c r="J145" s="127"/>
      <c r="K145" s="127"/>
      <c r="L145" s="127"/>
      <c r="M145" s="128"/>
    </row>
    <row r="146" spans="1:13" ht="18" customHeight="1" x14ac:dyDescent="0.25">
      <c r="A146" s="307"/>
      <c r="B146" s="281"/>
      <c r="C146" s="240"/>
      <c r="D146" s="125"/>
      <c r="E146" s="127"/>
      <c r="F146" s="125"/>
      <c r="G146" s="127"/>
      <c r="H146" s="13"/>
      <c r="I146" s="13"/>
      <c r="J146" s="127"/>
      <c r="K146" s="127"/>
      <c r="L146" s="127"/>
      <c r="M146" s="128"/>
    </row>
    <row r="147" spans="1:13" ht="18" customHeight="1" x14ac:dyDescent="0.25">
      <c r="A147" s="82"/>
      <c r="B147" s="340"/>
      <c r="C147" s="341"/>
      <c r="D147" s="125"/>
      <c r="E147" s="127"/>
      <c r="F147" s="125"/>
      <c r="G147" s="127"/>
      <c r="H147" s="13"/>
      <c r="I147" s="13"/>
      <c r="J147" s="127"/>
      <c r="K147" s="127"/>
      <c r="L147" s="127"/>
      <c r="M147" s="128"/>
    </row>
    <row r="148" spans="1:13" ht="27.75" customHeight="1" x14ac:dyDescent="0.25">
      <c r="A148" s="122" t="s">
        <v>63</v>
      </c>
      <c r="B148" s="116"/>
      <c r="C148" s="123"/>
      <c r="D148" s="118"/>
      <c r="E148" s="119">
        <f>+SUM(E149:E153)</f>
        <v>0</v>
      </c>
      <c r="F148" s="118"/>
      <c r="G148" s="119">
        <f>+SUM(G149:G153)</f>
        <v>0</v>
      </c>
      <c r="H148" s="120"/>
      <c r="I148" s="120"/>
      <c r="J148" s="119">
        <f>+SUM(J149:J153)</f>
        <v>0</v>
      </c>
      <c r="K148" s="121"/>
      <c r="L148" s="119">
        <f>+SUM(L149:L153)</f>
        <v>0</v>
      </c>
      <c r="M148" s="129"/>
    </row>
    <row r="149" spans="1:13" x14ac:dyDescent="0.25">
      <c r="A149" s="82"/>
      <c r="B149" s="340"/>
      <c r="C149" s="341"/>
      <c r="D149" s="125"/>
      <c r="E149" s="127"/>
      <c r="F149" s="125"/>
      <c r="G149" s="127"/>
      <c r="H149" s="13"/>
      <c r="I149" s="13"/>
      <c r="J149" s="127"/>
      <c r="K149" s="127"/>
      <c r="L149" s="127"/>
      <c r="M149" s="128"/>
    </row>
    <row r="150" spans="1:13" x14ac:dyDescent="0.25">
      <c r="A150" s="306"/>
      <c r="B150" s="281"/>
      <c r="C150" s="240"/>
      <c r="D150" s="125"/>
      <c r="E150" s="127"/>
      <c r="F150" s="125"/>
      <c r="G150" s="127"/>
      <c r="H150" s="13"/>
      <c r="I150" s="13"/>
      <c r="J150" s="127"/>
      <c r="K150" s="127"/>
      <c r="L150" s="127"/>
      <c r="M150" s="128"/>
    </row>
    <row r="151" spans="1:13" x14ac:dyDescent="0.25">
      <c r="A151" s="306"/>
      <c r="B151" s="281"/>
      <c r="C151" s="240"/>
      <c r="D151" s="125"/>
      <c r="E151" s="127"/>
      <c r="F151" s="125"/>
      <c r="G151" s="127"/>
      <c r="H151" s="13"/>
      <c r="I151" s="13"/>
      <c r="J151" s="127"/>
      <c r="K151" s="127"/>
      <c r="L151" s="127"/>
      <c r="M151" s="128"/>
    </row>
    <row r="152" spans="1:13" x14ac:dyDescent="0.25">
      <c r="A152" s="306"/>
      <c r="B152" s="281"/>
      <c r="C152" s="240"/>
      <c r="D152" s="125"/>
      <c r="E152" s="127"/>
      <c r="F152" s="125"/>
      <c r="G152" s="127"/>
      <c r="H152" s="13"/>
      <c r="I152" s="13"/>
      <c r="J152" s="127"/>
      <c r="K152" s="127"/>
      <c r="L152" s="127"/>
      <c r="M152" s="128"/>
    </row>
    <row r="153" spans="1:13" x14ac:dyDescent="0.25">
      <c r="A153" s="307"/>
      <c r="B153" s="281"/>
      <c r="C153" s="240"/>
      <c r="D153" s="125"/>
      <c r="E153" s="127"/>
      <c r="F153" s="125"/>
      <c r="G153" s="127"/>
      <c r="H153" s="13"/>
      <c r="I153" s="13"/>
      <c r="J153" s="127"/>
      <c r="K153" s="127"/>
      <c r="L153" s="127"/>
      <c r="M153" s="128"/>
    </row>
    <row r="154" spans="1:13" ht="27.75" customHeight="1" x14ac:dyDescent="0.25">
      <c r="A154" s="122" t="s">
        <v>93</v>
      </c>
      <c r="B154" s="116"/>
      <c r="C154" s="123"/>
      <c r="D154" s="118"/>
      <c r="E154" s="119">
        <f>+SUM(E155:E159)</f>
        <v>0</v>
      </c>
      <c r="F154" s="118"/>
      <c r="G154" s="119">
        <f>+SUM(G155:G159)</f>
        <v>0</v>
      </c>
      <c r="H154" s="120"/>
      <c r="I154" s="120"/>
      <c r="J154" s="119">
        <f>+SUM(J155:J159)</f>
        <v>0</v>
      </c>
      <c r="K154" s="121"/>
      <c r="L154" s="119">
        <f>+SUM(L155:L159)</f>
        <v>0</v>
      </c>
      <c r="M154" s="114"/>
    </row>
    <row r="155" spans="1:13" x14ac:dyDescent="0.25">
      <c r="A155" s="82"/>
      <c r="B155" s="340"/>
      <c r="C155" s="341"/>
      <c r="D155" s="125"/>
      <c r="E155" s="127"/>
      <c r="F155" s="125"/>
      <c r="G155" s="127"/>
      <c r="H155" s="13"/>
      <c r="I155" s="13"/>
      <c r="J155" s="127"/>
      <c r="K155" s="127"/>
      <c r="L155" s="127"/>
      <c r="M155" s="128"/>
    </row>
    <row r="156" spans="1:13" x14ac:dyDescent="0.25">
      <c r="A156" s="306"/>
      <c r="B156" s="281"/>
      <c r="C156" s="240"/>
      <c r="D156" s="125"/>
      <c r="E156" s="127"/>
      <c r="F156" s="125"/>
      <c r="G156" s="127"/>
      <c r="H156" s="13"/>
      <c r="I156" s="13"/>
      <c r="J156" s="127"/>
      <c r="K156" s="127"/>
      <c r="L156" s="127"/>
      <c r="M156" s="128"/>
    </row>
    <row r="157" spans="1:13" x14ac:dyDescent="0.25">
      <c r="A157" s="306"/>
      <c r="B157" s="281"/>
      <c r="C157" s="240"/>
      <c r="D157" s="125"/>
      <c r="E157" s="127"/>
      <c r="F157" s="125"/>
      <c r="G157" s="127"/>
      <c r="H157" s="13"/>
      <c r="I157" s="13"/>
      <c r="J157" s="127"/>
      <c r="K157" s="127"/>
      <c r="L157" s="127"/>
      <c r="M157" s="128"/>
    </row>
    <row r="158" spans="1:13" x14ac:dyDescent="0.25">
      <c r="A158" s="307"/>
      <c r="B158" s="281"/>
      <c r="C158" s="240"/>
      <c r="D158" s="125"/>
      <c r="E158" s="127"/>
      <c r="F158" s="125"/>
      <c r="G158" s="127"/>
      <c r="H158" s="13"/>
      <c r="I158" s="13"/>
      <c r="J158" s="127"/>
      <c r="K158" s="127"/>
      <c r="L158" s="127"/>
      <c r="M158" s="128"/>
    </row>
    <row r="159" spans="1:13" x14ac:dyDescent="0.25">
      <c r="A159" s="82"/>
      <c r="B159" s="340"/>
      <c r="C159" s="341"/>
      <c r="D159" s="125"/>
      <c r="E159" s="127"/>
      <c r="F159" s="125"/>
      <c r="G159" s="127"/>
      <c r="H159" s="13"/>
      <c r="I159" s="13"/>
      <c r="J159" s="127"/>
      <c r="K159" s="127"/>
      <c r="L159" s="127"/>
      <c r="M159" s="128"/>
    </row>
    <row r="160" spans="1:13" ht="27.75" customHeight="1" x14ac:dyDescent="0.25">
      <c r="A160" s="122" t="s">
        <v>64</v>
      </c>
      <c r="B160" s="116"/>
      <c r="C160" s="123"/>
      <c r="D160" s="118"/>
      <c r="E160" s="119">
        <f>+SUM(E161:E165)</f>
        <v>0</v>
      </c>
      <c r="F160" s="118"/>
      <c r="G160" s="119">
        <f>+SUM(G161:G165)</f>
        <v>0</v>
      </c>
      <c r="H160" s="120"/>
      <c r="I160" s="120"/>
      <c r="J160" s="119">
        <f>+SUM(J161:J165)</f>
        <v>0</v>
      </c>
      <c r="K160" s="121"/>
      <c r="L160" s="119">
        <f>+SUM(L161:L165)</f>
        <v>0</v>
      </c>
      <c r="M160" s="114"/>
    </row>
    <row r="161" spans="1:13" x14ac:dyDescent="0.25">
      <c r="A161" s="82"/>
      <c r="B161" s="340"/>
      <c r="C161" s="341"/>
      <c r="D161" s="125"/>
      <c r="E161" s="127"/>
      <c r="F161" s="125"/>
      <c r="G161" s="127"/>
      <c r="H161" s="13"/>
      <c r="I161" s="13"/>
      <c r="J161" s="127"/>
      <c r="K161" s="127"/>
      <c r="L161" s="127"/>
      <c r="M161" s="128"/>
    </row>
    <row r="162" spans="1:13" x14ac:dyDescent="0.25">
      <c r="A162" s="306"/>
      <c r="B162" s="281"/>
      <c r="C162" s="240"/>
      <c r="D162" s="125"/>
      <c r="E162" s="127"/>
      <c r="F162" s="125"/>
      <c r="G162" s="127"/>
      <c r="H162" s="13"/>
      <c r="I162" s="13"/>
      <c r="J162" s="127"/>
      <c r="K162" s="127"/>
      <c r="L162" s="127"/>
      <c r="M162" s="128"/>
    </row>
    <row r="163" spans="1:13" x14ac:dyDescent="0.25">
      <c r="A163" s="306"/>
      <c r="B163" s="281"/>
      <c r="C163" s="240"/>
      <c r="D163" s="125"/>
      <c r="E163" s="127"/>
      <c r="F163" s="125"/>
      <c r="G163" s="127"/>
      <c r="H163" s="13"/>
      <c r="I163" s="13"/>
      <c r="J163" s="127"/>
      <c r="K163" s="127"/>
      <c r="L163" s="127"/>
      <c r="M163" s="128"/>
    </row>
    <row r="164" spans="1:13" x14ac:dyDescent="0.25">
      <c r="A164" s="306"/>
      <c r="B164" s="281"/>
      <c r="C164" s="240"/>
      <c r="D164" s="125"/>
      <c r="E164" s="127"/>
      <c r="F164" s="125"/>
      <c r="G164" s="127"/>
      <c r="H164" s="13"/>
      <c r="I164" s="13"/>
      <c r="J164" s="127"/>
      <c r="K164" s="127"/>
      <c r="L164" s="127"/>
      <c r="M164" s="128"/>
    </row>
    <row r="165" spans="1:13" ht="18.75" thickBot="1" x14ac:dyDescent="0.3">
      <c r="A165" s="307"/>
      <c r="B165" s="340"/>
      <c r="C165" s="341"/>
      <c r="D165" s="125"/>
      <c r="E165" s="127"/>
      <c r="F165" s="125"/>
      <c r="G165" s="127"/>
      <c r="H165" s="13"/>
      <c r="I165" s="13"/>
      <c r="J165" s="127"/>
      <c r="K165" s="127"/>
      <c r="L165" s="127"/>
      <c r="M165" s="128"/>
    </row>
    <row r="166" spans="1:13" ht="27.75" customHeight="1" x14ac:dyDescent="0.25">
      <c r="A166" s="334" t="s">
        <v>77</v>
      </c>
      <c r="B166" s="335"/>
      <c r="C166" s="335"/>
      <c r="D166" s="335"/>
      <c r="E166" s="335"/>
      <c r="F166" s="335"/>
      <c r="G166" s="335"/>
      <c r="H166" s="335"/>
      <c r="I166" s="335"/>
      <c r="J166" s="335"/>
      <c r="K166" s="335"/>
      <c r="L166" s="335"/>
      <c r="M166" s="336"/>
    </row>
    <row r="167" spans="1:13" ht="144.75" thickBot="1" x14ac:dyDescent="0.3">
      <c r="A167" s="421" t="s">
        <v>327</v>
      </c>
      <c r="B167" s="422"/>
      <c r="C167" s="423"/>
      <c r="D167" s="279" t="s">
        <v>296</v>
      </c>
      <c r="E167" s="279" t="s">
        <v>335</v>
      </c>
      <c r="F167" s="10" t="s">
        <v>78</v>
      </c>
      <c r="G167" s="10" t="s">
        <v>336</v>
      </c>
      <c r="H167" s="10" t="s">
        <v>80</v>
      </c>
      <c r="I167" s="10" t="s">
        <v>81</v>
      </c>
      <c r="J167" s="11" t="s">
        <v>82</v>
      </c>
      <c r="K167" s="10" t="s">
        <v>83</v>
      </c>
      <c r="L167" s="11" t="s">
        <v>84</v>
      </c>
      <c r="M167" s="12" t="s">
        <v>85</v>
      </c>
    </row>
    <row r="168" spans="1:13" ht="27.75" customHeight="1" thickTop="1" x14ac:dyDescent="0.25">
      <c r="A168" s="115" t="s">
        <v>94</v>
      </c>
      <c r="B168" s="116"/>
      <c r="C168" s="123"/>
      <c r="D168" s="118"/>
      <c r="E168" s="119">
        <f>+E169+E175+E181+E187+E193+E199+E205+E211+E217+E223+E229</f>
        <v>0</v>
      </c>
      <c r="F168" s="118"/>
      <c r="G168" s="119">
        <f>+G169+G175+G181+G187+G193+G199+G205+G211+G217+G223+G229</f>
        <v>0</v>
      </c>
      <c r="H168" s="120"/>
      <c r="I168" s="120"/>
      <c r="J168" s="119">
        <f>+J169+J175+J181+J187+J193+J199+J205+J211+J217+J223+J229</f>
        <v>0</v>
      </c>
      <c r="K168" s="121"/>
      <c r="L168" s="119">
        <f>+L169+L175+L181+L187+L193+L199+L205+L211+L217+L223+L229</f>
        <v>0</v>
      </c>
      <c r="M168" s="130"/>
    </row>
    <row r="169" spans="1:13" ht="27.75" customHeight="1" x14ac:dyDescent="0.25">
      <c r="A169" s="122" t="s">
        <v>95</v>
      </c>
      <c r="B169" s="116"/>
      <c r="C169" s="123"/>
      <c r="D169" s="118"/>
      <c r="E169" s="119">
        <f>+SUM(E170:E174)</f>
        <v>0</v>
      </c>
      <c r="F169" s="118"/>
      <c r="G169" s="119">
        <f>+SUM(G170:G174)</f>
        <v>0</v>
      </c>
      <c r="H169" s="120"/>
      <c r="I169" s="120"/>
      <c r="J169" s="119">
        <f>+SUM(J170:J174)</f>
        <v>0</v>
      </c>
      <c r="K169" s="121"/>
      <c r="L169" s="119">
        <f>+SUM(L170:L174)</f>
        <v>0</v>
      </c>
      <c r="M169" s="114"/>
    </row>
    <row r="170" spans="1:13" x14ac:dyDescent="0.25">
      <c r="A170" s="82"/>
      <c r="B170" s="340"/>
      <c r="C170" s="341"/>
      <c r="D170" s="125"/>
      <c r="E170" s="126"/>
      <c r="F170" s="125"/>
      <c r="G170" s="126"/>
      <c r="H170" s="13"/>
      <c r="I170" s="13"/>
      <c r="J170" s="126"/>
      <c r="K170" s="127"/>
      <c r="L170" s="127"/>
      <c r="M170" s="128"/>
    </row>
    <row r="171" spans="1:13" x14ac:dyDescent="0.25">
      <c r="A171" s="306"/>
      <c r="B171" s="281"/>
      <c r="C171" s="240"/>
      <c r="D171" s="125"/>
      <c r="E171" s="126"/>
      <c r="F171" s="125"/>
      <c r="G171" s="126"/>
      <c r="H171" s="13"/>
      <c r="I171" s="13"/>
      <c r="J171" s="126"/>
      <c r="K171" s="127"/>
      <c r="L171" s="127"/>
      <c r="M171" s="128"/>
    </row>
    <row r="172" spans="1:13" x14ac:dyDescent="0.25">
      <c r="A172" s="306"/>
      <c r="B172" s="281"/>
      <c r="C172" s="240"/>
      <c r="D172" s="125"/>
      <c r="E172" s="126"/>
      <c r="F172" s="125"/>
      <c r="G172" s="126"/>
      <c r="H172" s="13"/>
      <c r="I172" s="13"/>
      <c r="J172" s="126"/>
      <c r="K172" s="127"/>
      <c r="L172" s="127"/>
      <c r="M172" s="128"/>
    </row>
    <row r="173" spans="1:13" x14ac:dyDescent="0.25">
      <c r="A173" s="307"/>
      <c r="B173" s="281"/>
      <c r="C173" s="240"/>
      <c r="D173" s="125"/>
      <c r="E173" s="126"/>
      <c r="F173" s="125"/>
      <c r="G173" s="126"/>
      <c r="H173" s="13"/>
      <c r="I173" s="13"/>
      <c r="J173" s="126"/>
      <c r="K173" s="127"/>
      <c r="L173" s="127"/>
      <c r="M173" s="128"/>
    </row>
    <row r="174" spans="1:13" x14ac:dyDescent="0.25">
      <c r="A174" s="82"/>
      <c r="B174" s="340"/>
      <c r="C174" s="341"/>
      <c r="D174" s="125"/>
      <c r="E174" s="126"/>
      <c r="F174" s="125"/>
      <c r="G174" s="126"/>
      <c r="H174" s="13"/>
      <c r="I174" s="13"/>
      <c r="J174" s="126"/>
      <c r="K174" s="127"/>
      <c r="L174" s="127"/>
      <c r="M174" s="128"/>
    </row>
    <row r="175" spans="1:13" ht="27.75" customHeight="1" x14ac:dyDescent="0.25">
      <c r="A175" s="122" t="s">
        <v>96</v>
      </c>
      <c r="B175" s="116"/>
      <c r="C175" s="123"/>
      <c r="D175" s="118"/>
      <c r="E175" s="119">
        <f>+SUM(E176:E180)</f>
        <v>0</v>
      </c>
      <c r="F175" s="118"/>
      <c r="G175" s="119">
        <f>+SUM(G176:G180)</f>
        <v>0</v>
      </c>
      <c r="H175" s="120"/>
      <c r="I175" s="120"/>
      <c r="J175" s="119">
        <f>+SUM(J176:J180)</f>
        <v>0</v>
      </c>
      <c r="K175" s="121"/>
      <c r="L175" s="119">
        <f>+SUM(L176:L180)</f>
        <v>0</v>
      </c>
      <c r="M175" s="114"/>
    </row>
    <row r="176" spans="1:13" x14ac:dyDescent="0.25">
      <c r="A176" s="124"/>
      <c r="B176" s="340"/>
      <c r="C176" s="341"/>
      <c r="D176" s="125"/>
      <c r="E176" s="126"/>
      <c r="F176" s="125"/>
      <c r="G176" s="126"/>
      <c r="H176" s="13"/>
      <c r="I176" s="13"/>
      <c r="J176" s="126"/>
      <c r="K176" s="127"/>
      <c r="L176" s="127"/>
      <c r="M176" s="128"/>
    </row>
    <row r="177" spans="1:13" x14ac:dyDescent="0.25">
      <c r="A177" s="124"/>
      <c r="B177" s="281"/>
      <c r="C177" s="240"/>
      <c r="D177" s="125"/>
      <c r="E177" s="126"/>
      <c r="F177" s="125"/>
      <c r="G177" s="126"/>
      <c r="H177" s="13"/>
      <c r="I177" s="13"/>
      <c r="J177" s="126"/>
      <c r="K177" s="127"/>
      <c r="L177" s="127"/>
      <c r="M177" s="128"/>
    </row>
    <row r="178" spans="1:13" x14ac:dyDescent="0.25">
      <c r="A178" s="124"/>
      <c r="B178" s="281"/>
      <c r="C178" s="240"/>
      <c r="D178" s="125"/>
      <c r="E178" s="126"/>
      <c r="F178" s="125"/>
      <c r="G178" s="126"/>
      <c r="H178" s="13"/>
      <c r="I178" s="13"/>
      <c r="J178" s="126"/>
      <c r="K178" s="127"/>
      <c r="L178" s="127"/>
      <c r="M178" s="128"/>
    </row>
    <row r="179" spans="1:13" x14ac:dyDescent="0.25">
      <c r="A179" s="124"/>
      <c r="B179" s="281"/>
      <c r="C179" s="240"/>
      <c r="D179" s="125"/>
      <c r="E179" s="126"/>
      <c r="F179" s="125"/>
      <c r="G179" s="126"/>
      <c r="H179" s="13"/>
      <c r="I179" s="13"/>
      <c r="J179" s="126"/>
      <c r="K179" s="127"/>
      <c r="L179" s="127"/>
      <c r="M179" s="128"/>
    </row>
    <row r="180" spans="1:13" x14ac:dyDescent="0.25">
      <c r="A180" s="124"/>
      <c r="B180" s="340"/>
      <c r="C180" s="341"/>
      <c r="D180" s="125"/>
      <c r="E180" s="126"/>
      <c r="F180" s="125"/>
      <c r="G180" s="126"/>
      <c r="H180" s="13"/>
      <c r="I180" s="13"/>
      <c r="J180" s="126"/>
      <c r="K180" s="127"/>
      <c r="L180" s="127"/>
      <c r="M180" s="128"/>
    </row>
    <row r="181" spans="1:13" ht="27.75" customHeight="1" x14ac:dyDescent="0.25">
      <c r="A181" s="122" t="s">
        <v>97</v>
      </c>
      <c r="B181" s="116"/>
      <c r="C181" s="123"/>
      <c r="D181" s="118"/>
      <c r="E181" s="119">
        <f>+SUM(E182:E186)</f>
        <v>0</v>
      </c>
      <c r="F181" s="118"/>
      <c r="G181" s="119">
        <f>+SUM(G182:G186)</f>
        <v>0</v>
      </c>
      <c r="H181" s="120"/>
      <c r="I181" s="120"/>
      <c r="J181" s="119">
        <f>+SUM(J182:J186)</f>
        <v>0</v>
      </c>
      <c r="K181" s="121"/>
      <c r="L181" s="119">
        <f>+SUM(L182:L186)</f>
        <v>0</v>
      </c>
      <c r="M181" s="114"/>
    </row>
    <row r="182" spans="1:13" x14ac:dyDescent="0.25">
      <c r="A182" s="124"/>
      <c r="B182" s="340"/>
      <c r="C182" s="341"/>
      <c r="D182" s="125"/>
      <c r="E182" s="126"/>
      <c r="F182" s="125"/>
      <c r="G182" s="126"/>
      <c r="H182" s="13"/>
      <c r="I182" s="13"/>
      <c r="J182" s="126"/>
      <c r="K182" s="127"/>
      <c r="L182" s="127"/>
      <c r="M182" s="128"/>
    </row>
    <row r="183" spans="1:13" x14ac:dyDescent="0.25">
      <c r="A183" s="124"/>
      <c r="B183" s="281"/>
      <c r="C183" s="240"/>
      <c r="D183" s="125"/>
      <c r="E183" s="126"/>
      <c r="F183" s="125"/>
      <c r="G183" s="126"/>
      <c r="H183" s="13"/>
      <c r="I183" s="13"/>
      <c r="J183" s="126"/>
      <c r="K183" s="127"/>
      <c r="L183" s="127"/>
      <c r="M183" s="128"/>
    </row>
    <row r="184" spans="1:13" x14ac:dyDescent="0.25">
      <c r="A184" s="124"/>
      <c r="B184" s="281"/>
      <c r="C184" s="240"/>
      <c r="D184" s="125"/>
      <c r="E184" s="126"/>
      <c r="F184" s="125"/>
      <c r="G184" s="126"/>
      <c r="H184" s="13"/>
      <c r="I184" s="13"/>
      <c r="J184" s="126"/>
      <c r="K184" s="127"/>
      <c r="L184" s="127"/>
      <c r="M184" s="128"/>
    </row>
    <row r="185" spans="1:13" x14ac:dyDescent="0.25">
      <c r="A185" s="124"/>
      <c r="B185" s="340"/>
      <c r="C185" s="341"/>
      <c r="D185" s="125"/>
      <c r="E185" s="126"/>
      <c r="F185" s="125"/>
      <c r="G185" s="126"/>
      <c r="H185" s="13"/>
      <c r="I185" s="13"/>
      <c r="J185" s="126"/>
      <c r="K185" s="127"/>
      <c r="L185" s="127"/>
      <c r="M185" s="128"/>
    </row>
    <row r="186" spans="1:13" x14ac:dyDescent="0.25">
      <c r="A186" s="124"/>
      <c r="B186" s="340"/>
      <c r="C186" s="341"/>
      <c r="D186" s="125"/>
      <c r="E186" s="126"/>
      <c r="F186" s="125"/>
      <c r="G186" s="126"/>
      <c r="H186" s="13"/>
      <c r="I186" s="13"/>
      <c r="J186" s="126"/>
      <c r="K186" s="127"/>
      <c r="L186" s="127"/>
      <c r="M186" s="128"/>
    </row>
    <row r="187" spans="1:13" ht="27.75" customHeight="1" x14ac:dyDescent="0.25">
      <c r="A187" s="122" t="s">
        <v>98</v>
      </c>
      <c r="B187" s="116"/>
      <c r="C187" s="123"/>
      <c r="D187" s="118"/>
      <c r="E187" s="119">
        <f>+SUM(E188:E192)</f>
        <v>0</v>
      </c>
      <c r="F187" s="118"/>
      <c r="G187" s="119">
        <f>+SUM(G188:G192)</f>
        <v>0</v>
      </c>
      <c r="H187" s="120"/>
      <c r="I187" s="120"/>
      <c r="J187" s="119">
        <f>+SUM(J188:J192)</f>
        <v>0</v>
      </c>
      <c r="K187" s="121"/>
      <c r="L187" s="119">
        <f>+SUM(L188:L192)</f>
        <v>0</v>
      </c>
      <c r="M187" s="114"/>
    </row>
    <row r="188" spans="1:13" x14ac:dyDescent="0.25">
      <c r="A188" s="124"/>
      <c r="B188" s="340"/>
      <c r="C188" s="341"/>
      <c r="D188" s="125"/>
      <c r="E188" s="126"/>
      <c r="F188" s="125"/>
      <c r="G188" s="126"/>
      <c r="H188" s="13"/>
      <c r="I188" s="13"/>
      <c r="J188" s="126"/>
      <c r="K188" s="127"/>
      <c r="L188" s="127"/>
      <c r="M188" s="128"/>
    </row>
    <row r="189" spans="1:13" x14ac:dyDescent="0.25">
      <c r="A189" s="124"/>
      <c r="B189" s="281"/>
      <c r="C189" s="240"/>
      <c r="D189" s="125"/>
      <c r="E189" s="126"/>
      <c r="F189" s="125"/>
      <c r="G189" s="126"/>
      <c r="H189" s="13"/>
      <c r="I189" s="13"/>
      <c r="J189" s="126"/>
      <c r="K189" s="127"/>
      <c r="L189" s="127"/>
      <c r="M189" s="128"/>
    </row>
    <row r="190" spans="1:13" x14ac:dyDescent="0.25">
      <c r="A190" s="124"/>
      <c r="B190" s="281"/>
      <c r="C190" s="240"/>
      <c r="D190" s="125"/>
      <c r="E190" s="126"/>
      <c r="F190" s="125"/>
      <c r="G190" s="126"/>
      <c r="H190" s="13"/>
      <c r="I190" s="13"/>
      <c r="J190" s="126"/>
      <c r="K190" s="127"/>
      <c r="L190" s="127"/>
      <c r="M190" s="128"/>
    </row>
    <row r="191" spans="1:13" x14ac:dyDescent="0.25">
      <c r="A191" s="124"/>
      <c r="B191" s="340"/>
      <c r="C191" s="341"/>
      <c r="D191" s="125"/>
      <c r="E191" s="126"/>
      <c r="F191" s="125"/>
      <c r="G191" s="126"/>
      <c r="H191" s="13"/>
      <c r="I191" s="13"/>
      <c r="J191" s="126"/>
      <c r="K191" s="127"/>
      <c r="L191" s="127"/>
      <c r="M191" s="128"/>
    </row>
    <row r="192" spans="1:13" x14ac:dyDescent="0.25">
      <c r="A192" s="124"/>
      <c r="B192" s="340"/>
      <c r="C192" s="341"/>
      <c r="D192" s="125"/>
      <c r="E192" s="126"/>
      <c r="F192" s="125"/>
      <c r="G192" s="126"/>
      <c r="H192" s="13"/>
      <c r="I192" s="13"/>
      <c r="J192" s="126"/>
      <c r="K192" s="127"/>
      <c r="L192" s="127"/>
      <c r="M192" s="128"/>
    </row>
    <row r="193" spans="1:13" ht="27.75" customHeight="1" x14ac:dyDescent="0.25">
      <c r="A193" s="122" t="s">
        <v>99</v>
      </c>
      <c r="B193" s="116"/>
      <c r="C193" s="123"/>
      <c r="D193" s="118"/>
      <c r="E193" s="119">
        <f>+SUM(E194:E198)</f>
        <v>0</v>
      </c>
      <c r="F193" s="118"/>
      <c r="G193" s="119">
        <f>+SUM(G194:G198)</f>
        <v>0</v>
      </c>
      <c r="H193" s="120"/>
      <c r="I193" s="120"/>
      <c r="J193" s="119">
        <f>+SUM(J194:J198)</f>
        <v>0</v>
      </c>
      <c r="K193" s="121"/>
      <c r="L193" s="119">
        <f>+SUM(L194:L198)</f>
        <v>0</v>
      </c>
      <c r="M193" s="114"/>
    </row>
    <row r="194" spans="1:13" x14ac:dyDescent="0.25">
      <c r="A194" s="124"/>
      <c r="B194" s="340"/>
      <c r="C194" s="341"/>
      <c r="D194" s="125"/>
      <c r="E194" s="126"/>
      <c r="F194" s="125"/>
      <c r="G194" s="126"/>
      <c r="H194" s="13"/>
      <c r="I194" s="13"/>
      <c r="J194" s="126"/>
      <c r="K194" s="127"/>
      <c r="L194" s="127"/>
      <c r="M194" s="128"/>
    </row>
    <row r="195" spans="1:13" x14ac:dyDescent="0.25">
      <c r="A195" s="124"/>
      <c r="B195" s="281"/>
      <c r="C195" s="240"/>
      <c r="D195" s="125"/>
      <c r="E195" s="126"/>
      <c r="F195" s="125"/>
      <c r="G195" s="126"/>
      <c r="H195" s="13"/>
      <c r="I195" s="13"/>
      <c r="J195" s="126"/>
      <c r="K195" s="127"/>
      <c r="L195" s="127"/>
      <c r="M195" s="128"/>
    </row>
    <row r="196" spans="1:13" x14ac:dyDescent="0.25">
      <c r="A196" s="124"/>
      <c r="B196" s="281"/>
      <c r="C196" s="240"/>
      <c r="D196" s="125"/>
      <c r="E196" s="126"/>
      <c r="F196" s="125"/>
      <c r="G196" s="126"/>
      <c r="H196" s="13"/>
      <c r="I196" s="13"/>
      <c r="J196" s="126"/>
      <c r="K196" s="127"/>
      <c r="L196" s="127"/>
      <c r="M196" s="128"/>
    </row>
    <row r="197" spans="1:13" x14ac:dyDescent="0.25">
      <c r="A197" s="124"/>
      <c r="B197" s="340"/>
      <c r="C197" s="341"/>
      <c r="D197" s="125"/>
      <c r="E197" s="126"/>
      <c r="F197" s="125"/>
      <c r="G197" s="126"/>
      <c r="H197" s="13"/>
      <c r="I197" s="13"/>
      <c r="J197" s="126"/>
      <c r="K197" s="127"/>
      <c r="L197" s="127"/>
      <c r="M197" s="128"/>
    </row>
    <row r="198" spans="1:13" x14ac:dyDescent="0.25">
      <c r="A198" s="124"/>
      <c r="B198" s="340"/>
      <c r="C198" s="341"/>
      <c r="D198" s="125"/>
      <c r="E198" s="126"/>
      <c r="F198" s="125"/>
      <c r="G198" s="126"/>
      <c r="H198" s="13"/>
      <c r="I198" s="13"/>
      <c r="J198" s="126"/>
      <c r="K198" s="127"/>
      <c r="L198" s="127"/>
      <c r="M198" s="128"/>
    </row>
    <row r="199" spans="1:13" ht="27.75" customHeight="1" x14ac:dyDescent="0.25">
      <c r="A199" s="122" t="s">
        <v>100</v>
      </c>
      <c r="B199" s="116"/>
      <c r="C199" s="123"/>
      <c r="D199" s="118"/>
      <c r="E199" s="119">
        <f>+SUM(E200:E204)</f>
        <v>0</v>
      </c>
      <c r="F199" s="118"/>
      <c r="G199" s="119">
        <f>+SUM(G200:G204)</f>
        <v>0</v>
      </c>
      <c r="H199" s="120"/>
      <c r="I199" s="120"/>
      <c r="J199" s="119">
        <f>+SUM(J200:J204)</f>
        <v>0</v>
      </c>
      <c r="K199" s="121"/>
      <c r="L199" s="119">
        <f>+SUM(L200:L204)</f>
        <v>0</v>
      </c>
      <c r="M199" s="114"/>
    </row>
    <row r="200" spans="1:13" x14ac:dyDescent="0.25">
      <c r="A200" s="124"/>
      <c r="B200" s="281"/>
      <c r="C200" s="240"/>
      <c r="D200" s="125"/>
      <c r="E200" s="126"/>
      <c r="F200" s="125"/>
      <c r="G200" s="126"/>
      <c r="H200" s="13"/>
      <c r="I200" s="13"/>
      <c r="J200" s="126"/>
      <c r="K200" s="127"/>
      <c r="L200" s="127"/>
      <c r="M200" s="128"/>
    </row>
    <row r="201" spans="1:13" x14ac:dyDescent="0.25">
      <c r="A201" s="124"/>
      <c r="B201" s="281"/>
      <c r="C201" s="240"/>
      <c r="D201" s="125"/>
      <c r="E201" s="126"/>
      <c r="F201" s="125"/>
      <c r="G201" s="126"/>
      <c r="H201" s="13"/>
      <c r="I201" s="13"/>
      <c r="J201" s="126"/>
      <c r="K201" s="127"/>
      <c r="L201" s="127"/>
      <c r="M201" s="128"/>
    </row>
    <row r="202" spans="1:13" x14ac:dyDescent="0.25">
      <c r="A202" s="124"/>
      <c r="B202" s="281"/>
      <c r="C202" s="240"/>
      <c r="D202" s="125"/>
      <c r="E202" s="126"/>
      <c r="F202" s="125"/>
      <c r="G202" s="126"/>
      <c r="H202" s="13"/>
      <c r="I202" s="13"/>
      <c r="J202" s="126"/>
      <c r="K202" s="127"/>
      <c r="L202" s="127"/>
      <c r="M202" s="128"/>
    </row>
    <row r="203" spans="1:13" x14ac:dyDescent="0.25">
      <c r="A203" s="124"/>
      <c r="B203" s="281"/>
      <c r="C203" s="240"/>
      <c r="D203" s="125"/>
      <c r="E203" s="126"/>
      <c r="F203" s="125"/>
      <c r="G203" s="126"/>
      <c r="H203" s="13"/>
      <c r="I203" s="13"/>
      <c r="J203" s="126"/>
      <c r="K203" s="127"/>
      <c r="L203" s="127"/>
      <c r="M203" s="128"/>
    </row>
    <row r="204" spans="1:13" x14ac:dyDescent="0.25">
      <c r="A204" s="124"/>
      <c r="B204" s="281"/>
      <c r="C204" s="240"/>
      <c r="D204" s="125"/>
      <c r="E204" s="126"/>
      <c r="F204" s="125"/>
      <c r="G204" s="126"/>
      <c r="H204" s="13"/>
      <c r="I204" s="13"/>
      <c r="J204" s="126"/>
      <c r="K204" s="127"/>
      <c r="L204" s="127"/>
      <c r="M204" s="128"/>
    </row>
    <row r="205" spans="1:13" ht="27.75" customHeight="1" x14ac:dyDescent="0.25">
      <c r="A205" s="122" t="s">
        <v>101</v>
      </c>
      <c r="B205" s="116"/>
      <c r="C205" s="123"/>
      <c r="D205" s="118"/>
      <c r="E205" s="119">
        <f>+SUM(E206:E210)</f>
        <v>0</v>
      </c>
      <c r="F205" s="118"/>
      <c r="G205" s="119">
        <f>+SUM(G206:G210)</f>
        <v>0</v>
      </c>
      <c r="H205" s="120"/>
      <c r="I205" s="120"/>
      <c r="J205" s="119">
        <f>+SUM(J206:J210)</f>
        <v>0</v>
      </c>
      <c r="K205" s="121"/>
      <c r="L205" s="119">
        <f>+SUM(L206:L210)</f>
        <v>0</v>
      </c>
      <c r="M205" s="114"/>
    </row>
    <row r="206" spans="1:13" x14ac:dyDescent="0.25">
      <c r="A206" s="124"/>
      <c r="B206" s="281"/>
      <c r="C206" s="240"/>
      <c r="D206" s="125"/>
      <c r="E206" s="126"/>
      <c r="F206" s="125"/>
      <c r="G206" s="126"/>
      <c r="H206" s="13"/>
      <c r="I206" s="13"/>
      <c r="J206" s="126"/>
      <c r="K206" s="127"/>
      <c r="L206" s="127"/>
      <c r="M206" s="128"/>
    </row>
    <row r="207" spans="1:13" x14ac:dyDescent="0.25">
      <c r="A207" s="124"/>
      <c r="B207" s="281"/>
      <c r="C207" s="240"/>
      <c r="D207" s="125"/>
      <c r="E207" s="126"/>
      <c r="F207" s="125"/>
      <c r="G207" s="126"/>
      <c r="H207" s="13"/>
      <c r="I207" s="13"/>
      <c r="J207" s="126"/>
      <c r="K207" s="127"/>
      <c r="L207" s="127"/>
      <c r="M207" s="128"/>
    </row>
    <row r="208" spans="1:13" x14ac:dyDescent="0.25">
      <c r="A208" s="124"/>
      <c r="B208" s="281"/>
      <c r="C208" s="240"/>
      <c r="D208" s="125"/>
      <c r="E208" s="126"/>
      <c r="F208" s="125"/>
      <c r="G208" s="126"/>
      <c r="H208" s="13"/>
      <c r="I208" s="13"/>
      <c r="J208" s="126"/>
      <c r="K208" s="127"/>
      <c r="L208" s="127"/>
      <c r="M208" s="128"/>
    </row>
    <row r="209" spans="1:13" x14ac:dyDescent="0.25">
      <c r="A209" s="124"/>
      <c r="B209" s="281"/>
      <c r="C209" s="240"/>
      <c r="D209" s="125"/>
      <c r="E209" s="126"/>
      <c r="F209" s="125"/>
      <c r="G209" s="126"/>
      <c r="H209" s="13"/>
      <c r="I209" s="13"/>
      <c r="J209" s="126"/>
      <c r="K209" s="127"/>
      <c r="L209" s="127"/>
      <c r="M209" s="128"/>
    </row>
    <row r="210" spans="1:13" x14ac:dyDescent="0.25">
      <c r="A210" s="124"/>
      <c r="B210" s="281"/>
      <c r="C210" s="240"/>
      <c r="D210" s="125"/>
      <c r="E210" s="126"/>
      <c r="F210" s="125"/>
      <c r="G210" s="126"/>
      <c r="H210" s="13"/>
      <c r="I210" s="13"/>
      <c r="J210" s="126"/>
      <c r="K210" s="127"/>
      <c r="L210" s="127"/>
      <c r="M210" s="128"/>
    </row>
    <row r="211" spans="1:13" ht="27.75" customHeight="1" x14ac:dyDescent="0.25">
      <c r="A211" s="122" t="s">
        <v>102</v>
      </c>
      <c r="B211" s="116"/>
      <c r="C211" s="123"/>
      <c r="D211" s="118"/>
      <c r="E211" s="119">
        <f>+SUM(E212:E216)</f>
        <v>0</v>
      </c>
      <c r="F211" s="118"/>
      <c r="G211" s="119">
        <f>+SUM(G212:G216)</f>
        <v>0</v>
      </c>
      <c r="H211" s="120"/>
      <c r="I211" s="120"/>
      <c r="J211" s="119">
        <f>+SUM(J212:J216)</f>
        <v>0</v>
      </c>
      <c r="K211" s="121"/>
      <c r="L211" s="119">
        <f>+SUM(L212:L216)</f>
        <v>0</v>
      </c>
      <c r="M211" s="114"/>
    </row>
    <row r="212" spans="1:13" x14ac:dyDescent="0.25">
      <c r="A212" s="124"/>
      <c r="B212" s="281"/>
      <c r="C212" s="240"/>
      <c r="D212" s="125"/>
      <c r="E212" s="126"/>
      <c r="F212" s="125"/>
      <c r="G212" s="126"/>
      <c r="H212" s="13"/>
      <c r="I212" s="13"/>
      <c r="J212" s="126"/>
      <c r="K212" s="127"/>
      <c r="L212" s="127"/>
      <c r="M212" s="128"/>
    </row>
    <row r="213" spans="1:13" x14ac:dyDescent="0.25">
      <c r="A213" s="124"/>
      <c r="B213" s="281"/>
      <c r="C213" s="240"/>
      <c r="D213" s="125"/>
      <c r="E213" s="126"/>
      <c r="F213" s="125"/>
      <c r="G213" s="126"/>
      <c r="H213" s="13"/>
      <c r="I213" s="13"/>
      <c r="J213" s="126"/>
      <c r="K213" s="127"/>
      <c r="L213" s="127"/>
      <c r="M213" s="128"/>
    </row>
    <row r="214" spans="1:13" x14ac:dyDescent="0.25">
      <c r="A214" s="124"/>
      <c r="B214" s="281"/>
      <c r="C214" s="240"/>
      <c r="D214" s="125"/>
      <c r="E214" s="126"/>
      <c r="F214" s="125"/>
      <c r="G214" s="126"/>
      <c r="H214" s="13"/>
      <c r="I214" s="13"/>
      <c r="J214" s="126"/>
      <c r="K214" s="127"/>
      <c r="L214" s="127"/>
      <c r="M214" s="128"/>
    </row>
    <row r="215" spans="1:13" x14ac:dyDescent="0.25">
      <c r="A215" s="124"/>
      <c r="B215" s="281"/>
      <c r="C215" s="240"/>
      <c r="D215" s="125"/>
      <c r="E215" s="126"/>
      <c r="F215" s="125"/>
      <c r="G215" s="126"/>
      <c r="H215" s="13"/>
      <c r="I215" s="13"/>
      <c r="J215" s="126"/>
      <c r="K215" s="127"/>
      <c r="L215" s="127"/>
      <c r="M215" s="128"/>
    </row>
    <row r="216" spans="1:13" x14ac:dyDescent="0.25">
      <c r="A216" s="124"/>
      <c r="B216" s="281"/>
      <c r="C216" s="240"/>
      <c r="D216" s="125"/>
      <c r="E216" s="126"/>
      <c r="F216" s="125"/>
      <c r="G216" s="126"/>
      <c r="H216" s="13"/>
      <c r="I216" s="13"/>
      <c r="J216" s="126"/>
      <c r="K216" s="127"/>
      <c r="L216" s="127"/>
      <c r="M216" s="128"/>
    </row>
    <row r="217" spans="1:13" ht="27.75" customHeight="1" x14ac:dyDescent="0.25">
      <c r="A217" s="122" t="s">
        <v>65</v>
      </c>
      <c r="B217" s="116"/>
      <c r="C217" s="123"/>
      <c r="D217" s="118"/>
      <c r="E217" s="119">
        <f>+SUM(E218:E222)</f>
        <v>0</v>
      </c>
      <c r="F217" s="118"/>
      <c r="G217" s="119">
        <f>+SUM(G218:G222)</f>
        <v>0</v>
      </c>
      <c r="H217" s="120"/>
      <c r="I217" s="120"/>
      <c r="J217" s="119">
        <f>+SUM(J218:J222)</f>
        <v>0</v>
      </c>
      <c r="K217" s="121"/>
      <c r="L217" s="119">
        <f>+SUM(L218:L222)</f>
        <v>0</v>
      </c>
      <c r="M217" s="114"/>
    </row>
    <row r="218" spans="1:13" x14ac:dyDescent="0.25">
      <c r="A218" s="124"/>
      <c r="B218" s="281"/>
      <c r="C218" s="240"/>
      <c r="D218" s="125"/>
      <c r="E218" s="126"/>
      <c r="F218" s="125"/>
      <c r="G218" s="126"/>
      <c r="H218" s="13"/>
      <c r="I218" s="13"/>
      <c r="J218" s="126"/>
      <c r="K218" s="127"/>
      <c r="L218" s="127"/>
      <c r="M218" s="128"/>
    </row>
    <row r="219" spans="1:13" x14ac:dyDescent="0.25">
      <c r="A219" s="124"/>
      <c r="B219" s="281"/>
      <c r="C219" s="240"/>
      <c r="D219" s="125"/>
      <c r="E219" s="126"/>
      <c r="F219" s="125"/>
      <c r="G219" s="126"/>
      <c r="H219" s="13"/>
      <c r="I219" s="13"/>
      <c r="J219" s="126"/>
      <c r="K219" s="127"/>
      <c r="L219" s="127"/>
      <c r="M219" s="128"/>
    </row>
    <row r="220" spans="1:13" x14ac:dyDescent="0.25">
      <c r="A220" s="124"/>
      <c r="B220" s="281"/>
      <c r="C220" s="240"/>
      <c r="D220" s="125"/>
      <c r="E220" s="126"/>
      <c r="F220" s="125"/>
      <c r="G220" s="126"/>
      <c r="H220" s="13"/>
      <c r="I220" s="13"/>
      <c r="J220" s="126"/>
      <c r="K220" s="127"/>
      <c r="L220" s="127"/>
      <c r="M220" s="128"/>
    </row>
    <row r="221" spans="1:13" x14ac:dyDescent="0.25">
      <c r="A221" s="124"/>
      <c r="B221" s="281"/>
      <c r="C221" s="240"/>
      <c r="D221" s="125"/>
      <c r="E221" s="126"/>
      <c r="F221" s="125"/>
      <c r="G221" s="126"/>
      <c r="H221" s="13"/>
      <c r="I221" s="13"/>
      <c r="J221" s="126"/>
      <c r="K221" s="127"/>
      <c r="L221" s="127"/>
      <c r="M221" s="128"/>
    </row>
    <row r="222" spans="1:13" x14ac:dyDescent="0.25">
      <c r="A222" s="124"/>
      <c r="B222" s="281"/>
      <c r="C222" s="240"/>
      <c r="D222" s="125"/>
      <c r="E222" s="126"/>
      <c r="F222" s="125"/>
      <c r="G222" s="126"/>
      <c r="H222" s="13"/>
      <c r="I222" s="13"/>
      <c r="J222" s="126"/>
      <c r="K222" s="127"/>
      <c r="L222" s="127"/>
      <c r="M222" s="128"/>
    </row>
    <row r="223" spans="1:13" ht="27.75" customHeight="1" x14ac:dyDescent="0.25">
      <c r="A223" s="122" t="s">
        <v>103</v>
      </c>
      <c r="B223" s="116"/>
      <c r="C223" s="123"/>
      <c r="D223" s="118"/>
      <c r="E223" s="119">
        <f>+SUM(E224:E228)</f>
        <v>0</v>
      </c>
      <c r="F223" s="118"/>
      <c r="G223" s="119">
        <f>+SUM(G224:G228)</f>
        <v>0</v>
      </c>
      <c r="H223" s="120"/>
      <c r="I223" s="120"/>
      <c r="J223" s="119">
        <f>+SUM(J224:J228)</f>
        <v>0</v>
      </c>
      <c r="K223" s="121"/>
      <c r="L223" s="119">
        <f>+SUM(L224:L228)</f>
        <v>0</v>
      </c>
      <c r="M223" s="114"/>
    </row>
    <row r="224" spans="1:13" x14ac:dyDescent="0.25">
      <c r="A224" s="124"/>
      <c r="B224" s="281"/>
      <c r="C224" s="240"/>
      <c r="D224" s="125"/>
      <c r="E224" s="126"/>
      <c r="F224" s="125"/>
      <c r="G224" s="126"/>
      <c r="H224" s="13"/>
      <c r="I224" s="13"/>
      <c r="J224" s="126"/>
      <c r="K224" s="127"/>
      <c r="L224" s="127"/>
      <c r="M224" s="128"/>
    </row>
    <row r="225" spans="1:13" x14ac:dyDescent="0.25">
      <c r="A225" s="124"/>
      <c r="B225" s="281"/>
      <c r="C225" s="240"/>
      <c r="D225" s="125"/>
      <c r="E225" s="126"/>
      <c r="F225" s="125"/>
      <c r="G225" s="126"/>
      <c r="H225" s="13"/>
      <c r="I225" s="13"/>
      <c r="J225" s="126"/>
      <c r="K225" s="127"/>
      <c r="L225" s="127"/>
      <c r="M225" s="128"/>
    </row>
    <row r="226" spans="1:13" x14ac:dyDescent="0.25">
      <c r="A226" s="124"/>
      <c r="B226" s="281"/>
      <c r="C226" s="240"/>
      <c r="D226" s="125"/>
      <c r="E226" s="126"/>
      <c r="F226" s="125"/>
      <c r="G226" s="126"/>
      <c r="H226" s="13"/>
      <c r="I226" s="13"/>
      <c r="J226" s="126"/>
      <c r="K226" s="127"/>
      <c r="L226" s="127"/>
      <c r="M226" s="128"/>
    </row>
    <row r="227" spans="1:13" x14ac:dyDescent="0.25">
      <c r="A227" s="124"/>
      <c r="B227" s="281"/>
      <c r="C227" s="240"/>
      <c r="D227" s="125"/>
      <c r="E227" s="126"/>
      <c r="F227" s="125"/>
      <c r="G227" s="126"/>
      <c r="H227" s="13"/>
      <c r="I227" s="13"/>
      <c r="J227" s="126"/>
      <c r="K227" s="127"/>
      <c r="L227" s="127"/>
      <c r="M227" s="128"/>
    </row>
    <row r="228" spans="1:13" x14ac:dyDescent="0.25">
      <c r="A228" s="124"/>
      <c r="B228" s="281"/>
      <c r="C228" s="240"/>
      <c r="D228" s="125"/>
      <c r="E228" s="126"/>
      <c r="F228" s="125"/>
      <c r="G228" s="126"/>
      <c r="H228" s="13"/>
      <c r="I228" s="13"/>
      <c r="J228" s="126"/>
      <c r="K228" s="127"/>
      <c r="L228" s="127"/>
      <c r="M228" s="128"/>
    </row>
    <row r="229" spans="1:13" ht="27.75" customHeight="1" x14ac:dyDescent="0.25">
      <c r="A229" s="122" t="s">
        <v>104</v>
      </c>
      <c r="B229" s="116"/>
      <c r="C229" s="123"/>
      <c r="D229" s="118"/>
      <c r="E229" s="119">
        <f>+SUM(E230:E234)</f>
        <v>0</v>
      </c>
      <c r="F229" s="118"/>
      <c r="G229" s="119">
        <f>+SUM(G230:G234)</f>
        <v>0</v>
      </c>
      <c r="H229" s="120"/>
      <c r="I229" s="120"/>
      <c r="J229" s="119">
        <f>+SUM(J230:J234)</f>
        <v>0</v>
      </c>
      <c r="K229" s="121"/>
      <c r="L229" s="119">
        <f>+SUM(L230:L234)</f>
        <v>0</v>
      </c>
      <c r="M229" s="114"/>
    </row>
    <row r="230" spans="1:13" x14ac:dyDescent="0.25">
      <c r="A230" s="124"/>
      <c r="B230" s="281"/>
      <c r="C230" s="240"/>
      <c r="D230" s="125"/>
      <c r="E230" s="126"/>
      <c r="F230" s="125"/>
      <c r="G230" s="126"/>
      <c r="H230" s="13"/>
      <c r="I230" s="13"/>
      <c r="J230" s="126"/>
      <c r="K230" s="127"/>
      <c r="L230" s="127"/>
      <c r="M230" s="128"/>
    </row>
    <row r="231" spans="1:13" x14ac:dyDescent="0.25">
      <c r="A231" s="124"/>
      <c r="B231" s="281"/>
      <c r="C231" s="240"/>
      <c r="D231" s="125"/>
      <c r="E231" s="126"/>
      <c r="F231" s="125"/>
      <c r="G231" s="126"/>
      <c r="H231" s="13"/>
      <c r="I231" s="13"/>
      <c r="J231" s="126"/>
      <c r="K231" s="127"/>
      <c r="L231" s="127"/>
      <c r="M231" s="128"/>
    </row>
    <row r="232" spans="1:13" x14ac:dyDescent="0.25">
      <c r="A232" s="124"/>
      <c r="B232" s="281"/>
      <c r="C232" s="240"/>
      <c r="D232" s="125"/>
      <c r="E232" s="126"/>
      <c r="F232" s="125"/>
      <c r="G232" s="126"/>
      <c r="H232" s="13"/>
      <c r="I232" s="13"/>
      <c r="J232" s="126"/>
      <c r="K232" s="127"/>
      <c r="L232" s="127"/>
      <c r="M232" s="128"/>
    </row>
    <row r="233" spans="1:13" x14ac:dyDescent="0.25">
      <c r="A233" s="124"/>
      <c r="B233" s="281"/>
      <c r="C233" s="240"/>
      <c r="D233" s="125"/>
      <c r="E233" s="126"/>
      <c r="F233" s="125"/>
      <c r="G233" s="126"/>
      <c r="H233" s="13"/>
      <c r="I233" s="13"/>
      <c r="J233" s="126"/>
      <c r="K233" s="127"/>
      <c r="L233" s="127"/>
      <c r="M233" s="128"/>
    </row>
    <row r="234" spans="1:13" ht="18.75" thickBot="1" x14ac:dyDescent="0.3">
      <c r="A234" s="124"/>
      <c r="B234" s="281"/>
      <c r="C234" s="240"/>
      <c r="D234" s="125"/>
      <c r="E234" s="126"/>
      <c r="F234" s="125"/>
      <c r="G234" s="126"/>
      <c r="H234" s="13"/>
      <c r="I234" s="13"/>
      <c r="J234" s="126"/>
      <c r="K234" s="127"/>
      <c r="L234" s="127"/>
      <c r="M234" s="128"/>
    </row>
    <row r="235" spans="1:13" ht="27.75" customHeight="1" x14ac:dyDescent="0.25">
      <c r="A235" s="334" t="s">
        <v>77</v>
      </c>
      <c r="B235" s="335"/>
      <c r="C235" s="335"/>
      <c r="D235" s="335"/>
      <c r="E235" s="335"/>
      <c r="F235" s="335"/>
      <c r="G235" s="335"/>
      <c r="H235" s="335"/>
      <c r="I235" s="335"/>
      <c r="J235" s="335"/>
      <c r="K235" s="335"/>
      <c r="L235" s="335"/>
      <c r="M235" s="336"/>
    </row>
    <row r="236" spans="1:13" ht="144.75" thickBot="1" x14ac:dyDescent="0.3">
      <c r="A236" s="421" t="s">
        <v>327</v>
      </c>
      <c r="B236" s="422"/>
      <c r="C236" s="423"/>
      <c r="D236" s="279" t="s">
        <v>296</v>
      </c>
      <c r="E236" s="279" t="s">
        <v>335</v>
      </c>
      <c r="F236" s="10" t="s">
        <v>78</v>
      </c>
      <c r="G236" s="10" t="s">
        <v>336</v>
      </c>
      <c r="H236" s="10" t="s">
        <v>80</v>
      </c>
      <c r="I236" s="10" t="s">
        <v>81</v>
      </c>
      <c r="J236" s="11" t="s">
        <v>82</v>
      </c>
      <c r="K236" s="10" t="s">
        <v>83</v>
      </c>
      <c r="L236" s="11" t="s">
        <v>84</v>
      </c>
      <c r="M236" s="12" t="s">
        <v>85</v>
      </c>
    </row>
    <row r="237" spans="1:13" ht="27.75" customHeight="1" thickTop="1" x14ac:dyDescent="0.25">
      <c r="A237" s="115" t="s">
        <v>105</v>
      </c>
      <c r="B237" s="116"/>
      <c r="C237" s="123"/>
      <c r="D237" s="118"/>
      <c r="E237" s="119">
        <f>+E238+E244+E250+E256+E262+E268+E274+E280+E286</f>
        <v>0</v>
      </c>
      <c r="F237" s="118"/>
      <c r="G237" s="119">
        <f>+G238+G244+G250+G256+G262+G268+G274+G280+G286</f>
        <v>0</v>
      </c>
      <c r="H237" s="120"/>
      <c r="I237" s="120"/>
      <c r="J237" s="119">
        <f>+J238+J244+J250+J256+J262+J268+J274+J280+J286</f>
        <v>0</v>
      </c>
      <c r="K237" s="121"/>
      <c r="L237" s="119">
        <f>+L238+L244+L250+L256+L262+L268+L274+L280+L286</f>
        <v>0</v>
      </c>
      <c r="M237" s="130"/>
    </row>
    <row r="238" spans="1:13" ht="27.75" customHeight="1" x14ac:dyDescent="0.25">
      <c r="A238" s="122" t="s">
        <v>66</v>
      </c>
      <c r="B238" s="116"/>
      <c r="C238" s="123"/>
      <c r="D238" s="118"/>
      <c r="E238" s="119">
        <f>+SUM(E239:E243)</f>
        <v>0</v>
      </c>
      <c r="F238" s="118"/>
      <c r="G238" s="119">
        <f>+SUM(G239:G243)</f>
        <v>0</v>
      </c>
      <c r="H238" s="120"/>
      <c r="I238" s="120"/>
      <c r="J238" s="119">
        <f>+SUM(J239:J243)</f>
        <v>0</v>
      </c>
      <c r="K238" s="121"/>
      <c r="L238" s="119">
        <f>+SUM(L239:L243)</f>
        <v>0</v>
      </c>
      <c r="M238" s="114"/>
    </row>
    <row r="239" spans="1:13" x14ac:dyDescent="0.25">
      <c r="A239" s="124"/>
      <c r="B239" s="281"/>
      <c r="C239" s="240"/>
      <c r="D239" s="125"/>
      <c r="E239" s="126"/>
      <c r="F239" s="125"/>
      <c r="G239" s="126"/>
      <c r="H239" s="13"/>
      <c r="I239" s="13"/>
      <c r="J239" s="126"/>
      <c r="K239" s="127"/>
      <c r="L239" s="127"/>
      <c r="M239" s="128"/>
    </row>
    <row r="240" spans="1:13" x14ac:dyDescent="0.25">
      <c r="A240" s="124"/>
      <c r="B240" s="281"/>
      <c r="C240" s="240"/>
      <c r="D240" s="125"/>
      <c r="E240" s="126"/>
      <c r="F240" s="125"/>
      <c r="G240" s="126"/>
      <c r="H240" s="13"/>
      <c r="I240" s="13"/>
      <c r="J240" s="126"/>
      <c r="K240" s="127"/>
      <c r="L240" s="127"/>
      <c r="M240" s="128"/>
    </row>
    <row r="241" spans="1:13" x14ac:dyDescent="0.25">
      <c r="A241" s="124"/>
      <c r="B241" s="281"/>
      <c r="C241" s="240"/>
      <c r="D241" s="125"/>
      <c r="E241" s="126"/>
      <c r="F241" s="125"/>
      <c r="G241" s="126"/>
      <c r="H241" s="13"/>
      <c r="I241" s="13"/>
      <c r="J241" s="126"/>
      <c r="K241" s="127"/>
      <c r="L241" s="127"/>
      <c r="M241" s="128"/>
    </row>
    <row r="242" spans="1:13" x14ac:dyDescent="0.25">
      <c r="A242" s="124"/>
      <c r="B242" s="281"/>
      <c r="C242" s="240"/>
      <c r="D242" s="125"/>
      <c r="E242" s="126"/>
      <c r="F242" s="125"/>
      <c r="G242" s="126"/>
      <c r="H242" s="13"/>
      <c r="I242" s="13"/>
      <c r="J242" s="126"/>
      <c r="K242" s="127"/>
      <c r="L242" s="127"/>
      <c r="M242" s="128"/>
    </row>
    <row r="243" spans="1:13" x14ac:dyDescent="0.25">
      <c r="A243" s="124"/>
      <c r="B243" s="281"/>
      <c r="C243" s="240"/>
      <c r="D243" s="125"/>
      <c r="E243" s="126"/>
      <c r="F243" s="125"/>
      <c r="G243" s="126"/>
      <c r="H243" s="13"/>
      <c r="I243" s="13"/>
      <c r="J243" s="126"/>
      <c r="K243" s="127"/>
      <c r="L243" s="127"/>
      <c r="M243" s="128"/>
    </row>
    <row r="244" spans="1:13" ht="27.75" customHeight="1" x14ac:dyDescent="0.25">
      <c r="A244" s="122" t="s">
        <v>106</v>
      </c>
      <c r="B244" s="116"/>
      <c r="C244" s="123"/>
      <c r="D244" s="118"/>
      <c r="E244" s="119">
        <f>+SUM(E245:E249)</f>
        <v>0</v>
      </c>
      <c r="F244" s="118"/>
      <c r="G244" s="119">
        <f>+SUM(G245:G249)</f>
        <v>0</v>
      </c>
      <c r="H244" s="120"/>
      <c r="I244" s="120"/>
      <c r="J244" s="119">
        <f>+SUM(J245:J249)</f>
        <v>0</v>
      </c>
      <c r="K244" s="121"/>
      <c r="L244" s="119">
        <f>+SUM(L245:L249)</f>
        <v>0</v>
      </c>
      <c r="M244" s="114"/>
    </row>
    <row r="245" spans="1:13" x14ac:dyDescent="0.25">
      <c r="A245" s="124"/>
      <c r="B245" s="281"/>
      <c r="C245" s="240"/>
      <c r="D245" s="125"/>
      <c r="E245" s="126"/>
      <c r="F245" s="125"/>
      <c r="G245" s="126"/>
      <c r="H245" s="13"/>
      <c r="I245" s="13"/>
      <c r="J245" s="126"/>
      <c r="K245" s="127"/>
      <c r="L245" s="127"/>
      <c r="M245" s="128"/>
    </row>
    <row r="246" spans="1:13" x14ac:dyDescent="0.25">
      <c r="A246" s="124"/>
      <c r="B246" s="281"/>
      <c r="C246" s="240"/>
      <c r="D246" s="125"/>
      <c r="E246" s="126"/>
      <c r="F246" s="125"/>
      <c r="G246" s="126"/>
      <c r="H246" s="13"/>
      <c r="I246" s="13"/>
      <c r="J246" s="126"/>
      <c r="K246" s="127"/>
      <c r="L246" s="127"/>
      <c r="M246" s="128"/>
    </row>
    <row r="247" spans="1:13" x14ac:dyDescent="0.25">
      <c r="A247" s="124"/>
      <c r="B247" s="281"/>
      <c r="C247" s="240"/>
      <c r="D247" s="125"/>
      <c r="E247" s="126"/>
      <c r="F247" s="125"/>
      <c r="G247" s="126"/>
      <c r="H247" s="13"/>
      <c r="I247" s="13"/>
      <c r="J247" s="126"/>
      <c r="K247" s="127"/>
      <c r="L247" s="127"/>
      <c r="M247" s="128"/>
    </row>
    <row r="248" spans="1:13" x14ac:dyDescent="0.25">
      <c r="A248" s="124"/>
      <c r="B248" s="281"/>
      <c r="C248" s="240"/>
      <c r="D248" s="125"/>
      <c r="E248" s="126"/>
      <c r="F248" s="125"/>
      <c r="G248" s="126"/>
      <c r="H248" s="13"/>
      <c r="I248" s="13"/>
      <c r="J248" s="126"/>
      <c r="K248" s="127"/>
      <c r="L248" s="127"/>
      <c r="M248" s="128"/>
    </row>
    <row r="249" spans="1:13" x14ac:dyDescent="0.25">
      <c r="A249" s="124"/>
      <c r="B249" s="281"/>
      <c r="C249" s="240"/>
      <c r="D249" s="125"/>
      <c r="E249" s="126"/>
      <c r="F249" s="125"/>
      <c r="G249" s="126"/>
      <c r="H249" s="13"/>
      <c r="I249" s="13"/>
      <c r="J249" s="126"/>
      <c r="K249" s="127"/>
      <c r="L249" s="127"/>
      <c r="M249" s="128"/>
    </row>
    <row r="250" spans="1:13" ht="27.75" customHeight="1" x14ac:dyDescent="0.25">
      <c r="A250" s="122" t="s">
        <v>107</v>
      </c>
      <c r="B250" s="116"/>
      <c r="C250" s="123"/>
      <c r="D250" s="118"/>
      <c r="E250" s="119">
        <f>+SUM(E251:E255)</f>
        <v>0</v>
      </c>
      <c r="F250" s="118"/>
      <c r="G250" s="119">
        <f>+SUM(G251:G255)</f>
        <v>0</v>
      </c>
      <c r="H250" s="120"/>
      <c r="I250" s="120"/>
      <c r="J250" s="119">
        <f>+SUM(J251:J255)</f>
        <v>0</v>
      </c>
      <c r="K250" s="121"/>
      <c r="L250" s="119">
        <f>+SUM(L251:L255)</f>
        <v>0</v>
      </c>
      <c r="M250" s="114"/>
    </row>
    <row r="251" spans="1:13" x14ac:dyDescent="0.25">
      <c r="A251" s="124"/>
      <c r="B251" s="281"/>
      <c r="C251" s="240"/>
      <c r="D251" s="125"/>
      <c r="E251" s="126"/>
      <c r="F251" s="125"/>
      <c r="G251" s="126"/>
      <c r="H251" s="13"/>
      <c r="I251" s="13"/>
      <c r="J251" s="126"/>
      <c r="K251" s="127"/>
      <c r="L251" s="127"/>
      <c r="M251" s="128"/>
    </row>
    <row r="252" spans="1:13" x14ac:dyDescent="0.25">
      <c r="A252" s="124"/>
      <c r="B252" s="281"/>
      <c r="C252" s="240"/>
      <c r="D252" s="125"/>
      <c r="E252" s="126"/>
      <c r="F252" s="125"/>
      <c r="G252" s="126"/>
      <c r="H252" s="13"/>
      <c r="I252" s="13"/>
      <c r="J252" s="126"/>
      <c r="K252" s="127"/>
      <c r="L252" s="127"/>
      <c r="M252" s="128"/>
    </row>
    <row r="253" spans="1:13" x14ac:dyDescent="0.25">
      <c r="A253" s="124"/>
      <c r="B253" s="281"/>
      <c r="C253" s="240"/>
      <c r="D253" s="125"/>
      <c r="E253" s="126"/>
      <c r="F253" s="125"/>
      <c r="G253" s="126"/>
      <c r="H253" s="13"/>
      <c r="I253" s="13"/>
      <c r="J253" s="126"/>
      <c r="K253" s="127"/>
      <c r="L253" s="127"/>
      <c r="M253" s="128"/>
    </row>
    <row r="254" spans="1:13" x14ac:dyDescent="0.25">
      <c r="A254" s="124"/>
      <c r="B254" s="281"/>
      <c r="C254" s="240"/>
      <c r="D254" s="125"/>
      <c r="E254" s="126"/>
      <c r="F254" s="125"/>
      <c r="G254" s="126"/>
      <c r="H254" s="13"/>
      <c r="I254" s="13"/>
      <c r="J254" s="126"/>
      <c r="K254" s="127"/>
      <c r="L254" s="127"/>
      <c r="M254" s="128"/>
    </row>
    <row r="255" spans="1:13" x14ac:dyDescent="0.25">
      <c r="A255" s="124"/>
      <c r="B255" s="281"/>
      <c r="C255" s="240"/>
      <c r="D255" s="125"/>
      <c r="E255" s="126"/>
      <c r="F255" s="125"/>
      <c r="G255" s="126"/>
      <c r="H255" s="13"/>
      <c r="I255" s="13"/>
      <c r="J255" s="126"/>
      <c r="K255" s="127"/>
      <c r="L255" s="127"/>
      <c r="M255" s="128"/>
    </row>
    <row r="256" spans="1:13" ht="27.75" customHeight="1" x14ac:dyDescent="0.25">
      <c r="A256" s="122" t="s">
        <v>108</v>
      </c>
      <c r="B256" s="116"/>
      <c r="C256" s="123"/>
      <c r="D256" s="118"/>
      <c r="E256" s="119">
        <f>+SUM(E257:E261)</f>
        <v>0</v>
      </c>
      <c r="F256" s="118"/>
      <c r="G256" s="119">
        <f>+SUM(G257:G261)</f>
        <v>0</v>
      </c>
      <c r="H256" s="120"/>
      <c r="I256" s="120"/>
      <c r="J256" s="119">
        <f>+SUM(J257:J261)</f>
        <v>0</v>
      </c>
      <c r="K256" s="121"/>
      <c r="L256" s="119">
        <f>+SUM(L257:L261)</f>
        <v>0</v>
      </c>
      <c r="M256" s="114"/>
    </row>
    <row r="257" spans="1:13" x14ac:dyDescent="0.25">
      <c r="A257" s="124"/>
      <c r="B257" s="281"/>
      <c r="C257" s="240"/>
      <c r="D257" s="125"/>
      <c r="E257" s="126"/>
      <c r="F257" s="125"/>
      <c r="G257" s="126"/>
      <c r="H257" s="13"/>
      <c r="I257" s="13"/>
      <c r="J257" s="126"/>
      <c r="K257" s="127"/>
      <c r="L257" s="127"/>
      <c r="M257" s="128"/>
    </row>
    <row r="258" spans="1:13" x14ac:dyDescent="0.25">
      <c r="A258" s="124"/>
      <c r="B258" s="281"/>
      <c r="C258" s="240"/>
      <c r="D258" s="125"/>
      <c r="E258" s="126"/>
      <c r="F258" s="125"/>
      <c r="G258" s="126"/>
      <c r="H258" s="13"/>
      <c r="I258" s="13"/>
      <c r="J258" s="126"/>
      <c r="K258" s="127"/>
      <c r="L258" s="127"/>
      <c r="M258" s="128"/>
    </row>
    <row r="259" spans="1:13" x14ac:dyDescent="0.25">
      <c r="A259" s="124"/>
      <c r="B259" s="281"/>
      <c r="C259" s="240"/>
      <c r="D259" s="125"/>
      <c r="E259" s="126"/>
      <c r="F259" s="125"/>
      <c r="G259" s="126"/>
      <c r="H259" s="13"/>
      <c r="I259" s="13"/>
      <c r="J259" s="126"/>
      <c r="K259" s="127"/>
      <c r="L259" s="127"/>
      <c r="M259" s="128"/>
    </row>
    <row r="260" spans="1:13" x14ac:dyDescent="0.25">
      <c r="A260" s="124"/>
      <c r="B260" s="281"/>
      <c r="C260" s="240"/>
      <c r="D260" s="125"/>
      <c r="E260" s="126"/>
      <c r="F260" s="125"/>
      <c r="G260" s="126"/>
      <c r="H260" s="13"/>
      <c r="I260" s="13"/>
      <c r="J260" s="126"/>
      <c r="K260" s="127"/>
      <c r="L260" s="127"/>
      <c r="M260" s="128"/>
    </row>
    <row r="261" spans="1:13" x14ac:dyDescent="0.25">
      <c r="A261" s="124"/>
      <c r="B261" s="281"/>
      <c r="C261" s="240"/>
      <c r="D261" s="125"/>
      <c r="E261" s="126"/>
      <c r="F261" s="125"/>
      <c r="G261" s="126"/>
      <c r="H261" s="13"/>
      <c r="I261" s="13"/>
      <c r="J261" s="126"/>
      <c r="K261" s="127"/>
      <c r="L261" s="127"/>
      <c r="M261" s="128"/>
    </row>
    <row r="262" spans="1:13" ht="27.75" customHeight="1" x14ac:dyDescent="0.25">
      <c r="A262" s="122" t="s">
        <v>109</v>
      </c>
      <c r="B262" s="116"/>
      <c r="C262" s="123"/>
      <c r="D262" s="118"/>
      <c r="E262" s="119">
        <f>+SUM(E263:E267)</f>
        <v>0</v>
      </c>
      <c r="F262" s="118"/>
      <c r="G262" s="119">
        <f>+SUM(G263:G267)</f>
        <v>0</v>
      </c>
      <c r="H262" s="120"/>
      <c r="I262" s="120"/>
      <c r="J262" s="119">
        <f>+SUM(J263:J267)</f>
        <v>0</v>
      </c>
      <c r="K262" s="121"/>
      <c r="L262" s="119">
        <f>+SUM(L263:L267)</f>
        <v>0</v>
      </c>
      <c r="M262" s="114"/>
    </row>
    <row r="263" spans="1:13" x14ac:dyDescent="0.25">
      <c r="A263" s="124"/>
      <c r="B263" s="281"/>
      <c r="C263" s="240"/>
      <c r="D263" s="125"/>
      <c r="E263" s="126"/>
      <c r="F263" s="125"/>
      <c r="G263" s="126"/>
      <c r="H263" s="13"/>
      <c r="I263" s="13"/>
      <c r="J263" s="126"/>
      <c r="K263" s="127"/>
      <c r="L263" s="127"/>
      <c r="M263" s="128"/>
    </row>
    <row r="264" spans="1:13" x14ac:dyDescent="0.25">
      <c r="A264" s="124"/>
      <c r="B264" s="281"/>
      <c r="C264" s="240"/>
      <c r="D264" s="125"/>
      <c r="E264" s="126"/>
      <c r="F264" s="125"/>
      <c r="G264" s="126"/>
      <c r="H264" s="13"/>
      <c r="I264" s="13"/>
      <c r="J264" s="126"/>
      <c r="K264" s="127"/>
      <c r="L264" s="127"/>
      <c r="M264" s="128"/>
    </row>
    <row r="265" spans="1:13" x14ac:dyDescent="0.25">
      <c r="A265" s="124"/>
      <c r="B265" s="281"/>
      <c r="C265" s="240"/>
      <c r="D265" s="125"/>
      <c r="E265" s="126"/>
      <c r="F265" s="125"/>
      <c r="G265" s="126"/>
      <c r="H265" s="13"/>
      <c r="I265" s="13"/>
      <c r="J265" s="126"/>
      <c r="K265" s="127"/>
      <c r="L265" s="127"/>
      <c r="M265" s="128"/>
    </row>
    <row r="266" spans="1:13" x14ac:dyDescent="0.25">
      <c r="A266" s="124"/>
      <c r="B266" s="281"/>
      <c r="C266" s="240"/>
      <c r="D266" s="125"/>
      <c r="E266" s="126"/>
      <c r="F266" s="125"/>
      <c r="G266" s="126"/>
      <c r="H266" s="13"/>
      <c r="I266" s="13"/>
      <c r="J266" s="126"/>
      <c r="K266" s="127"/>
      <c r="L266" s="127"/>
      <c r="M266" s="128"/>
    </row>
    <row r="267" spans="1:13" x14ac:dyDescent="0.25">
      <c r="A267" s="124"/>
      <c r="B267" s="281"/>
      <c r="C267" s="240"/>
      <c r="D267" s="125"/>
      <c r="E267" s="126"/>
      <c r="F267" s="125"/>
      <c r="G267" s="126"/>
      <c r="H267" s="13"/>
      <c r="I267" s="13"/>
      <c r="J267" s="126"/>
      <c r="K267" s="127"/>
      <c r="L267" s="127"/>
      <c r="M267" s="128"/>
    </row>
    <row r="268" spans="1:13" ht="27.75" customHeight="1" x14ac:dyDescent="0.25">
      <c r="A268" s="122" t="s">
        <v>110</v>
      </c>
      <c r="B268" s="116"/>
      <c r="C268" s="123"/>
      <c r="D268" s="118"/>
      <c r="E268" s="119">
        <f>+SUM(E269:E273)</f>
        <v>0</v>
      </c>
      <c r="F268" s="118"/>
      <c r="G268" s="119">
        <f>+SUM(G269:G273)</f>
        <v>0</v>
      </c>
      <c r="H268" s="120"/>
      <c r="I268" s="120"/>
      <c r="J268" s="119">
        <f>+SUM(J269:J273)</f>
        <v>0</v>
      </c>
      <c r="K268" s="121"/>
      <c r="L268" s="119">
        <f>+SUM(L269:L273)</f>
        <v>0</v>
      </c>
      <c r="M268" s="114"/>
    </row>
    <row r="269" spans="1:13" x14ac:dyDescent="0.25">
      <c r="A269" s="124"/>
      <c r="B269" s="281"/>
      <c r="C269" s="240"/>
      <c r="D269" s="125"/>
      <c r="E269" s="126"/>
      <c r="F269" s="125"/>
      <c r="G269" s="126"/>
      <c r="H269" s="13"/>
      <c r="I269" s="13"/>
      <c r="J269" s="126"/>
      <c r="K269" s="127"/>
      <c r="L269" s="127"/>
      <c r="M269" s="128"/>
    </row>
    <row r="270" spans="1:13" x14ac:dyDescent="0.25">
      <c r="A270" s="124"/>
      <c r="B270" s="281"/>
      <c r="C270" s="240"/>
      <c r="D270" s="125"/>
      <c r="E270" s="126"/>
      <c r="F270" s="125"/>
      <c r="G270" s="126"/>
      <c r="H270" s="13"/>
      <c r="I270" s="13"/>
      <c r="J270" s="126"/>
      <c r="K270" s="127"/>
      <c r="L270" s="127"/>
      <c r="M270" s="128"/>
    </row>
    <row r="271" spans="1:13" x14ac:dyDescent="0.25">
      <c r="A271" s="124"/>
      <c r="B271" s="281"/>
      <c r="C271" s="240"/>
      <c r="D271" s="125"/>
      <c r="E271" s="126"/>
      <c r="F271" s="125"/>
      <c r="G271" s="126"/>
      <c r="H271" s="13"/>
      <c r="I271" s="13"/>
      <c r="J271" s="126"/>
      <c r="K271" s="127"/>
      <c r="L271" s="127"/>
      <c r="M271" s="128"/>
    </row>
    <row r="272" spans="1:13" x14ac:dyDescent="0.25">
      <c r="A272" s="124"/>
      <c r="B272" s="281"/>
      <c r="C272" s="240"/>
      <c r="D272" s="125"/>
      <c r="E272" s="126"/>
      <c r="F272" s="125"/>
      <c r="G272" s="126"/>
      <c r="H272" s="13"/>
      <c r="I272" s="13"/>
      <c r="J272" s="126"/>
      <c r="K272" s="127"/>
      <c r="L272" s="127"/>
      <c r="M272" s="128"/>
    </row>
    <row r="273" spans="1:13" x14ac:dyDescent="0.25">
      <c r="A273" s="124"/>
      <c r="B273" s="281"/>
      <c r="C273" s="240"/>
      <c r="D273" s="125"/>
      <c r="E273" s="126"/>
      <c r="F273" s="125"/>
      <c r="G273" s="126"/>
      <c r="H273" s="13"/>
      <c r="I273" s="13"/>
      <c r="J273" s="126"/>
      <c r="K273" s="127"/>
      <c r="L273" s="127"/>
      <c r="M273" s="128"/>
    </row>
    <row r="274" spans="1:13" ht="27.75" customHeight="1" x14ac:dyDescent="0.25">
      <c r="A274" s="122" t="s">
        <v>111</v>
      </c>
      <c r="B274" s="116"/>
      <c r="C274" s="123"/>
      <c r="D274" s="118"/>
      <c r="E274" s="119">
        <f>+SUM(E275:E279)</f>
        <v>0</v>
      </c>
      <c r="F274" s="118"/>
      <c r="G274" s="119">
        <f>+SUM(G275:G279)</f>
        <v>0</v>
      </c>
      <c r="H274" s="120"/>
      <c r="I274" s="120"/>
      <c r="J274" s="119">
        <f>+SUM(J275:J279)</f>
        <v>0</v>
      </c>
      <c r="K274" s="121"/>
      <c r="L274" s="119">
        <f>+SUM(L275:L279)</f>
        <v>0</v>
      </c>
      <c r="M274" s="114"/>
    </row>
    <row r="275" spans="1:13" x14ac:dyDescent="0.25">
      <c r="A275" s="124"/>
      <c r="B275" s="281"/>
      <c r="C275" s="240"/>
      <c r="D275" s="125"/>
      <c r="E275" s="126"/>
      <c r="F275" s="125"/>
      <c r="G275" s="126"/>
      <c r="H275" s="13"/>
      <c r="I275" s="13"/>
      <c r="J275" s="126"/>
      <c r="K275" s="127"/>
      <c r="L275" s="127"/>
      <c r="M275" s="128"/>
    </row>
    <row r="276" spans="1:13" x14ac:dyDescent="0.25">
      <c r="A276" s="124"/>
      <c r="B276" s="281"/>
      <c r="C276" s="240"/>
      <c r="D276" s="125"/>
      <c r="E276" s="126"/>
      <c r="F276" s="125"/>
      <c r="G276" s="126"/>
      <c r="H276" s="13"/>
      <c r="I276" s="13"/>
      <c r="J276" s="126"/>
      <c r="K276" s="127"/>
      <c r="L276" s="127"/>
      <c r="M276" s="128"/>
    </row>
    <row r="277" spans="1:13" x14ac:dyDescent="0.25">
      <c r="A277" s="124"/>
      <c r="B277" s="281"/>
      <c r="C277" s="240"/>
      <c r="D277" s="125"/>
      <c r="E277" s="126"/>
      <c r="F277" s="125"/>
      <c r="G277" s="126"/>
      <c r="H277" s="13"/>
      <c r="I277" s="13"/>
      <c r="J277" s="126"/>
      <c r="K277" s="127"/>
      <c r="L277" s="127"/>
      <c r="M277" s="128"/>
    </row>
    <row r="278" spans="1:13" x14ac:dyDescent="0.25">
      <c r="A278" s="124"/>
      <c r="B278" s="281"/>
      <c r="C278" s="240"/>
      <c r="D278" s="125"/>
      <c r="E278" s="126"/>
      <c r="F278" s="125"/>
      <c r="G278" s="126"/>
      <c r="H278" s="13"/>
      <c r="I278" s="13"/>
      <c r="J278" s="126"/>
      <c r="K278" s="127"/>
      <c r="L278" s="127"/>
      <c r="M278" s="128"/>
    </row>
    <row r="279" spans="1:13" x14ac:dyDescent="0.25">
      <c r="A279" s="124"/>
      <c r="B279" s="281"/>
      <c r="C279" s="240"/>
      <c r="D279" s="125"/>
      <c r="E279" s="126"/>
      <c r="F279" s="125"/>
      <c r="G279" s="126"/>
      <c r="H279" s="13"/>
      <c r="I279" s="13"/>
      <c r="J279" s="126"/>
      <c r="K279" s="127"/>
      <c r="L279" s="127"/>
      <c r="M279" s="128"/>
    </row>
    <row r="280" spans="1:13" ht="27.75" customHeight="1" x14ac:dyDescent="0.25">
      <c r="A280" s="122" t="s">
        <v>112</v>
      </c>
      <c r="B280" s="116"/>
      <c r="C280" s="123"/>
      <c r="D280" s="118"/>
      <c r="E280" s="119">
        <f>+SUM(E281:E285)</f>
        <v>0</v>
      </c>
      <c r="F280" s="118"/>
      <c r="G280" s="119">
        <f>+SUM(G281:G285)</f>
        <v>0</v>
      </c>
      <c r="H280" s="120"/>
      <c r="I280" s="120"/>
      <c r="J280" s="119">
        <f>+SUM(J281:J285)</f>
        <v>0</v>
      </c>
      <c r="K280" s="121"/>
      <c r="L280" s="119">
        <f>+SUM(L281:L285)</f>
        <v>0</v>
      </c>
      <c r="M280" s="114"/>
    </row>
    <row r="281" spans="1:13" x14ac:dyDescent="0.25">
      <c r="A281" s="124"/>
      <c r="B281" s="281"/>
      <c r="C281" s="240"/>
      <c r="D281" s="125"/>
      <c r="E281" s="126"/>
      <c r="F281" s="125"/>
      <c r="G281" s="126"/>
      <c r="H281" s="13"/>
      <c r="I281" s="13"/>
      <c r="J281" s="126"/>
      <c r="K281" s="127"/>
      <c r="L281" s="127"/>
      <c r="M281" s="128"/>
    </row>
    <row r="282" spans="1:13" x14ac:dyDescent="0.25">
      <c r="A282" s="124"/>
      <c r="B282" s="281"/>
      <c r="C282" s="240"/>
      <c r="D282" s="125"/>
      <c r="E282" s="126"/>
      <c r="F282" s="125"/>
      <c r="G282" s="126"/>
      <c r="H282" s="13"/>
      <c r="I282" s="13"/>
      <c r="J282" s="126"/>
      <c r="K282" s="127"/>
      <c r="L282" s="127"/>
      <c r="M282" s="128"/>
    </row>
    <row r="283" spans="1:13" x14ac:dyDescent="0.25">
      <c r="A283" s="124"/>
      <c r="B283" s="281"/>
      <c r="C283" s="240"/>
      <c r="D283" s="125"/>
      <c r="E283" s="126"/>
      <c r="F283" s="125"/>
      <c r="G283" s="126"/>
      <c r="H283" s="13"/>
      <c r="I283" s="13"/>
      <c r="J283" s="126"/>
      <c r="K283" s="127"/>
      <c r="L283" s="127"/>
      <c r="M283" s="128"/>
    </row>
    <row r="284" spans="1:13" x14ac:dyDescent="0.25">
      <c r="A284" s="124"/>
      <c r="B284" s="281"/>
      <c r="C284" s="240"/>
      <c r="D284" s="125"/>
      <c r="E284" s="126"/>
      <c r="F284" s="125"/>
      <c r="G284" s="126"/>
      <c r="H284" s="13"/>
      <c r="I284" s="13"/>
      <c r="J284" s="126"/>
      <c r="K284" s="127"/>
      <c r="L284" s="127"/>
      <c r="M284" s="128"/>
    </row>
    <row r="285" spans="1:13" x14ac:dyDescent="0.25">
      <c r="A285" s="124"/>
      <c r="B285" s="340"/>
      <c r="C285" s="341"/>
      <c r="D285" s="125"/>
      <c r="E285" s="126"/>
      <c r="F285" s="125"/>
      <c r="G285" s="126"/>
      <c r="H285" s="13"/>
      <c r="I285" s="13"/>
      <c r="J285" s="126"/>
      <c r="K285" s="127"/>
      <c r="L285" s="126"/>
      <c r="M285" s="128"/>
    </row>
    <row r="286" spans="1:13" ht="27.75" customHeight="1" x14ac:dyDescent="0.25">
      <c r="A286" s="122" t="s">
        <v>67</v>
      </c>
      <c r="B286" s="116"/>
      <c r="C286" s="123"/>
      <c r="D286" s="118"/>
      <c r="E286" s="119">
        <f>+SUM(E287:E291)</f>
        <v>0</v>
      </c>
      <c r="F286" s="118"/>
      <c r="G286" s="119">
        <f>+SUM(G287:G291)</f>
        <v>0</v>
      </c>
      <c r="H286" s="120"/>
      <c r="I286" s="120"/>
      <c r="J286" s="119">
        <f>+SUM(J287:J291)</f>
        <v>0</v>
      </c>
      <c r="K286" s="121"/>
      <c r="L286" s="119">
        <f>+SUM(L287:L291)</f>
        <v>0</v>
      </c>
      <c r="M286" s="114"/>
    </row>
    <row r="287" spans="1:13" x14ac:dyDescent="0.25">
      <c r="A287" s="124"/>
      <c r="B287" s="281"/>
      <c r="C287" s="240"/>
      <c r="D287" s="125"/>
      <c r="E287" s="126"/>
      <c r="F287" s="125"/>
      <c r="G287" s="126"/>
      <c r="H287" s="13"/>
      <c r="I287" s="13"/>
      <c r="J287" s="126"/>
      <c r="K287" s="127"/>
      <c r="L287" s="127"/>
      <c r="M287" s="128"/>
    </row>
    <row r="288" spans="1:13" x14ac:dyDescent="0.25">
      <c r="A288" s="124"/>
      <c r="B288" s="281"/>
      <c r="C288" s="240"/>
      <c r="D288" s="125"/>
      <c r="E288" s="126"/>
      <c r="F288" s="125"/>
      <c r="G288" s="126"/>
      <c r="H288" s="13"/>
      <c r="I288" s="13"/>
      <c r="J288" s="126"/>
      <c r="K288" s="127"/>
      <c r="L288" s="127"/>
      <c r="M288" s="128"/>
    </row>
    <row r="289" spans="1:13" x14ac:dyDescent="0.25">
      <c r="A289" s="124"/>
      <c r="B289" s="281"/>
      <c r="C289" s="240"/>
      <c r="D289" s="125"/>
      <c r="E289" s="126"/>
      <c r="F289" s="125"/>
      <c r="G289" s="126"/>
      <c r="H289" s="13"/>
      <c r="I289" s="13"/>
      <c r="J289" s="126"/>
      <c r="K289" s="127"/>
      <c r="L289" s="127"/>
      <c r="M289" s="128"/>
    </row>
    <row r="290" spans="1:13" x14ac:dyDescent="0.25">
      <c r="A290" s="124"/>
      <c r="B290" s="281"/>
      <c r="C290" s="240"/>
      <c r="D290" s="125"/>
      <c r="E290" s="126"/>
      <c r="F290" s="125"/>
      <c r="G290" s="126"/>
      <c r="H290" s="13"/>
      <c r="I290" s="13"/>
      <c r="J290" s="126"/>
      <c r="K290" s="127"/>
      <c r="L290" s="127"/>
      <c r="M290" s="128"/>
    </row>
    <row r="291" spans="1:13" ht="18.75" thickBot="1" x14ac:dyDescent="0.3">
      <c r="A291" s="124"/>
      <c r="B291" s="281"/>
      <c r="C291" s="240"/>
      <c r="D291" s="125"/>
      <c r="E291" s="126"/>
      <c r="F291" s="125"/>
      <c r="G291" s="126"/>
      <c r="H291" s="13"/>
      <c r="I291" s="13"/>
      <c r="J291" s="126"/>
      <c r="K291" s="127"/>
      <c r="L291" s="127"/>
      <c r="M291" s="128"/>
    </row>
    <row r="292" spans="1:13" ht="27.75" customHeight="1" x14ac:dyDescent="0.25">
      <c r="A292" s="334" t="s">
        <v>77</v>
      </c>
      <c r="B292" s="335"/>
      <c r="C292" s="335"/>
      <c r="D292" s="335"/>
      <c r="E292" s="335"/>
      <c r="F292" s="335"/>
      <c r="G292" s="335"/>
      <c r="H292" s="335"/>
      <c r="I292" s="335"/>
      <c r="J292" s="335"/>
      <c r="K292" s="335"/>
      <c r="L292" s="335"/>
      <c r="M292" s="336"/>
    </row>
    <row r="293" spans="1:13" ht="144.75" thickBot="1" x14ac:dyDescent="0.3">
      <c r="A293" s="421" t="s">
        <v>327</v>
      </c>
      <c r="B293" s="422"/>
      <c r="C293" s="423"/>
      <c r="D293" s="279" t="s">
        <v>296</v>
      </c>
      <c r="E293" s="279" t="s">
        <v>335</v>
      </c>
      <c r="F293" s="10" t="s">
        <v>78</v>
      </c>
      <c r="G293" s="10" t="s">
        <v>336</v>
      </c>
      <c r="H293" s="10" t="s">
        <v>80</v>
      </c>
      <c r="I293" s="10" t="s">
        <v>81</v>
      </c>
      <c r="J293" s="11" t="s">
        <v>82</v>
      </c>
      <c r="K293" s="10" t="s">
        <v>83</v>
      </c>
      <c r="L293" s="11" t="s">
        <v>84</v>
      </c>
      <c r="M293" s="12" t="s">
        <v>85</v>
      </c>
    </row>
    <row r="294" spans="1:13" ht="27.75" customHeight="1" thickTop="1" x14ac:dyDescent="0.25">
      <c r="A294" s="115" t="s">
        <v>74</v>
      </c>
      <c r="B294" s="116"/>
      <c r="C294" s="123"/>
      <c r="D294" s="118"/>
      <c r="E294" s="119">
        <f>+E295+E301+E307</f>
        <v>0</v>
      </c>
      <c r="F294" s="118"/>
      <c r="G294" s="119">
        <f>+G295+G301+G307</f>
        <v>0</v>
      </c>
      <c r="H294" s="120"/>
      <c r="I294" s="120"/>
      <c r="J294" s="119">
        <f>+J295+J301+J307</f>
        <v>0</v>
      </c>
      <c r="K294" s="121"/>
      <c r="L294" s="119">
        <f>+L295+L301+L307</f>
        <v>0</v>
      </c>
      <c r="M294" s="130"/>
    </row>
    <row r="295" spans="1:13" ht="27.75" customHeight="1" x14ac:dyDescent="0.25">
      <c r="A295" s="122" t="s">
        <v>113</v>
      </c>
      <c r="B295" s="116"/>
      <c r="C295" s="123"/>
      <c r="D295" s="118"/>
      <c r="E295" s="119">
        <f>+SUM(E296:E300)</f>
        <v>0</v>
      </c>
      <c r="F295" s="118"/>
      <c r="G295" s="119">
        <f>+SUM(G296:G300)</f>
        <v>0</v>
      </c>
      <c r="H295" s="120"/>
      <c r="I295" s="120"/>
      <c r="J295" s="119">
        <f>+SUM(J296:J300)</f>
        <v>0</v>
      </c>
      <c r="K295" s="121"/>
      <c r="L295" s="119">
        <f>+SUM(L296:L300)</f>
        <v>0</v>
      </c>
      <c r="M295" s="114"/>
    </row>
    <row r="296" spans="1:13" x14ac:dyDescent="0.25">
      <c r="A296" s="124"/>
      <c r="B296" s="281"/>
      <c r="C296" s="240"/>
      <c r="D296" s="125"/>
      <c r="E296" s="126"/>
      <c r="F296" s="125"/>
      <c r="G296" s="126"/>
      <c r="H296" s="13"/>
      <c r="I296" s="13"/>
      <c r="J296" s="126"/>
      <c r="K296" s="127"/>
      <c r="L296" s="127"/>
      <c r="M296" s="128"/>
    </row>
    <row r="297" spans="1:13" x14ac:dyDescent="0.25">
      <c r="A297" s="124"/>
      <c r="B297" s="281"/>
      <c r="C297" s="240"/>
      <c r="D297" s="125"/>
      <c r="E297" s="126"/>
      <c r="F297" s="125"/>
      <c r="G297" s="126"/>
      <c r="H297" s="13"/>
      <c r="I297" s="13"/>
      <c r="J297" s="126"/>
      <c r="K297" s="127"/>
      <c r="L297" s="127"/>
      <c r="M297" s="128"/>
    </row>
    <row r="298" spans="1:13" x14ac:dyDescent="0.25">
      <c r="A298" s="124"/>
      <c r="B298" s="281"/>
      <c r="C298" s="240"/>
      <c r="D298" s="125"/>
      <c r="E298" s="126"/>
      <c r="F298" s="125"/>
      <c r="G298" s="126"/>
      <c r="H298" s="13"/>
      <c r="I298" s="13"/>
      <c r="J298" s="126"/>
      <c r="K298" s="127"/>
      <c r="L298" s="127"/>
      <c r="M298" s="128"/>
    </row>
    <row r="299" spans="1:13" x14ac:dyDescent="0.25">
      <c r="A299" s="124"/>
      <c r="B299" s="281"/>
      <c r="C299" s="240"/>
      <c r="D299" s="125"/>
      <c r="E299" s="126"/>
      <c r="F299" s="125"/>
      <c r="G299" s="126"/>
      <c r="H299" s="13"/>
      <c r="I299" s="13"/>
      <c r="J299" s="126"/>
      <c r="K299" s="127"/>
      <c r="L299" s="127"/>
      <c r="M299" s="128"/>
    </row>
    <row r="300" spans="1:13" x14ac:dyDescent="0.25">
      <c r="A300" s="124"/>
      <c r="B300" s="281"/>
      <c r="C300" s="240"/>
      <c r="D300" s="125"/>
      <c r="E300" s="126"/>
      <c r="F300" s="125"/>
      <c r="G300" s="126"/>
      <c r="H300" s="13"/>
      <c r="I300" s="13"/>
      <c r="J300" s="126"/>
      <c r="K300" s="127"/>
      <c r="L300" s="127"/>
      <c r="M300" s="128"/>
    </row>
    <row r="301" spans="1:13" ht="27.75" customHeight="1" x14ac:dyDescent="0.25">
      <c r="A301" s="131" t="s">
        <v>114</v>
      </c>
      <c r="B301" s="116"/>
      <c r="C301" s="123"/>
      <c r="D301" s="118"/>
      <c r="E301" s="119">
        <f>+SUM(E302:E306)</f>
        <v>0</v>
      </c>
      <c r="F301" s="118"/>
      <c r="G301" s="119">
        <f>+SUM(G302:G306)</f>
        <v>0</v>
      </c>
      <c r="H301" s="120"/>
      <c r="I301" s="120"/>
      <c r="J301" s="119">
        <f>+SUM(J302:J306)</f>
        <v>0</v>
      </c>
      <c r="K301" s="121"/>
      <c r="L301" s="119">
        <f>+SUM(L302:L306)</f>
        <v>0</v>
      </c>
      <c r="M301" s="114"/>
    </row>
    <row r="302" spans="1:13" x14ac:dyDescent="0.25">
      <c r="A302" s="124"/>
      <c r="B302" s="281"/>
      <c r="C302" s="240"/>
      <c r="D302" s="125"/>
      <c r="E302" s="126"/>
      <c r="F302" s="125"/>
      <c r="G302" s="126"/>
      <c r="H302" s="13"/>
      <c r="I302" s="13"/>
      <c r="J302" s="126"/>
      <c r="K302" s="127"/>
      <c r="L302" s="127"/>
      <c r="M302" s="128"/>
    </row>
    <row r="303" spans="1:13" x14ac:dyDescent="0.25">
      <c r="A303" s="124"/>
      <c r="B303" s="281"/>
      <c r="C303" s="240"/>
      <c r="D303" s="125"/>
      <c r="E303" s="126"/>
      <c r="F303" s="125"/>
      <c r="G303" s="126"/>
      <c r="H303" s="13"/>
      <c r="I303" s="13"/>
      <c r="J303" s="126"/>
      <c r="K303" s="127"/>
      <c r="L303" s="127"/>
      <c r="M303" s="128"/>
    </row>
    <row r="304" spans="1:13" x14ac:dyDescent="0.25">
      <c r="A304" s="124"/>
      <c r="B304" s="281"/>
      <c r="C304" s="240"/>
      <c r="D304" s="125"/>
      <c r="E304" s="126"/>
      <c r="F304" s="125"/>
      <c r="G304" s="126"/>
      <c r="H304" s="13"/>
      <c r="I304" s="13"/>
      <c r="J304" s="126"/>
      <c r="K304" s="127"/>
      <c r="L304" s="127"/>
      <c r="M304" s="128"/>
    </row>
    <row r="305" spans="1:15" x14ac:dyDescent="0.25">
      <c r="A305" s="124"/>
      <c r="B305" s="281"/>
      <c r="C305" s="240"/>
      <c r="D305" s="125"/>
      <c r="E305" s="126"/>
      <c r="F305" s="125"/>
      <c r="G305" s="126"/>
      <c r="H305" s="13"/>
      <c r="I305" s="13"/>
      <c r="J305" s="126"/>
      <c r="K305" s="127"/>
      <c r="L305" s="127"/>
      <c r="M305" s="128"/>
    </row>
    <row r="306" spans="1:15" x14ac:dyDescent="0.25">
      <c r="A306" s="124"/>
      <c r="B306" s="281"/>
      <c r="C306" s="240"/>
      <c r="D306" s="125"/>
      <c r="E306" s="126"/>
      <c r="F306" s="125"/>
      <c r="G306" s="126"/>
      <c r="H306" s="13"/>
      <c r="I306" s="13"/>
      <c r="J306" s="126"/>
      <c r="K306" s="127"/>
      <c r="L306" s="127"/>
      <c r="M306" s="128"/>
    </row>
    <row r="307" spans="1:15" ht="27.75" customHeight="1" x14ac:dyDescent="0.25">
      <c r="A307" s="131" t="s">
        <v>115</v>
      </c>
      <c r="B307" s="116"/>
      <c r="C307" s="123"/>
      <c r="D307" s="118"/>
      <c r="E307" s="119">
        <f>+SUM(E308:E312)</f>
        <v>0</v>
      </c>
      <c r="F307" s="118"/>
      <c r="G307" s="119">
        <f>+SUM(G308:G312)</f>
        <v>0</v>
      </c>
      <c r="H307" s="120"/>
      <c r="I307" s="120"/>
      <c r="J307" s="119">
        <f>+SUM(J308:J312)</f>
        <v>0</v>
      </c>
      <c r="K307" s="121"/>
      <c r="L307" s="119">
        <f>+SUM(L308:L312)</f>
        <v>0</v>
      </c>
      <c r="M307" s="114"/>
    </row>
    <row r="308" spans="1:15" x14ac:dyDescent="0.25">
      <c r="A308" s="124"/>
      <c r="B308" s="281"/>
      <c r="C308" s="240"/>
      <c r="D308" s="125"/>
      <c r="E308" s="126"/>
      <c r="F308" s="125"/>
      <c r="G308" s="126"/>
      <c r="H308" s="13"/>
      <c r="I308" s="13"/>
      <c r="J308" s="126"/>
      <c r="K308" s="127"/>
      <c r="L308" s="127"/>
      <c r="M308" s="128"/>
    </row>
    <row r="309" spans="1:15" x14ac:dyDescent="0.25">
      <c r="A309" s="124"/>
      <c r="B309" s="281"/>
      <c r="C309" s="240"/>
      <c r="D309" s="125"/>
      <c r="E309" s="126"/>
      <c r="F309" s="125"/>
      <c r="G309" s="126"/>
      <c r="H309" s="13"/>
      <c r="I309" s="13"/>
      <c r="J309" s="126"/>
      <c r="K309" s="127"/>
      <c r="L309" s="127"/>
      <c r="M309" s="128"/>
    </row>
    <row r="310" spans="1:15" x14ac:dyDescent="0.25">
      <c r="A310" s="124"/>
      <c r="B310" s="281"/>
      <c r="C310" s="240"/>
      <c r="D310" s="125"/>
      <c r="E310" s="126"/>
      <c r="F310" s="125"/>
      <c r="G310" s="126"/>
      <c r="H310" s="13"/>
      <c r="I310" s="13"/>
      <c r="J310" s="126"/>
      <c r="K310" s="127"/>
      <c r="L310" s="127"/>
      <c r="M310" s="128"/>
    </row>
    <row r="311" spans="1:15" x14ac:dyDescent="0.25">
      <c r="A311" s="124"/>
      <c r="B311" s="281"/>
      <c r="C311" s="240"/>
      <c r="D311" s="125"/>
      <c r="E311" s="126"/>
      <c r="F311" s="125"/>
      <c r="G311" s="126"/>
      <c r="H311" s="13"/>
      <c r="I311" s="13"/>
      <c r="J311" s="126"/>
      <c r="K311" s="127"/>
      <c r="L311" s="127"/>
      <c r="M311" s="128"/>
    </row>
    <row r="312" spans="1:15" ht="18.75" thickBot="1" x14ac:dyDescent="0.3">
      <c r="A312" s="124"/>
      <c r="B312" s="281"/>
      <c r="C312" s="240"/>
      <c r="D312" s="125"/>
      <c r="E312" s="126"/>
      <c r="F312" s="125"/>
      <c r="G312" s="126"/>
      <c r="H312" s="13"/>
      <c r="I312" s="13"/>
      <c r="J312" s="126"/>
      <c r="K312" s="127"/>
      <c r="L312" s="127"/>
      <c r="M312" s="128"/>
    </row>
    <row r="313" spans="1:15" ht="27.75" customHeight="1" x14ac:dyDescent="0.25">
      <c r="A313" s="334" t="s">
        <v>77</v>
      </c>
      <c r="B313" s="335"/>
      <c r="C313" s="335"/>
      <c r="D313" s="335"/>
      <c r="E313" s="335"/>
      <c r="F313" s="335"/>
      <c r="G313" s="335"/>
      <c r="H313" s="335"/>
      <c r="I313" s="335"/>
      <c r="J313" s="335"/>
      <c r="K313" s="335"/>
      <c r="L313" s="335"/>
      <c r="M313" s="336"/>
    </row>
    <row r="314" spans="1:15" ht="144.75" thickBot="1" x14ac:dyDescent="0.3">
      <c r="A314" s="421" t="s">
        <v>327</v>
      </c>
      <c r="B314" s="422"/>
      <c r="C314" s="423"/>
      <c r="D314" s="279" t="s">
        <v>296</v>
      </c>
      <c r="E314" s="279" t="s">
        <v>335</v>
      </c>
      <c r="F314" s="10" t="s">
        <v>78</v>
      </c>
      <c r="G314" s="10" t="s">
        <v>336</v>
      </c>
      <c r="H314" s="10" t="s">
        <v>80</v>
      </c>
      <c r="I314" s="10" t="s">
        <v>81</v>
      </c>
      <c r="J314" s="11" t="s">
        <v>82</v>
      </c>
      <c r="K314" s="10" t="s">
        <v>83</v>
      </c>
      <c r="L314" s="11" t="s">
        <v>84</v>
      </c>
      <c r="M314" s="12" t="s">
        <v>85</v>
      </c>
    </row>
    <row r="315" spans="1:15" s="4" customFormat="1" ht="27.75" customHeight="1" thickTop="1" x14ac:dyDescent="0.25">
      <c r="A315" s="451" t="s">
        <v>45</v>
      </c>
      <c r="B315" s="452"/>
      <c r="C315" s="453"/>
      <c r="D315" s="110"/>
      <c r="E315" s="111">
        <f>+E316+E322</f>
        <v>0</v>
      </c>
      <c r="F315" s="110"/>
      <c r="G315" s="111">
        <f>+G316+G322</f>
        <v>0</v>
      </c>
      <c r="H315" s="112"/>
      <c r="I315" s="112"/>
      <c r="J315" s="111">
        <f>+J316+J322</f>
        <v>0</v>
      </c>
      <c r="K315" s="113"/>
      <c r="L315" s="111">
        <f>+L316+L322</f>
        <v>0</v>
      </c>
      <c r="M315" s="129"/>
      <c r="O315" s="98">
        <f>+$H$29-G315</f>
        <v>0</v>
      </c>
    </row>
    <row r="316" spans="1:15" ht="27.75" customHeight="1" x14ac:dyDescent="0.25">
      <c r="A316" s="568" t="s">
        <v>116</v>
      </c>
      <c r="B316" s="569"/>
      <c r="C316" s="570"/>
      <c r="D316" s="118"/>
      <c r="E316" s="119">
        <f>+SUM(E317:E321)</f>
        <v>0</v>
      </c>
      <c r="F316" s="118"/>
      <c r="G316" s="119">
        <f>+SUM(G317:G321)</f>
        <v>0</v>
      </c>
      <c r="H316" s="120"/>
      <c r="I316" s="120"/>
      <c r="J316" s="119">
        <f>+SUM(J317:J321)</f>
        <v>0</v>
      </c>
      <c r="K316" s="121"/>
      <c r="L316" s="119">
        <f>+SUM(L317:L321)</f>
        <v>0</v>
      </c>
      <c r="M316" s="114"/>
    </row>
    <row r="317" spans="1:15" x14ac:dyDescent="0.25">
      <c r="A317" s="124"/>
      <c r="B317" s="281"/>
      <c r="C317" s="240"/>
      <c r="D317" s="125"/>
      <c r="E317" s="126"/>
      <c r="F317" s="125"/>
      <c r="G317" s="126"/>
      <c r="H317" s="13"/>
      <c r="I317" s="13"/>
      <c r="J317" s="126"/>
      <c r="K317" s="127"/>
      <c r="L317" s="127"/>
      <c r="M317" s="128"/>
    </row>
    <row r="318" spans="1:15" x14ac:dyDescent="0.25">
      <c r="A318" s="124"/>
      <c r="B318" s="281"/>
      <c r="C318" s="240"/>
      <c r="D318" s="125"/>
      <c r="E318" s="126"/>
      <c r="F318" s="125"/>
      <c r="G318" s="126"/>
      <c r="H318" s="13"/>
      <c r="I318" s="13"/>
      <c r="J318" s="126"/>
      <c r="K318" s="127"/>
      <c r="L318" s="127"/>
      <c r="M318" s="128"/>
    </row>
    <row r="319" spans="1:15" x14ac:dyDescent="0.25">
      <c r="A319" s="124"/>
      <c r="B319" s="281"/>
      <c r="C319" s="240"/>
      <c r="D319" s="125"/>
      <c r="E319" s="126"/>
      <c r="F319" s="125"/>
      <c r="G319" s="126"/>
      <c r="H319" s="13"/>
      <c r="I319" s="13"/>
      <c r="J319" s="126"/>
      <c r="K319" s="127"/>
      <c r="L319" s="127"/>
      <c r="M319" s="128"/>
    </row>
    <row r="320" spans="1:15" x14ac:dyDescent="0.25">
      <c r="A320" s="124"/>
      <c r="B320" s="281"/>
      <c r="C320" s="240"/>
      <c r="D320" s="125"/>
      <c r="E320" s="126"/>
      <c r="F320" s="125"/>
      <c r="G320" s="126"/>
      <c r="H320" s="13"/>
      <c r="I320" s="13"/>
      <c r="J320" s="126"/>
      <c r="K320" s="127"/>
      <c r="L320" s="127"/>
      <c r="M320" s="128"/>
    </row>
    <row r="321" spans="1:13" x14ac:dyDescent="0.25">
      <c r="A321" s="124"/>
      <c r="B321" s="281"/>
      <c r="C321" s="240"/>
      <c r="D321" s="125"/>
      <c r="E321" s="126"/>
      <c r="F321" s="125"/>
      <c r="G321" s="126"/>
      <c r="H321" s="13"/>
      <c r="I321" s="13"/>
      <c r="J321" s="126"/>
      <c r="K321" s="127"/>
      <c r="L321" s="127"/>
      <c r="M321" s="128"/>
    </row>
    <row r="322" spans="1:13" ht="27.75" customHeight="1" x14ac:dyDescent="0.25">
      <c r="A322" s="115" t="s">
        <v>88</v>
      </c>
      <c r="B322" s="116"/>
      <c r="C322" s="117"/>
      <c r="D322" s="118"/>
      <c r="E322" s="119">
        <f>+E323+E329+E335+E341+E347+E353+E359+E365</f>
        <v>0</v>
      </c>
      <c r="F322" s="118"/>
      <c r="G322" s="119">
        <f>+G323+G329+G335+G341+G347+G353+G359+G365</f>
        <v>0</v>
      </c>
      <c r="H322" s="120"/>
      <c r="I322" s="120"/>
      <c r="J322" s="119">
        <f>+J323+J329+J335+J341+J347+J353+J359+J365</f>
        <v>0</v>
      </c>
      <c r="K322" s="121"/>
      <c r="L322" s="119">
        <f>+L323+L329+L335+L341+L347+L353+L359+L365</f>
        <v>0</v>
      </c>
      <c r="M322" s="130"/>
    </row>
    <row r="323" spans="1:13" ht="27.75" customHeight="1" x14ac:dyDescent="0.25">
      <c r="A323" s="377" t="s">
        <v>117</v>
      </c>
      <c r="B323" s="378"/>
      <c r="C323" s="563"/>
      <c r="D323" s="118"/>
      <c r="E323" s="119">
        <f>+SUM(E324:E328)</f>
        <v>0</v>
      </c>
      <c r="F323" s="118"/>
      <c r="G323" s="119">
        <f>+SUM(G324:G328)</f>
        <v>0</v>
      </c>
      <c r="H323" s="120"/>
      <c r="I323" s="120"/>
      <c r="J323" s="119">
        <f>+SUM(J324:J328)</f>
        <v>0</v>
      </c>
      <c r="K323" s="121"/>
      <c r="L323" s="119">
        <f>+SUM(L324:L328)</f>
        <v>0</v>
      </c>
      <c r="M323" s="114"/>
    </row>
    <row r="324" spans="1:13" x14ac:dyDescent="0.25">
      <c r="A324" s="124"/>
      <c r="B324" s="281"/>
      <c r="C324" s="240"/>
      <c r="D324" s="125"/>
      <c r="E324" s="126"/>
      <c r="F324" s="125"/>
      <c r="G324" s="126"/>
      <c r="H324" s="13"/>
      <c r="I324" s="13"/>
      <c r="J324" s="126"/>
      <c r="K324" s="127"/>
      <c r="L324" s="127"/>
      <c r="M324" s="128"/>
    </row>
    <row r="325" spans="1:13" x14ac:dyDescent="0.25">
      <c r="A325" s="124"/>
      <c r="B325" s="281"/>
      <c r="C325" s="240"/>
      <c r="D325" s="125"/>
      <c r="E325" s="126"/>
      <c r="F325" s="125"/>
      <c r="G325" s="126"/>
      <c r="H325" s="13"/>
      <c r="I325" s="13"/>
      <c r="J325" s="126"/>
      <c r="K325" s="127"/>
      <c r="L325" s="127"/>
      <c r="M325" s="128"/>
    </row>
    <row r="326" spans="1:13" x14ac:dyDescent="0.25">
      <c r="A326" s="124"/>
      <c r="B326" s="281"/>
      <c r="C326" s="240"/>
      <c r="D326" s="125"/>
      <c r="E326" s="126"/>
      <c r="F326" s="125"/>
      <c r="G326" s="126"/>
      <c r="H326" s="13"/>
      <c r="I326" s="13"/>
      <c r="J326" s="126"/>
      <c r="K326" s="127"/>
      <c r="L326" s="127"/>
      <c r="M326" s="128"/>
    </row>
    <row r="327" spans="1:13" x14ac:dyDescent="0.25">
      <c r="A327" s="124"/>
      <c r="B327" s="281"/>
      <c r="C327" s="240"/>
      <c r="D327" s="125"/>
      <c r="E327" s="126"/>
      <c r="F327" s="125"/>
      <c r="G327" s="126"/>
      <c r="H327" s="13"/>
      <c r="I327" s="13"/>
      <c r="J327" s="126"/>
      <c r="K327" s="127"/>
      <c r="L327" s="127"/>
      <c r="M327" s="128"/>
    </row>
    <row r="328" spans="1:13" x14ac:dyDescent="0.25">
      <c r="A328" s="124"/>
      <c r="B328" s="281"/>
      <c r="C328" s="240"/>
      <c r="D328" s="125"/>
      <c r="E328" s="126"/>
      <c r="F328" s="125"/>
      <c r="G328" s="126"/>
      <c r="H328" s="13"/>
      <c r="I328" s="13"/>
      <c r="J328" s="126"/>
      <c r="K328" s="127"/>
      <c r="L328" s="127"/>
      <c r="M328" s="128"/>
    </row>
    <row r="329" spans="1:13" ht="27.75" customHeight="1" x14ac:dyDescent="0.25">
      <c r="A329" s="377" t="s">
        <v>68</v>
      </c>
      <c r="B329" s="378"/>
      <c r="C329" s="563"/>
      <c r="D329" s="118"/>
      <c r="E329" s="119">
        <f>+SUM(E330:E334)</f>
        <v>0</v>
      </c>
      <c r="F329" s="118"/>
      <c r="G329" s="119">
        <f>+SUM(G330:G334)</f>
        <v>0</v>
      </c>
      <c r="H329" s="120"/>
      <c r="I329" s="120"/>
      <c r="J329" s="119">
        <f>+SUM(J330:J334)</f>
        <v>0</v>
      </c>
      <c r="K329" s="121"/>
      <c r="L329" s="119">
        <f>+SUM(L330:L334)</f>
        <v>0</v>
      </c>
      <c r="M329" s="114"/>
    </row>
    <row r="330" spans="1:13" x14ac:dyDescent="0.25">
      <c r="A330" s="124"/>
      <c r="B330" s="281"/>
      <c r="C330" s="240"/>
      <c r="D330" s="125"/>
      <c r="E330" s="126"/>
      <c r="F330" s="125"/>
      <c r="G330" s="126"/>
      <c r="H330" s="13"/>
      <c r="I330" s="13"/>
      <c r="J330" s="126"/>
      <c r="K330" s="127"/>
      <c r="L330" s="127"/>
      <c r="M330" s="128"/>
    </row>
    <row r="331" spans="1:13" x14ac:dyDescent="0.25">
      <c r="A331" s="124"/>
      <c r="B331" s="281"/>
      <c r="C331" s="240"/>
      <c r="D331" s="125"/>
      <c r="E331" s="126"/>
      <c r="F331" s="125"/>
      <c r="G331" s="126"/>
      <c r="H331" s="13"/>
      <c r="I331" s="13"/>
      <c r="J331" s="126"/>
      <c r="K331" s="127"/>
      <c r="L331" s="127"/>
      <c r="M331" s="128"/>
    </row>
    <row r="332" spans="1:13" x14ac:dyDescent="0.25">
      <c r="A332" s="124"/>
      <c r="B332" s="281"/>
      <c r="C332" s="240"/>
      <c r="D332" s="125"/>
      <c r="E332" s="126"/>
      <c r="F332" s="125"/>
      <c r="G332" s="126"/>
      <c r="H332" s="13"/>
      <c r="I332" s="13"/>
      <c r="J332" s="126"/>
      <c r="K332" s="127"/>
      <c r="L332" s="127"/>
      <c r="M332" s="128"/>
    </row>
    <row r="333" spans="1:13" x14ac:dyDescent="0.25">
      <c r="A333" s="124"/>
      <c r="B333" s="281"/>
      <c r="C333" s="240"/>
      <c r="D333" s="125"/>
      <c r="E333" s="126"/>
      <c r="F333" s="125"/>
      <c r="G333" s="126"/>
      <c r="H333" s="13"/>
      <c r="I333" s="13"/>
      <c r="J333" s="126"/>
      <c r="K333" s="127"/>
      <c r="L333" s="127"/>
      <c r="M333" s="128"/>
    </row>
    <row r="334" spans="1:13" x14ac:dyDescent="0.25">
      <c r="A334" s="124"/>
      <c r="B334" s="281"/>
      <c r="C334" s="240"/>
      <c r="D334" s="125"/>
      <c r="E334" s="126"/>
      <c r="F334" s="125"/>
      <c r="G334" s="126"/>
      <c r="H334" s="13"/>
      <c r="I334" s="13"/>
      <c r="J334" s="126"/>
      <c r="K334" s="127"/>
      <c r="L334" s="127"/>
      <c r="M334" s="128"/>
    </row>
    <row r="335" spans="1:13" ht="27.75" customHeight="1" x14ac:dyDescent="0.25">
      <c r="A335" s="377" t="s">
        <v>70</v>
      </c>
      <c r="B335" s="378"/>
      <c r="C335" s="563"/>
      <c r="D335" s="118"/>
      <c r="E335" s="119">
        <f>+SUM(E336:E340)</f>
        <v>0</v>
      </c>
      <c r="F335" s="118"/>
      <c r="G335" s="119">
        <f>+SUM(G336:G340)</f>
        <v>0</v>
      </c>
      <c r="H335" s="120"/>
      <c r="I335" s="120"/>
      <c r="J335" s="119">
        <f>+SUM(J336:J340)</f>
        <v>0</v>
      </c>
      <c r="K335" s="121"/>
      <c r="L335" s="119">
        <f>+SUM(L336:L340)</f>
        <v>0</v>
      </c>
      <c r="M335" s="280"/>
    </row>
    <row r="336" spans="1:13" x14ac:dyDescent="0.25">
      <c r="A336" s="124"/>
      <c r="B336" s="281"/>
      <c r="C336" s="240"/>
      <c r="D336" s="125"/>
      <c r="E336" s="126"/>
      <c r="F336" s="125"/>
      <c r="G336" s="126"/>
      <c r="H336" s="13"/>
      <c r="I336" s="13"/>
      <c r="J336" s="126"/>
      <c r="K336" s="127"/>
      <c r="L336" s="127"/>
      <c r="M336" s="128"/>
    </row>
    <row r="337" spans="1:13" x14ac:dyDescent="0.25">
      <c r="A337" s="124"/>
      <c r="B337" s="281"/>
      <c r="C337" s="240"/>
      <c r="D337" s="125"/>
      <c r="E337" s="126"/>
      <c r="F337" s="125"/>
      <c r="G337" s="126"/>
      <c r="H337" s="13"/>
      <c r="I337" s="13"/>
      <c r="J337" s="126"/>
      <c r="K337" s="127"/>
      <c r="L337" s="127"/>
      <c r="M337" s="128"/>
    </row>
    <row r="338" spans="1:13" x14ac:dyDescent="0.25">
      <c r="A338" s="124"/>
      <c r="B338" s="281"/>
      <c r="C338" s="240"/>
      <c r="D338" s="125"/>
      <c r="E338" s="126"/>
      <c r="F338" s="125"/>
      <c r="G338" s="126"/>
      <c r="H338" s="13"/>
      <c r="I338" s="13"/>
      <c r="J338" s="126"/>
      <c r="K338" s="127"/>
      <c r="L338" s="127"/>
      <c r="M338" s="128"/>
    </row>
    <row r="339" spans="1:13" x14ac:dyDescent="0.25">
      <c r="A339" s="124"/>
      <c r="B339" s="281"/>
      <c r="C339" s="240"/>
      <c r="D339" s="125"/>
      <c r="E339" s="126"/>
      <c r="F339" s="125"/>
      <c r="G339" s="126"/>
      <c r="H339" s="13"/>
      <c r="I339" s="13"/>
      <c r="J339" s="126"/>
      <c r="K339" s="127"/>
      <c r="L339" s="127"/>
      <c r="M339" s="128"/>
    </row>
    <row r="340" spans="1:13" x14ac:dyDescent="0.25">
      <c r="A340" s="124"/>
      <c r="B340" s="281"/>
      <c r="C340" s="240"/>
      <c r="D340" s="125"/>
      <c r="E340" s="126"/>
      <c r="F340" s="125"/>
      <c r="G340" s="126"/>
      <c r="H340" s="13"/>
      <c r="I340" s="13"/>
      <c r="J340" s="126"/>
      <c r="K340" s="127"/>
      <c r="L340" s="127"/>
      <c r="M340" s="128"/>
    </row>
    <row r="341" spans="1:13" ht="27.75" customHeight="1" x14ac:dyDescent="0.25">
      <c r="A341" s="377" t="s">
        <v>118</v>
      </c>
      <c r="B341" s="378"/>
      <c r="C341" s="563"/>
      <c r="D341" s="118"/>
      <c r="E341" s="119">
        <f>+SUM(E342:E346)</f>
        <v>0</v>
      </c>
      <c r="F341" s="118"/>
      <c r="G341" s="119">
        <f>+SUM(G342:G346)</f>
        <v>0</v>
      </c>
      <c r="H341" s="120"/>
      <c r="I341" s="120"/>
      <c r="J341" s="119">
        <f>+SUM(J342:J346)</f>
        <v>0</v>
      </c>
      <c r="K341" s="121"/>
      <c r="L341" s="119">
        <f>+SUM(L342:L346)</f>
        <v>0</v>
      </c>
      <c r="M341" s="114"/>
    </row>
    <row r="342" spans="1:13" x14ac:dyDescent="0.25">
      <c r="A342" s="124"/>
      <c r="B342" s="281"/>
      <c r="C342" s="240"/>
      <c r="D342" s="125"/>
      <c r="E342" s="126"/>
      <c r="F342" s="125"/>
      <c r="G342" s="126"/>
      <c r="H342" s="13"/>
      <c r="I342" s="13"/>
      <c r="J342" s="126"/>
      <c r="K342" s="127"/>
      <c r="L342" s="127"/>
      <c r="M342" s="128"/>
    </row>
    <row r="343" spans="1:13" x14ac:dyDescent="0.25">
      <c r="A343" s="124"/>
      <c r="B343" s="281"/>
      <c r="C343" s="240"/>
      <c r="D343" s="125"/>
      <c r="E343" s="126"/>
      <c r="F343" s="125"/>
      <c r="G343" s="126"/>
      <c r="H343" s="13"/>
      <c r="I343" s="13"/>
      <c r="J343" s="126"/>
      <c r="K343" s="127"/>
      <c r="L343" s="127"/>
      <c r="M343" s="128"/>
    </row>
    <row r="344" spans="1:13" x14ac:dyDescent="0.25">
      <c r="A344" s="124"/>
      <c r="B344" s="281"/>
      <c r="C344" s="240"/>
      <c r="D344" s="125"/>
      <c r="E344" s="126"/>
      <c r="F344" s="125"/>
      <c r="G344" s="126"/>
      <c r="H344" s="13"/>
      <c r="I344" s="13"/>
      <c r="J344" s="126"/>
      <c r="K344" s="127"/>
      <c r="L344" s="127"/>
      <c r="M344" s="128"/>
    </row>
    <row r="345" spans="1:13" x14ac:dyDescent="0.25">
      <c r="A345" s="124"/>
      <c r="B345" s="281"/>
      <c r="C345" s="240"/>
      <c r="D345" s="125"/>
      <c r="E345" s="126"/>
      <c r="F345" s="125"/>
      <c r="G345" s="126"/>
      <c r="H345" s="13"/>
      <c r="I345" s="13"/>
      <c r="J345" s="126"/>
      <c r="K345" s="127"/>
      <c r="L345" s="127"/>
      <c r="M345" s="128"/>
    </row>
    <row r="346" spans="1:13" x14ac:dyDescent="0.25">
      <c r="A346" s="124"/>
      <c r="B346" s="281"/>
      <c r="C346" s="240"/>
      <c r="D346" s="125"/>
      <c r="E346" s="126"/>
      <c r="F346" s="125"/>
      <c r="G346" s="126"/>
      <c r="H346" s="13"/>
      <c r="I346" s="13"/>
      <c r="J346" s="126"/>
      <c r="K346" s="127"/>
      <c r="L346" s="127"/>
      <c r="M346" s="128"/>
    </row>
    <row r="347" spans="1:13" ht="27.75" customHeight="1" x14ac:dyDescent="0.25">
      <c r="A347" s="377" t="s">
        <v>119</v>
      </c>
      <c r="B347" s="378"/>
      <c r="C347" s="563"/>
      <c r="D347" s="118"/>
      <c r="E347" s="119">
        <f>+SUM(E348:E352)</f>
        <v>0</v>
      </c>
      <c r="F347" s="118"/>
      <c r="G347" s="119">
        <f>+SUM(G348:G352)</f>
        <v>0</v>
      </c>
      <c r="H347" s="120"/>
      <c r="I347" s="120"/>
      <c r="J347" s="119">
        <f>+SUM(J348:J352)</f>
        <v>0</v>
      </c>
      <c r="K347" s="121"/>
      <c r="L347" s="119">
        <f>+SUM(L348:L352)</f>
        <v>0</v>
      </c>
      <c r="M347" s="114"/>
    </row>
    <row r="348" spans="1:13" x14ac:dyDescent="0.25">
      <c r="A348" s="124"/>
      <c r="B348" s="281"/>
      <c r="C348" s="240"/>
      <c r="D348" s="125"/>
      <c r="E348" s="126"/>
      <c r="F348" s="125"/>
      <c r="G348" s="126"/>
      <c r="H348" s="13"/>
      <c r="I348" s="13"/>
      <c r="J348" s="126"/>
      <c r="K348" s="127"/>
      <c r="L348" s="127"/>
      <c r="M348" s="128"/>
    </row>
    <row r="349" spans="1:13" x14ac:dyDescent="0.25">
      <c r="A349" s="124"/>
      <c r="B349" s="281"/>
      <c r="C349" s="240"/>
      <c r="D349" s="125"/>
      <c r="E349" s="126"/>
      <c r="F349" s="125"/>
      <c r="G349" s="126"/>
      <c r="H349" s="13"/>
      <c r="I349" s="13"/>
      <c r="J349" s="126"/>
      <c r="K349" s="127"/>
      <c r="L349" s="127"/>
      <c r="M349" s="128"/>
    </row>
    <row r="350" spans="1:13" x14ac:dyDescent="0.25">
      <c r="A350" s="124"/>
      <c r="B350" s="281"/>
      <c r="C350" s="240"/>
      <c r="D350" s="125"/>
      <c r="E350" s="126"/>
      <c r="F350" s="125"/>
      <c r="G350" s="126"/>
      <c r="H350" s="13"/>
      <c r="I350" s="13"/>
      <c r="J350" s="126"/>
      <c r="K350" s="127"/>
      <c r="L350" s="127"/>
      <c r="M350" s="128"/>
    </row>
    <row r="351" spans="1:13" x14ac:dyDescent="0.25">
      <c r="A351" s="124"/>
      <c r="B351" s="281"/>
      <c r="C351" s="240"/>
      <c r="D351" s="125"/>
      <c r="E351" s="126"/>
      <c r="F351" s="125"/>
      <c r="G351" s="126"/>
      <c r="H351" s="13"/>
      <c r="I351" s="13"/>
      <c r="J351" s="126"/>
      <c r="K351" s="127"/>
      <c r="L351" s="127"/>
      <c r="M351" s="128"/>
    </row>
    <row r="352" spans="1:13" x14ac:dyDescent="0.25">
      <c r="A352" s="124"/>
      <c r="B352" s="281"/>
      <c r="C352" s="240"/>
      <c r="D352" s="125"/>
      <c r="E352" s="126"/>
      <c r="F352" s="125"/>
      <c r="G352" s="126"/>
      <c r="H352" s="13"/>
      <c r="I352" s="13"/>
      <c r="J352" s="126"/>
      <c r="K352" s="127"/>
      <c r="L352" s="127"/>
      <c r="M352" s="128"/>
    </row>
    <row r="353" spans="1:13" ht="27.75" customHeight="1" x14ac:dyDescent="0.25">
      <c r="A353" s="377" t="s">
        <v>120</v>
      </c>
      <c r="B353" s="378"/>
      <c r="C353" s="563"/>
      <c r="D353" s="118"/>
      <c r="E353" s="119">
        <f>+SUM(E354:E358)</f>
        <v>0</v>
      </c>
      <c r="F353" s="118"/>
      <c r="G353" s="119">
        <f>+SUM(G354:G358)</f>
        <v>0</v>
      </c>
      <c r="H353" s="120"/>
      <c r="I353" s="120"/>
      <c r="J353" s="119">
        <f>+SUM(J354:J358)</f>
        <v>0</v>
      </c>
      <c r="K353" s="121"/>
      <c r="L353" s="119">
        <f>+SUM(L354:L358)</f>
        <v>0</v>
      </c>
      <c r="M353" s="114"/>
    </row>
    <row r="354" spans="1:13" x14ac:dyDescent="0.25">
      <c r="A354" s="124"/>
      <c r="B354" s="281"/>
      <c r="C354" s="240"/>
      <c r="D354" s="125"/>
      <c r="E354" s="126"/>
      <c r="F354" s="125"/>
      <c r="G354" s="126"/>
      <c r="H354" s="13"/>
      <c r="I354" s="13"/>
      <c r="J354" s="126"/>
      <c r="K354" s="127"/>
      <c r="L354" s="127"/>
      <c r="M354" s="128"/>
    </row>
    <row r="355" spans="1:13" x14ac:dyDescent="0.25">
      <c r="A355" s="124"/>
      <c r="B355" s="281"/>
      <c r="C355" s="240"/>
      <c r="D355" s="125"/>
      <c r="E355" s="126"/>
      <c r="F355" s="125"/>
      <c r="G355" s="126"/>
      <c r="H355" s="13"/>
      <c r="I355" s="13"/>
      <c r="J355" s="126"/>
      <c r="K355" s="127"/>
      <c r="L355" s="127"/>
      <c r="M355" s="128"/>
    </row>
    <row r="356" spans="1:13" x14ac:dyDescent="0.25">
      <c r="A356" s="124"/>
      <c r="B356" s="281"/>
      <c r="C356" s="240"/>
      <c r="D356" s="125"/>
      <c r="E356" s="126"/>
      <c r="F356" s="125"/>
      <c r="G356" s="126"/>
      <c r="H356" s="13"/>
      <c r="I356" s="13"/>
      <c r="J356" s="126"/>
      <c r="K356" s="127"/>
      <c r="L356" s="127"/>
      <c r="M356" s="128"/>
    </row>
    <row r="357" spans="1:13" x14ac:dyDescent="0.25">
      <c r="A357" s="124"/>
      <c r="B357" s="281"/>
      <c r="C357" s="240"/>
      <c r="D357" s="125"/>
      <c r="E357" s="126"/>
      <c r="F357" s="125"/>
      <c r="G357" s="126"/>
      <c r="H357" s="13"/>
      <c r="I357" s="13"/>
      <c r="J357" s="126"/>
      <c r="K357" s="127"/>
      <c r="L357" s="127"/>
      <c r="M357" s="128"/>
    </row>
    <row r="358" spans="1:13" x14ac:dyDescent="0.25">
      <c r="A358" s="124"/>
      <c r="B358" s="281"/>
      <c r="C358" s="240"/>
      <c r="D358" s="125"/>
      <c r="E358" s="126"/>
      <c r="F358" s="125"/>
      <c r="G358" s="126"/>
      <c r="H358" s="13"/>
      <c r="I358" s="13"/>
      <c r="J358" s="126"/>
      <c r="K358" s="127"/>
      <c r="L358" s="127"/>
      <c r="M358" s="128"/>
    </row>
    <row r="359" spans="1:13" ht="27.75" customHeight="1" x14ac:dyDescent="0.25">
      <c r="A359" s="377" t="s">
        <v>121</v>
      </c>
      <c r="B359" s="378"/>
      <c r="C359" s="563"/>
      <c r="D359" s="118"/>
      <c r="E359" s="119">
        <f>+SUM(E360:E364)</f>
        <v>0</v>
      </c>
      <c r="F359" s="118"/>
      <c r="G359" s="119">
        <f>+SUM(G360:G364)</f>
        <v>0</v>
      </c>
      <c r="H359" s="120"/>
      <c r="I359" s="120"/>
      <c r="J359" s="119">
        <f>+SUM(J360:J364)</f>
        <v>0</v>
      </c>
      <c r="K359" s="121"/>
      <c r="L359" s="119">
        <f>+SUM(L360:L364)</f>
        <v>0</v>
      </c>
      <c r="M359" s="114"/>
    </row>
    <row r="360" spans="1:13" x14ac:dyDescent="0.25">
      <c r="A360" s="124"/>
      <c r="B360" s="281"/>
      <c r="C360" s="240"/>
      <c r="D360" s="125"/>
      <c r="E360" s="126"/>
      <c r="F360" s="125"/>
      <c r="G360" s="126"/>
      <c r="H360" s="13"/>
      <c r="I360" s="13"/>
      <c r="J360" s="126"/>
      <c r="K360" s="127"/>
      <c r="L360" s="127"/>
      <c r="M360" s="128"/>
    </row>
    <row r="361" spans="1:13" x14ac:dyDescent="0.25">
      <c r="A361" s="124"/>
      <c r="B361" s="281"/>
      <c r="C361" s="240"/>
      <c r="D361" s="125"/>
      <c r="E361" s="126"/>
      <c r="F361" s="125"/>
      <c r="G361" s="126"/>
      <c r="H361" s="13"/>
      <c r="I361" s="13"/>
      <c r="J361" s="126"/>
      <c r="K361" s="127"/>
      <c r="L361" s="127"/>
      <c r="M361" s="128"/>
    </row>
    <row r="362" spans="1:13" x14ac:dyDescent="0.25">
      <c r="A362" s="124"/>
      <c r="B362" s="281"/>
      <c r="C362" s="240"/>
      <c r="D362" s="125"/>
      <c r="E362" s="126"/>
      <c r="F362" s="125"/>
      <c r="G362" s="126"/>
      <c r="H362" s="13"/>
      <c r="I362" s="13"/>
      <c r="J362" s="126"/>
      <c r="K362" s="127"/>
      <c r="L362" s="127"/>
      <c r="M362" s="128"/>
    </row>
    <row r="363" spans="1:13" x14ac:dyDescent="0.25">
      <c r="A363" s="124"/>
      <c r="B363" s="281"/>
      <c r="C363" s="240"/>
      <c r="D363" s="125"/>
      <c r="E363" s="126"/>
      <c r="F363" s="125"/>
      <c r="G363" s="126"/>
      <c r="H363" s="13"/>
      <c r="I363" s="13"/>
      <c r="J363" s="126"/>
      <c r="K363" s="127"/>
      <c r="L363" s="127"/>
      <c r="M363" s="128"/>
    </row>
    <row r="364" spans="1:13" x14ac:dyDescent="0.25">
      <c r="A364" s="124"/>
      <c r="B364" s="281"/>
      <c r="C364" s="240"/>
      <c r="D364" s="125"/>
      <c r="E364" s="126"/>
      <c r="F364" s="125"/>
      <c r="G364" s="126"/>
      <c r="H364" s="13"/>
      <c r="I364" s="13"/>
      <c r="J364" s="126"/>
      <c r="K364" s="127"/>
      <c r="L364" s="127"/>
      <c r="M364" s="128"/>
    </row>
    <row r="365" spans="1:13" ht="27.75" customHeight="1" x14ac:dyDescent="0.25">
      <c r="A365" s="377" t="s">
        <v>69</v>
      </c>
      <c r="B365" s="378"/>
      <c r="C365" s="563"/>
      <c r="D365" s="118"/>
      <c r="E365" s="119">
        <f>+SUM(E366:E370)</f>
        <v>0</v>
      </c>
      <c r="F365" s="118"/>
      <c r="G365" s="119">
        <f>+SUM(G366:G370)</f>
        <v>0</v>
      </c>
      <c r="H365" s="120"/>
      <c r="I365" s="120"/>
      <c r="J365" s="119">
        <f>+SUM(J366:J370)</f>
        <v>0</v>
      </c>
      <c r="K365" s="121"/>
      <c r="L365" s="119">
        <f>+SUM(L366:L370)</f>
        <v>0</v>
      </c>
      <c r="M365" s="114"/>
    </row>
    <row r="366" spans="1:13" x14ac:dyDescent="0.25">
      <c r="A366" s="124"/>
      <c r="B366" s="281"/>
      <c r="C366" s="240"/>
      <c r="D366" s="125"/>
      <c r="E366" s="126"/>
      <c r="F366" s="125"/>
      <c r="G366" s="126"/>
      <c r="H366" s="13"/>
      <c r="I366" s="13"/>
      <c r="J366" s="126"/>
      <c r="K366" s="127"/>
      <c r="L366" s="127"/>
      <c r="M366" s="128"/>
    </row>
    <row r="367" spans="1:13" x14ac:dyDescent="0.25">
      <c r="A367" s="124"/>
      <c r="B367" s="281"/>
      <c r="C367" s="240"/>
      <c r="D367" s="125"/>
      <c r="E367" s="126"/>
      <c r="F367" s="125"/>
      <c r="G367" s="126"/>
      <c r="H367" s="13"/>
      <c r="I367" s="13"/>
      <c r="J367" s="126"/>
      <c r="K367" s="127"/>
      <c r="L367" s="127"/>
      <c r="M367" s="128"/>
    </row>
    <row r="368" spans="1:13" x14ac:dyDescent="0.25">
      <c r="A368" s="124"/>
      <c r="B368" s="281"/>
      <c r="C368" s="240"/>
      <c r="D368" s="125"/>
      <c r="E368" s="126"/>
      <c r="F368" s="125"/>
      <c r="G368" s="126"/>
      <c r="H368" s="13"/>
      <c r="I368" s="13"/>
      <c r="J368" s="126"/>
      <c r="K368" s="127"/>
      <c r="L368" s="127"/>
      <c r="M368" s="128"/>
    </row>
    <row r="369" spans="1:25" x14ac:dyDescent="0.25">
      <c r="A369" s="124"/>
      <c r="B369" s="281"/>
      <c r="C369" s="240"/>
      <c r="D369" s="125"/>
      <c r="E369" s="126"/>
      <c r="F369" s="125"/>
      <c r="G369" s="126"/>
      <c r="H369" s="13"/>
      <c r="I369" s="13"/>
      <c r="J369" s="126"/>
      <c r="K369" s="127"/>
      <c r="L369" s="127"/>
      <c r="M369" s="128"/>
    </row>
    <row r="370" spans="1:25" x14ac:dyDescent="0.25">
      <c r="A370" s="124"/>
      <c r="B370" s="281"/>
      <c r="C370" s="240"/>
      <c r="D370" s="125"/>
      <c r="E370" s="126"/>
      <c r="F370" s="125"/>
      <c r="G370" s="126"/>
      <c r="H370" s="13"/>
      <c r="I370" s="13"/>
      <c r="J370" s="126"/>
      <c r="K370" s="127"/>
      <c r="L370" s="127"/>
      <c r="M370" s="128"/>
    </row>
    <row r="371" spans="1:25" s="4" customFormat="1" ht="42.75" customHeight="1" thickBot="1" x14ac:dyDescent="0.3">
      <c r="A371" s="429" t="s">
        <v>122</v>
      </c>
      <c r="B371" s="430"/>
      <c r="C371" s="431"/>
      <c r="D371" s="132"/>
      <c r="E371" s="133">
        <f>+E315+E122</f>
        <v>0</v>
      </c>
      <c r="F371" s="132"/>
      <c r="G371" s="133">
        <f>+G315+G122</f>
        <v>0</v>
      </c>
      <c r="H371" s="134"/>
      <c r="I371" s="134"/>
      <c r="J371" s="133">
        <f>+J315+J122</f>
        <v>0</v>
      </c>
      <c r="K371" s="135"/>
      <c r="L371" s="133">
        <f>+L315+L122</f>
        <v>0</v>
      </c>
      <c r="M371" s="136"/>
      <c r="O371" s="98">
        <f>+$H$27-G371</f>
        <v>0</v>
      </c>
    </row>
    <row r="372" spans="1:25" ht="27.75" customHeight="1" thickTop="1" thickBot="1" x14ac:dyDescent="0.3">
      <c r="A372" s="137"/>
      <c r="B372" s="14"/>
      <c r="C372" s="15"/>
      <c r="D372" s="15"/>
      <c r="E372" s="15"/>
      <c r="F372" s="16"/>
      <c r="G372" s="16"/>
      <c r="H372" s="16"/>
      <c r="I372" s="16"/>
      <c r="J372" s="15"/>
      <c r="K372" s="15"/>
      <c r="M372" s="19"/>
      <c r="O372" s="94"/>
    </row>
    <row r="373" spans="1:25" ht="27.75" customHeight="1" thickBot="1" x14ac:dyDescent="0.3">
      <c r="A373" s="82"/>
      <c r="L373" s="320"/>
      <c r="M373" s="278"/>
    </row>
    <row r="374" spans="1:25" ht="27.75" customHeight="1" x14ac:dyDescent="0.25">
      <c r="A374" s="334" t="s">
        <v>123</v>
      </c>
      <c r="B374" s="335"/>
      <c r="C374" s="335"/>
      <c r="D374" s="335"/>
      <c r="E374" s="335"/>
      <c r="F374" s="335"/>
      <c r="G374" s="335"/>
      <c r="H374" s="335"/>
      <c r="I374" s="335"/>
      <c r="J374" s="335"/>
      <c r="K374" s="335"/>
      <c r="L374" s="93"/>
      <c r="M374" s="139"/>
    </row>
    <row r="375" spans="1:25" ht="96.75" customHeight="1" thickBot="1" x14ac:dyDescent="0.3">
      <c r="A375" s="337" t="s">
        <v>327</v>
      </c>
      <c r="B375" s="338"/>
      <c r="C375" s="338"/>
      <c r="D375" s="338"/>
      <c r="E375" s="338"/>
      <c r="F375" s="338"/>
      <c r="G375" s="338"/>
      <c r="H375" s="338"/>
      <c r="I375" s="339"/>
      <c r="J375" s="308" t="s">
        <v>124</v>
      </c>
      <c r="K375" s="315" t="s">
        <v>125</v>
      </c>
      <c r="L375" s="318"/>
      <c r="M375" s="22"/>
      <c r="N375" s="76"/>
      <c r="O375" s="1"/>
      <c r="X375" s="242"/>
      <c r="Y375" s="1"/>
    </row>
    <row r="376" spans="1:25" ht="26.25" customHeight="1" thickTop="1" x14ac:dyDescent="0.25">
      <c r="A376" s="140" t="s">
        <v>126</v>
      </c>
      <c r="B376" s="141"/>
      <c r="C376" s="141"/>
      <c r="D376" s="141"/>
      <c r="E376" s="141"/>
      <c r="F376" s="142"/>
      <c r="G376" s="143"/>
      <c r="H376" s="143"/>
      <c r="I376" s="144"/>
      <c r="J376" s="119">
        <f>+J377+J383+J389+J395+J401+J407+J413</f>
        <v>0</v>
      </c>
      <c r="K376" s="316">
        <f>+K377+K383+K389+K395+K401+K407+K413</f>
        <v>0</v>
      </c>
      <c r="L376" s="318"/>
      <c r="M376" s="22"/>
      <c r="N376" s="76"/>
      <c r="O376" s="1"/>
      <c r="X376" s="242"/>
      <c r="Y376" s="1"/>
    </row>
    <row r="377" spans="1:25" ht="26.25" customHeight="1" x14ac:dyDescent="0.25">
      <c r="A377" s="146" t="s">
        <v>62</v>
      </c>
      <c r="B377" s="116"/>
      <c r="C377" s="147"/>
      <c r="D377" s="147"/>
      <c r="E377" s="147"/>
      <c r="F377" s="148"/>
      <c r="G377" s="148"/>
      <c r="H377" s="148"/>
      <c r="I377" s="149"/>
      <c r="J377" s="145">
        <f>+SUM(J378:J382)</f>
        <v>0</v>
      </c>
      <c r="K377" s="317">
        <f>+SUM(K378:K382)</f>
        <v>0</v>
      </c>
      <c r="L377" s="318"/>
      <c r="M377" s="22"/>
      <c r="N377" s="76"/>
      <c r="O377" s="1"/>
      <c r="X377" s="242"/>
      <c r="Y377" s="1"/>
    </row>
    <row r="378" spans="1:25" ht="18" customHeight="1" x14ac:dyDescent="0.25">
      <c r="A378" s="146"/>
      <c r="B378" s="340"/>
      <c r="C378" s="340"/>
      <c r="D378" s="340"/>
      <c r="E378" s="340"/>
      <c r="F378" s="340"/>
      <c r="G378" s="340"/>
      <c r="H378" s="340"/>
      <c r="I378" s="341"/>
      <c r="J378" s="150"/>
      <c r="K378" s="175"/>
      <c r="L378" s="318"/>
      <c r="M378" s="22"/>
      <c r="N378" s="76"/>
      <c r="O378" s="1"/>
      <c r="X378" s="242"/>
      <c r="Y378" s="1"/>
    </row>
    <row r="379" spans="1:25" ht="18" customHeight="1" x14ac:dyDescent="0.25">
      <c r="A379" s="146"/>
      <c r="B379" s="340"/>
      <c r="C379" s="340"/>
      <c r="D379" s="340"/>
      <c r="E379" s="340"/>
      <c r="F379" s="340"/>
      <c r="G379" s="340"/>
      <c r="H379" s="340"/>
      <c r="I379" s="341"/>
      <c r="J379" s="150"/>
      <c r="K379" s="175"/>
      <c r="L379" s="318"/>
      <c r="M379" s="22"/>
      <c r="N379" s="76"/>
      <c r="O379" s="1"/>
      <c r="X379" s="242"/>
      <c r="Y379" s="1"/>
    </row>
    <row r="380" spans="1:25" ht="18" customHeight="1" x14ac:dyDescent="0.25">
      <c r="A380" s="146"/>
      <c r="B380" s="340"/>
      <c r="C380" s="340"/>
      <c r="D380" s="340"/>
      <c r="E380" s="340"/>
      <c r="F380" s="340"/>
      <c r="G380" s="340"/>
      <c r="H380" s="340"/>
      <c r="I380" s="341"/>
      <c r="J380" s="150"/>
      <c r="K380" s="175"/>
      <c r="L380" s="318"/>
      <c r="M380" s="22"/>
      <c r="N380" s="76"/>
      <c r="O380" s="1"/>
      <c r="X380" s="242"/>
      <c r="Y380" s="1"/>
    </row>
    <row r="381" spans="1:25" ht="18" customHeight="1" x14ac:dyDescent="0.25">
      <c r="A381" s="146"/>
      <c r="B381" s="340"/>
      <c r="C381" s="340"/>
      <c r="D381" s="340"/>
      <c r="E381" s="340"/>
      <c r="F381" s="340"/>
      <c r="G381" s="340"/>
      <c r="H381" s="340"/>
      <c r="I381" s="341"/>
      <c r="J381" s="150"/>
      <c r="K381" s="175"/>
      <c r="L381" s="318"/>
      <c r="M381" s="22"/>
      <c r="N381" s="76"/>
      <c r="O381" s="1"/>
      <c r="X381" s="242"/>
      <c r="Y381" s="1"/>
    </row>
    <row r="382" spans="1:25" ht="18" customHeight="1" x14ac:dyDescent="0.25">
      <c r="A382" s="124"/>
      <c r="B382" s="340"/>
      <c r="C382" s="340"/>
      <c r="D382" s="340"/>
      <c r="E382" s="340"/>
      <c r="F382" s="340"/>
      <c r="G382" s="340"/>
      <c r="H382" s="340"/>
      <c r="I382" s="341"/>
      <c r="J382" s="150"/>
      <c r="K382" s="175"/>
      <c r="L382" s="319"/>
      <c r="M382" s="22"/>
      <c r="N382" s="76"/>
      <c r="O382" s="1"/>
      <c r="X382" s="242"/>
      <c r="Y382" s="1"/>
    </row>
    <row r="383" spans="1:25" ht="27.75" customHeight="1" x14ac:dyDescent="0.25">
      <c r="A383" s="122" t="s">
        <v>90</v>
      </c>
      <c r="B383" s="116"/>
      <c r="C383" s="147"/>
      <c r="D383" s="147"/>
      <c r="E383" s="147"/>
      <c r="F383" s="148"/>
      <c r="G383" s="148"/>
      <c r="H383" s="148"/>
      <c r="I383" s="144"/>
      <c r="J383" s="145">
        <f>+SUM(J384:J388)</f>
        <v>0</v>
      </c>
      <c r="K383" s="317">
        <f>+SUM(K384:K388)</f>
        <v>0</v>
      </c>
      <c r="L383" s="318"/>
      <c r="M383" s="22"/>
      <c r="N383" s="76"/>
      <c r="O383" s="1"/>
      <c r="X383" s="242"/>
      <c r="Y383" s="1"/>
    </row>
    <row r="384" spans="1:25" ht="18" customHeight="1" x14ac:dyDescent="0.25">
      <c r="A384" s="146"/>
      <c r="B384" s="340"/>
      <c r="C384" s="340"/>
      <c r="D384" s="340"/>
      <c r="E384" s="340"/>
      <c r="F384" s="340"/>
      <c r="G384" s="340"/>
      <c r="H384" s="340"/>
      <c r="I384" s="341"/>
      <c r="J384" s="150"/>
      <c r="K384" s="175"/>
      <c r="L384" s="318"/>
      <c r="M384" s="22"/>
      <c r="N384" s="76"/>
      <c r="O384" s="1"/>
      <c r="X384" s="242"/>
      <c r="Y384" s="1"/>
    </row>
    <row r="385" spans="1:25" ht="18" customHeight="1" x14ac:dyDescent="0.25">
      <c r="A385" s="146"/>
      <c r="B385" s="340"/>
      <c r="C385" s="340"/>
      <c r="D385" s="340"/>
      <c r="E385" s="340"/>
      <c r="F385" s="340"/>
      <c r="G385" s="340"/>
      <c r="H385" s="340"/>
      <c r="I385" s="341"/>
      <c r="J385" s="150"/>
      <c r="K385" s="175"/>
      <c r="L385" s="318"/>
      <c r="M385" s="22"/>
      <c r="N385" s="76"/>
      <c r="O385" s="1"/>
      <c r="X385" s="242"/>
      <c r="Y385" s="1"/>
    </row>
    <row r="386" spans="1:25" ht="18" customHeight="1" x14ac:dyDescent="0.25">
      <c r="A386" s="146"/>
      <c r="B386" s="340"/>
      <c r="C386" s="340"/>
      <c r="D386" s="340"/>
      <c r="E386" s="340"/>
      <c r="F386" s="340"/>
      <c r="G386" s="340"/>
      <c r="H386" s="340"/>
      <c r="I386" s="341"/>
      <c r="J386" s="150"/>
      <c r="K386" s="175"/>
      <c r="L386" s="318"/>
      <c r="M386" s="22"/>
      <c r="N386" s="76"/>
      <c r="O386" s="1"/>
      <c r="X386" s="242"/>
      <c r="Y386" s="1"/>
    </row>
    <row r="387" spans="1:25" ht="18" customHeight="1" x14ac:dyDescent="0.25">
      <c r="A387" s="146"/>
      <c r="B387" s="340"/>
      <c r="C387" s="340"/>
      <c r="D387" s="340"/>
      <c r="E387" s="340"/>
      <c r="F387" s="340"/>
      <c r="G387" s="340"/>
      <c r="H387" s="340"/>
      <c r="I387" s="341"/>
      <c r="J387" s="150"/>
      <c r="K387" s="175"/>
      <c r="L387" s="318"/>
      <c r="M387" s="22"/>
      <c r="N387" s="76"/>
      <c r="O387" s="1"/>
      <c r="X387" s="242"/>
      <c r="Y387" s="1"/>
    </row>
    <row r="388" spans="1:25" ht="18" customHeight="1" x14ac:dyDescent="0.25">
      <c r="A388" s="146"/>
      <c r="B388" s="340"/>
      <c r="C388" s="340"/>
      <c r="D388" s="340"/>
      <c r="E388" s="340"/>
      <c r="F388" s="340"/>
      <c r="G388" s="340"/>
      <c r="H388" s="340"/>
      <c r="I388" s="341"/>
      <c r="J388" s="150"/>
      <c r="K388" s="175"/>
      <c r="L388" s="318"/>
      <c r="M388" s="22"/>
      <c r="N388" s="76"/>
      <c r="O388" s="1"/>
      <c r="X388" s="242"/>
      <c r="Y388" s="1"/>
    </row>
    <row r="389" spans="1:25" ht="27.75" customHeight="1" x14ac:dyDescent="0.25">
      <c r="A389" s="122" t="s">
        <v>91</v>
      </c>
      <c r="B389" s="116"/>
      <c r="C389" s="147"/>
      <c r="D389" s="147"/>
      <c r="E389" s="147"/>
      <c r="F389" s="148"/>
      <c r="G389" s="148"/>
      <c r="H389" s="148"/>
      <c r="I389" s="144"/>
      <c r="J389" s="145">
        <f>+SUM(J390:J394)</f>
        <v>0</v>
      </c>
      <c r="K389" s="317">
        <f>+SUM(K390:K394)</f>
        <v>0</v>
      </c>
      <c r="L389" s="318"/>
      <c r="M389" s="22"/>
      <c r="N389" s="76"/>
      <c r="O389" s="1"/>
      <c r="X389" s="242"/>
      <c r="Y389" s="1"/>
    </row>
    <row r="390" spans="1:25" ht="18" customHeight="1" x14ac:dyDescent="0.25">
      <c r="A390" s="146"/>
      <c r="B390" s="340"/>
      <c r="C390" s="340"/>
      <c r="D390" s="340"/>
      <c r="E390" s="340"/>
      <c r="F390" s="340"/>
      <c r="G390" s="340"/>
      <c r="H390" s="340"/>
      <c r="I390" s="341"/>
      <c r="J390" s="150"/>
      <c r="K390" s="175"/>
      <c r="L390" s="318"/>
      <c r="M390" s="22"/>
      <c r="N390" s="76"/>
      <c r="O390" s="1"/>
      <c r="X390" s="242"/>
      <c r="Y390" s="1"/>
    </row>
    <row r="391" spans="1:25" ht="18" customHeight="1" x14ac:dyDescent="0.25">
      <c r="A391" s="146"/>
      <c r="B391" s="340"/>
      <c r="C391" s="340"/>
      <c r="D391" s="340"/>
      <c r="E391" s="340"/>
      <c r="F391" s="340"/>
      <c r="G391" s="340"/>
      <c r="H391" s="340"/>
      <c r="I391" s="341"/>
      <c r="J391" s="150"/>
      <c r="K391" s="175"/>
      <c r="L391" s="318"/>
      <c r="M391" s="22"/>
      <c r="N391" s="76"/>
      <c r="O391" s="1"/>
      <c r="X391" s="242"/>
      <c r="Y391" s="1"/>
    </row>
    <row r="392" spans="1:25" ht="18" customHeight="1" x14ac:dyDescent="0.25">
      <c r="A392" s="146"/>
      <c r="B392" s="340"/>
      <c r="C392" s="340"/>
      <c r="D392" s="340"/>
      <c r="E392" s="340"/>
      <c r="F392" s="340"/>
      <c r="G392" s="340"/>
      <c r="H392" s="340"/>
      <c r="I392" s="341"/>
      <c r="J392" s="150"/>
      <c r="K392" s="175"/>
      <c r="L392" s="318"/>
      <c r="M392" s="22"/>
      <c r="N392" s="76"/>
      <c r="O392" s="1"/>
      <c r="X392" s="242"/>
      <c r="Y392" s="1"/>
    </row>
    <row r="393" spans="1:25" ht="18" customHeight="1" x14ac:dyDescent="0.25">
      <c r="A393" s="146"/>
      <c r="B393" s="340"/>
      <c r="C393" s="340"/>
      <c r="D393" s="340"/>
      <c r="E393" s="340"/>
      <c r="F393" s="340"/>
      <c r="G393" s="340"/>
      <c r="H393" s="340"/>
      <c r="I393" s="341"/>
      <c r="J393" s="150"/>
      <c r="K393" s="175"/>
      <c r="L393" s="318"/>
      <c r="M393" s="22"/>
      <c r="N393" s="76"/>
      <c r="O393" s="1"/>
      <c r="X393" s="242"/>
      <c r="Y393" s="1"/>
    </row>
    <row r="394" spans="1:25" ht="18" customHeight="1" x14ac:dyDescent="0.25">
      <c r="A394" s="146"/>
      <c r="B394" s="340"/>
      <c r="C394" s="340"/>
      <c r="D394" s="340"/>
      <c r="E394" s="340"/>
      <c r="F394" s="340"/>
      <c r="G394" s="340"/>
      <c r="H394" s="340"/>
      <c r="I394" s="341"/>
      <c r="J394" s="150"/>
      <c r="K394" s="175"/>
      <c r="L394" s="318"/>
      <c r="M394" s="22"/>
      <c r="N394" s="76"/>
      <c r="O394" s="1"/>
      <c r="X394" s="242"/>
      <c r="Y394" s="1"/>
    </row>
    <row r="395" spans="1:25" ht="27.75" customHeight="1" x14ac:dyDescent="0.25">
      <c r="A395" s="122" t="s">
        <v>92</v>
      </c>
      <c r="B395" s="116"/>
      <c r="C395" s="147"/>
      <c r="D395" s="147"/>
      <c r="E395" s="147"/>
      <c r="F395" s="148"/>
      <c r="G395" s="148"/>
      <c r="H395" s="148"/>
      <c r="I395" s="144"/>
      <c r="J395" s="145">
        <f>+SUM(J396:J400)</f>
        <v>0</v>
      </c>
      <c r="K395" s="317">
        <f>+SUM(K396:K400)</f>
        <v>0</v>
      </c>
      <c r="L395" s="318"/>
      <c r="M395" s="22"/>
      <c r="N395" s="76"/>
      <c r="O395" s="1"/>
      <c r="X395" s="242"/>
      <c r="Y395" s="1"/>
    </row>
    <row r="396" spans="1:25" ht="18" customHeight="1" x14ac:dyDescent="0.25">
      <c r="A396" s="146"/>
      <c r="B396" s="340"/>
      <c r="C396" s="340"/>
      <c r="D396" s="340"/>
      <c r="E396" s="340"/>
      <c r="F396" s="340"/>
      <c r="G396" s="340"/>
      <c r="H396" s="340"/>
      <c r="I396" s="341"/>
      <c r="J396" s="150"/>
      <c r="K396" s="175"/>
      <c r="L396" s="318"/>
      <c r="M396" s="22"/>
      <c r="N396" s="76"/>
      <c r="O396" s="1"/>
      <c r="X396" s="242"/>
      <c r="Y396" s="1"/>
    </row>
    <row r="397" spans="1:25" ht="18" customHeight="1" x14ac:dyDescent="0.25">
      <c r="A397" s="146"/>
      <c r="B397" s="340"/>
      <c r="C397" s="340"/>
      <c r="D397" s="340"/>
      <c r="E397" s="340"/>
      <c r="F397" s="340"/>
      <c r="G397" s="340"/>
      <c r="H397" s="340"/>
      <c r="I397" s="341"/>
      <c r="J397" s="150"/>
      <c r="K397" s="175"/>
      <c r="L397" s="318"/>
      <c r="M397" s="22"/>
      <c r="N397" s="76"/>
      <c r="O397" s="1"/>
      <c r="X397" s="242"/>
      <c r="Y397" s="1"/>
    </row>
    <row r="398" spans="1:25" ht="18" customHeight="1" x14ac:dyDescent="0.25">
      <c r="A398" s="146"/>
      <c r="B398" s="340"/>
      <c r="C398" s="340"/>
      <c r="D398" s="340"/>
      <c r="E398" s="340"/>
      <c r="F398" s="340"/>
      <c r="G398" s="340"/>
      <c r="H398" s="340"/>
      <c r="I398" s="341"/>
      <c r="J398" s="150"/>
      <c r="K398" s="175"/>
      <c r="L398" s="318"/>
      <c r="M398" s="22"/>
      <c r="N398" s="76"/>
      <c r="O398" s="1"/>
      <c r="X398" s="242"/>
      <c r="Y398" s="1"/>
    </row>
    <row r="399" spans="1:25" ht="18" customHeight="1" x14ac:dyDescent="0.25">
      <c r="A399" s="146"/>
      <c r="B399" s="340"/>
      <c r="C399" s="340"/>
      <c r="D399" s="340"/>
      <c r="E399" s="340"/>
      <c r="F399" s="340"/>
      <c r="G399" s="340"/>
      <c r="H399" s="340"/>
      <c r="I399" s="341"/>
      <c r="J399" s="150"/>
      <c r="K399" s="175"/>
      <c r="L399" s="318"/>
      <c r="M399" s="22"/>
      <c r="N399" s="76"/>
      <c r="O399" s="1"/>
      <c r="X399" s="242"/>
      <c r="Y399" s="1"/>
    </row>
    <row r="400" spans="1:25" ht="18" customHeight="1" x14ac:dyDescent="0.25">
      <c r="A400" s="146"/>
      <c r="B400" s="340"/>
      <c r="C400" s="340"/>
      <c r="D400" s="340"/>
      <c r="E400" s="340"/>
      <c r="F400" s="340"/>
      <c r="G400" s="340"/>
      <c r="H400" s="340"/>
      <c r="I400" s="341"/>
      <c r="J400" s="150"/>
      <c r="K400" s="175"/>
      <c r="L400" s="318"/>
      <c r="M400" s="22"/>
      <c r="N400" s="76"/>
      <c r="O400" s="1"/>
      <c r="X400" s="242"/>
      <c r="Y400" s="1"/>
    </row>
    <row r="401" spans="1:25" ht="27.75" customHeight="1" x14ac:dyDescent="0.25">
      <c r="A401" s="122" t="s">
        <v>63</v>
      </c>
      <c r="B401" s="116"/>
      <c r="C401" s="147"/>
      <c r="D401" s="147"/>
      <c r="E401" s="147"/>
      <c r="F401" s="148"/>
      <c r="G401" s="148"/>
      <c r="H401" s="148"/>
      <c r="I401" s="144"/>
      <c r="J401" s="145">
        <f>+SUM(J402:J406)</f>
        <v>0</v>
      </c>
      <c r="K401" s="317">
        <f>+SUM(K402:K406)</f>
        <v>0</v>
      </c>
      <c r="L401" s="319"/>
      <c r="M401" s="22"/>
      <c r="N401" s="76"/>
      <c r="O401" s="1"/>
      <c r="X401" s="242"/>
      <c r="Y401" s="1"/>
    </row>
    <row r="402" spans="1:25" ht="18" customHeight="1" x14ac:dyDescent="0.25">
      <c r="A402" s="146"/>
      <c r="B402" s="340"/>
      <c r="C402" s="340"/>
      <c r="D402" s="340"/>
      <c r="E402" s="340"/>
      <c r="F402" s="340"/>
      <c r="G402" s="340"/>
      <c r="H402" s="340"/>
      <c r="I402" s="341"/>
      <c r="J402" s="150"/>
      <c r="K402" s="175"/>
      <c r="L402" s="318"/>
      <c r="M402" s="22"/>
      <c r="N402" s="76"/>
      <c r="O402" s="1"/>
      <c r="X402" s="242"/>
      <c r="Y402" s="1"/>
    </row>
    <row r="403" spans="1:25" ht="18" customHeight="1" x14ac:dyDescent="0.25">
      <c r="A403" s="146"/>
      <c r="B403" s="340"/>
      <c r="C403" s="340"/>
      <c r="D403" s="340"/>
      <c r="E403" s="340"/>
      <c r="F403" s="340"/>
      <c r="G403" s="340"/>
      <c r="H403" s="340"/>
      <c r="I403" s="341"/>
      <c r="J403" s="150"/>
      <c r="K403" s="175"/>
      <c r="L403" s="318"/>
      <c r="M403" s="22"/>
      <c r="N403" s="76"/>
      <c r="O403" s="1"/>
      <c r="X403" s="242"/>
      <c r="Y403" s="1"/>
    </row>
    <row r="404" spans="1:25" ht="18" customHeight="1" x14ac:dyDescent="0.25">
      <c r="A404" s="146"/>
      <c r="B404" s="340"/>
      <c r="C404" s="340"/>
      <c r="D404" s="340"/>
      <c r="E404" s="340"/>
      <c r="F404" s="340"/>
      <c r="G404" s="340"/>
      <c r="H404" s="340"/>
      <c r="I404" s="341"/>
      <c r="J404" s="150"/>
      <c r="K404" s="175"/>
      <c r="L404" s="318"/>
      <c r="M404" s="22"/>
      <c r="N404" s="76"/>
      <c r="O404" s="1"/>
      <c r="X404" s="242"/>
      <c r="Y404" s="1"/>
    </row>
    <row r="405" spans="1:25" ht="18" customHeight="1" x14ac:dyDescent="0.25">
      <c r="A405" s="146"/>
      <c r="B405" s="340"/>
      <c r="C405" s="340"/>
      <c r="D405" s="340"/>
      <c r="E405" s="340"/>
      <c r="F405" s="340"/>
      <c r="G405" s="340"/>
      <c r="H405" s="340"/>
      <c r="I405" s="341"/>
      <c r="J405" s="150"/>
      <c r="K405" s="175"/>
      <c r="L405" s="318"/>
      <c r="M405" s="22"/>
      <c r="N405" s="76"/>
      <c r="O405" s="1"/>
      <c r="X405" s="242"/>
      <c r="Y405" s="1"/>
    </row>
    <row r="406" spans="1:25" ht="18" customHeight="1" x14ac:dyDescent="0.25">
      <c r="A406" s="146"/>
      <c r="B406" s="340"/>
      <c r="C406" s="340"/>
      <c r="D406" s="340"/>
      <c r="E406" s="340"/>
      <c r="F406" s="340"/>
      <c r="G406" s="340"/>
      <c r="H406" s="340"/>
      <c r="I406" s="341"/>
      <c r="J406" s="150"/>
      <c r="K406" s="175"/>
      <c r="L406" s="318"/>
      <c r="M406" s="22"/>
      <c r="N406" s="76"/>
      <c r="O406" s="1"/>
      <c r="X406" s="242"/>
      <c r="Y406" s="1"/>
    </row>
    <row r="407" spans="1:25" ht="27.75" customHeight="1" x14ac:dyDescent="0.25">
      <c r="A407" s="122" t="s">
        <v>93</v>
      </c>
      <c r="B407" s="116"/>
      <c r="C407" s="147"/>
      <c r="D407" s="147"/>
      <c r="E407" s="147"/>
      <c r="F407" s="148"/>
      <c r="G407" s="148"/>
      <c r="H407" s="148"/>
      <c r="I407" s="144"/>
      <c r="J407" s="145">
        <f>+SUM(J408:J412)</f>
        <v>0</v>
      </c>
      <c r="K407" s="317">
        <f>+SUM(K408:K412)</f>
        <v>0</v>
      </c>
      <c r="L407" s="319"/>
      <c r="M407" s="22"/>
      <c r="N407" s="76"/>
      <c r="O407" s="1"/>
      <c r="X407" s="242"/>
      <c r="Y407" s="1"/>
    </row>
    <row r="408" spans="1:25" ht="18" customHeight="1" x14ac:dyDescent="0.25">
      <c r="A408" s="146"/>
      <c r="B408" s="340"/>
      <c r="C408" s="340"/>
      <c r="D408" s="340"/>
      <c r="E408" s="340"/>
      <c r="F408" s="340"/>
      <c r="G408" s="340"/>
      <c r="H408" s="340"/>
      <c r="I408" s="341"/>
      <c r="J408" s="150"/>
      <c r="K408" s="175"/>
      <c r="L408" s="318"/>
      <c r="M408" s="22"/>
      <c r="N408" s="76"/>
      <c r="O408" s="1"/>
      <c r="X408" s="242"/>
      <c r="Y408" s="1"/>
    </row>
    <row r="409" spans="1:25" ht="18" customHeight="1" x14ac:dyDescent="0.25">
      <c r="A409" s="146"/>
      <c r="B409" s="340"/>
      <c r="C409" s="340"/>
      <c r="D409" s="340"/>
      <c r="E409" s="340"/>
      <c r="F409" s="340"/>
      <c r="G409" s="340"/>
      <c r="H409" s="340"/>
      <c r="I409" s="341"/>
      <c r="J409" s="150"/>
      <c r="K409" s="175"/>
      <c r="L409" s="318"/>
      <c r="M409" s="22"/>
      <c r="N409" s="76"/>
      <c r="O409" s="1"/>
      <c r="X409" s="242"/>
      <c r="Y409" s="1"/>
    </row>
    <row r="410" spans="1:25" ht="18" customHeight="1" x14ac:dyDescent="0.25">
      <c r="A410" s="146"/>
      <c r="B410" s="340"/>
      <c r="C410" s="340"/>
      <c r="D410" s="340"/>
      <c r="E410" s="340"/>
      <c r="F410" s="340"/>
      <c r="G410" s="340"/>
      <c r="H410" s="340"/>
      <c r="I410" s="341"/>
      <c r="J410" s="150"/>
      <c r="K410" s="175"/>
      <c r="L410" s="318"/>
      <c r="M410" s="22"/>
      <c r="N410" s="76"/>
      <c r="O410" s="1"/>
      <c r="X410" s="242"/>
      <c r="Y410" s="1"/>
    </row>
    <row r="411" spans="1:25" ht="18" customHeight="1" x14ac:dyDescent="0.25">
      <c r="A411" s="146"/>
      <c r="B411" s="340"/>
      <c r="C411" s="340"/>
      <c r="D411" s="340"/>
      <c r="E411" s="340"/>
      <c r="F411" s="340"/>
      <c r="G411" s="340"/>
      <c r="H411" s="340"/>
      <c r="I411" s="341"/>
      <c r="J411" s="150"/>
      <c r="K411" s="175"/>
      <c r="L411" s="318"/>
      <c r="M411" s="22"/>
      <c r="N411" s="76"/>
      <c r="O411" s="1"/>
      <c r="X411" s="242"/>
      <c r="Y411" s="1"/>
    </row>
    <row r="412" spans="1:25" ht="18" customHeight="1" x14ac:dyDescent="0.25">
      <c r="A412" s="146"/>
      <c r="B412" s="340"/>
      <c r="C412" s="340"/>
      <c r="D412" s="340"/>
      <c r="E412" s="340"/>
      <c r="F412" s="340"/>
      <c r="G412" s="340"/>
      <c r="H412" s="340"/>
      <c r="I412" s="341"/>
      <c r="J412" s="150"/>
      <c r="K412" s="175"/>
      <c r="L412" s="318"/>
      <c r="M412" s="22"/>
      <c r="N412" s="76"/>
      <c r="O412" s="1"/>
      <c r="X412" s="242"/>
      <c r="Y412" s="1"/>
    </row>
    <row r="413" spans="1:25" ht="27.75" customHeight="1" x14ac:dyDescent="0.25">
      <c r="A413" s="122" t="s">
        <v>64</v>
      </c>
      <c r="B413" s="116"/>
      <c r="C413" s="147"/>
      <c r="D413" s="147"/>
      <c r="E413" s="147"/>
      <c r="F413" s="148"/>
      <c r="G413" s="148"/>
      <c r="H413" s="148"/>
      <c r="I413" s="144"/>
      <c r="J413" s="145">
        <f>+SUM(J414:J418)</f>
        <v>0</v>
      </c>
      <c r="K413" s="317">
        <f>+SUM(K414:K418)</f>
        <v>0</v>
      </c>
      <c r="L413" s="319"/>
      <c r="M413" s="22"/>
      <c r="N413" s="76"/>
      <c r="O413" s="1"/>
      <c r="X413" s="242"/>
      <c r="Y413" s="1"/>
    </row>
    <row r="414" spans="1:25" ht="18" customHeight="1" x14ac:dyDescent="0.25">
      <c r="A414" s="146"/>
      <c r="B414" s="340"/>
      <c r="C414" s="340"/>
      <c r="D414" s="340"/>
      <c r="E414" s="340"/>
      <c r="F414" s="340"/>
      <c r="G414" s="340"/>
      <c r="H414" s="340"/>
      <c r="I414" s="341"/>
      <c r="J414" s="150"/>
      <c r="K414" s="175"/>
      <c r="L414" s="318"/>
      <c r="M414" s="22"/>
      <c r="N414" s="76"/>
      <c r="O414" s="1"/>
      <c r="X414" s="242"/>
      <c r="Y414" s="1"/>
    </row>
    <row r="415" spans="1:25" ht="18" customHeight="1" x14ac:dyDescent="0.25">
      <c r="A415" s="146"/>
      <c r="B415" s="340"/>
      <c r="C415" s="340"/>
      <c r="D415" s="340"/>
      <c r="E415" s="340"/>
      <c r="F415" s="340"/>
      <c r="G415" s="340"/>
      <c r="H415" s="340"/>
      <c r="I415" s="341"/>
      <c r="J415" s="150"/>
      <c r="K415" s="175"/>
      <c r="L415" s="318"/>
      <c r="M415" s="22"/>
      <c r="N415" s="76"/>
      <c r="O415" s="1"/>
      <c r="X415" s="242"/>
      <c r="Y415" s="1"/>
    </row>
    <row r="416" spans="1:25" ht="18" customHeight="1" x14ac:dyDescent="0.25">
      <c r="A416" s="146"/>
      <c r="B416" s="340"/>
      <c r="C416" s="340"/>
      <c r="D416" s="340"/>
      <c r="E416" s="340"/>
      <c r="F416" s="340"/>
      <c r="G416" s="340"/>
      <c r="H416" s="340"/>
      <c r="I416" s="341"/>
      <c r="J416" s="150"/>
      <c r="K416" s="175"/>
      <c r="L416" s="318"/>
      <c r="M416" s="22"/>
      <c r="N416" s="76"/>
      <c r="O416" s="1"/>
      <c r="X416" s="242"/>
      <c r="Y416" s="1"/>
    </row>
    <row r="417" spans="1:25" ht="18" customHeight="1" x14ac:dyDescent="0.25">
      <c r="A417" s="146"/>
      <c r="B417" s="340"/>
      <c r="C417" s="340"/>
      <c r="D417" s="340"/>
      <c r="E417" s="340"/>
      <c r="F417" s="340"/>
      <c r="G417" s="340"/>
      <c r="H417" s="340"/>
      <c r="I417" s="341"/>
      <c r="J417" s="150"/>
      <c r="K417" s="175"/>
      <c r="L417" s="318"/>
      <c r="M417" s="22"/>
      <c r="N417" s="76"/>
      <c r="O417" s="1"/>
      <c r="X417" s="242"/>
      <c r="Y417" s="1"/>
    </row>
    <row r="418" spans="1:25" ht="18" customHeight="1" x14ac:dyDescent="0.25">
      <c r="A418" s="146"/>
      <c r="B418" s="340"/>
      <c r="C418" s="340"/>
      <c r="D418" s="340"/>
      <c r="E418" s="340"/>
      <c r="F418" s="340"/>
      <c r="G418" s="340"/>
      <c r="H418" s="340"/>
      <c r="I418" s="341"/>
      <c r="J418" s="150"/>
      <c r="K418" s="175"/>
      <c r="L418" s="318"/>
      <c r="M418" s="22"/>
      <c r="N418" s="76"/>
      <c r="O418" s="1"/>
      <c r="X418" s="242"/>
      <c r="Y418" s="1"/>
    </row>
    <row r="419" spans="1:25" ht="27.75" customHeight="1" x14ac:dyDescent="0.25">
      <c r="A419" s="432" t="s">
        <v>123</v>
      </c>
      <c r="B419" s="433"/>
      <c r="C419" s="433"/>
      <c r="D419" s="433"/>
      <c r="E419" s="433"/>
      <c r="F419" s="433"/>
      <c r="G419" s="433"/>
      <c r="H419" s="433"/>
      <c r="I419" s="433"/>
      <c r="J419" s="433"/>
      <c r="K419" s="434"/>
      <c r="L419" s="323"/>
      <c r="M419" s="22"/>
      <c r="N419" s="76"/>
      <c r="O419" s="1"/>
      <c r="X419" s="242"/>
      <c r="Y419" s="1"/>
    </row>
    <row r="420" spans="1:25" ht="93.75" customHeight="1" thickBot="1" x14ac:dyDescent="0.3">
      <c r="A420" s="337" t="s">
        <v>327</v>
      </c>
      <c r="B420" s="338"/>
      <c r="C420" s="338"/>
      <c r="D420" s="338"/>
      <c r="E420" s="338"/>
      <c r="F420" s="338"/>
      <c r="G420" s="338"/>
      <c r="H420" s="338"/>
      <c r="I420" s="339"/>
      <c r="J420" s="308" t="s">
        <v>124</v>
      </c>
      <c r="K420" s="309" t="s">
        <v>125</v>
      </c>
      <c r="L420" s="324"/>
      <c r="M420" s="151"/>
    </row>
    <row r="421" spans="1:25" ht="27.75" customHeight="1" thickTop="1" x14ac:dyDescent="0.25">
      <c r="A421" s="140" t="s">
        <v>94</v>
      </c>
      <c r="B421" s="141"/>
      <c r="C421" s="141"/>
      <c r="D421" s="141"/>
      <c r="E421" s="141"/>
      <c r="F421" s="142"/>
      <c r="G421" s="143"/>
      <c r="H421" s="143"/>
      <c r="I421" s="144"/>
      <c r="J421" s="145">
        <f>+J422+J428+J434+J440+J446+J452+J458+J464+J470+J476+J482</f>
        <v>0</v>
      </c>
      <c r="K421" s="325">
        <f>+K422+K428+K434+K440+K446+K452+K458+K464+K470+K476+K482</f>
        <v>0</v>
      </c>
      <c r="L421" s="321"/>
      <c r="M421" s="151"/>
    </row>
    <row r="422" spans="1:25" ht="27.75" customHeight="1" x14ac:dyDescent="0.25">
      <c r="A422" s="146" t="s">
        <v>95</v>
      </c>
      <c r="B422" s="116"/>
      <c r="C422" s="147"/>
      <c r="D422" s="147"/>
      <c r="E422" s="147"/>
      <c r="F422" s="148"/>
      <c r="G422" s="148"/>
      <c r="H422" s="148"/>
      <c r="I422" s="149"/>
      <c r="J422" s="145">
        <f>+SUM(J423:J427)</f>
        <v>0</v>
      </c>
      <c r="K422" s="325">
        <f>+SUM(K423:K427)</f>
        <v>0</v>
      </c>
      <c r="L422" s="321"/>
      <c r="M422" s="151"/>
    </row>
    <row r="423" spans="1:25" ht="18" customHeight="1" x14ac:dyDescent="0.25">
      <c r="A423" s="146"/>
      <c r="B423" s="340"/>
      <c r="C423" s="340"/>
      <c r="D423" s="340"/>
      <c r="E423" s="340"/>
      <c r="F423" s="340"/>
      <c r="G423" s="340"/>
      <c r="H423" s="340"/>
      <c r="I423" s="341"/>
      <c r="J423" s="150"/>
      <c r="K423" s="326"/>
      <c r="L423" s="322"/>
      <c r="M423" s="151"/>
    </row>
    <row r="424" spans="1:25" ht="18" customHeight="1" x14ac:dyDescent="0.25">
      <c r="A424" s="146"/>
      <c r="B424" s="340"/>
      <c r="C424" s="340"/>
      <c r="D424" s="340"/>
      <c r="E424" s="340"/>
      <c r="F424" s="340"/>
      <c r="G424" s="340"/>
      <c r="H424" s="340"/>
      <c r="I424" s="341"/>
      <c r="J424" s="150"/>
      <c r="K424" s="326"/>
      <c r="L424" s="322"/>
      <c r="M424" s="151"/>
    </row>
    <row r="425" spans="1:25" ht="18" customHeight="1" x14ac:dyDescent="0.25">
      <c r="A425" s="146"/>
      <c r="B425" s="340"/>
      <c r="C425" s="340"/>
      <c r="D425" s="340"/>
      <c r="E425" s="340"/>
      <c r="F425" s="340"/>
      <c r="G425" s="340"/>
      <c r="H425" s="340"/>
      <c r="I425" s="341"/>
      <c r="J425" s="150"/>
      <c r="K425" s="326"/>
      <c r="L425" s="322"/>
      <c r="M425" s="151"/>
    </row>
    <row r="426" spans="1:25" ht="18" customHeight="1" x14ac:dyDescent="0.25">
      <c r="A426" s="146"/>
      <c r="B426" s="340"/>
      <c r="C426" s="340"/>
      <c r="D426" s="340"/>
      <c r="E426" s="340"/>
      <c r="F426" s="340"/>
      <c r="G426" s="340"/>
      <c r="H426" s="340"/>
      <c r="I426" s="341"/>
      <c r="J426" s="150"/>
      <c r="K426" s="326"/>
      <c r="L426" s="322"/>
      <c r="M426" s="151"/>
    </row>
    <row r="427" spans="1:25" ht="18" customHeight="1" x14ac:dyDescent="0.25">
      <c r="A427" s="146"/>
      <c r="B427" s="340"/>
      <c r="C427" s="340"/>
      <c r="D427" s="340"/>
      <c r="E427" s="340"/>
      <c r="F427" s="340"/>
      <c r="G427" s="340"/>
      <c r="H427" s="340"/>
      <c r="I427" s="341"/>
      <c r="J427" s="150"/>
      <c r="K427" s="326"/>
      <c r="L427" s="322"/>
      <c r="M427" s="151"/>
    </row>
    <row r="428" spans="1:25" ht="27.75" customHeight="1" x14ac:dyDescent="0.25">
      <c r="A428" s="122" t="s">
        <v>96</v>
      </c>
      <c r="B428" s="116"/>
      <c r="C428" s="147"/>
      <c r="D428" s="147"/>
      <c r="E428" s="147"/>
      <c r="F428" s="148"/>
      <c r="G428" s="148"/>
      <c r="H428" s="148"/>
      <c r="I428" s="144"/>
      <c r="J428" s="145">
        <f>+SUM(J429:J433)</f>
        <v>0</v>
      </c>
      <c r="K428" s="325">
        <f>+SUM(K429:K433)</f>
        <v>0</v>
      </c>
      <c r="L428" s="321"/>
      <c r="M428" s="151"/>
    </row>
    <row r="429" spans="1:25" ht="18" customHeight="1" x14ac:dyDescent="0.25">
      <c r="A429" s="146"/>
      <c r="B429" s="340"/>
      <c r="C429" s="340"/>
      <c r="D429" s="340"/>
      <c r="E429" s="340"/>
      <c r="F429" s="340"/>
      <c r="G429" s="340"/>
      <c r="H429" s="340"/>
      <c r="I429" s="341"/>
      <c r="J429" s="150"/>
      <c r="K429" s="326"/>
      <c r="L429" s="322"/>
      <c r="M429" s="151"/>
    </row>
    <row r="430" spans="1:25" ht="18" customHeight="1" x14ac:dyDescent="0.25">
      <c r="A430" s="146"/>
      <c r="B430" s="340"/>
      <c r="C430" s="340"/>
      <c r="D430" s="340"/>
      <c r="E430" s="340"/>
      <c r="F430" s="340"/>
      <c r="G430" s="340"/>
      <c r="H430" s="340"/>
      <c r="I430" s="341"/>
      <c r="J430" s="150"/>
      <c r="K430" s="326"/>
      <c r="L430" s="322"/>
      <c r="M430" s="151"/>
    </row>
    <row r="431" spans="1:25" ht="18" customHeight="1" x14ac:dyDescent="0.25">
      <c r="A431" s="146"/>
      <c r="B431" s="340"/>
      <c r="C431" s="340"/>
      <c r="D431" s="340"/>
      <c r="E431" s="340"/>
      <c r="F431" s="340"/>
      <c r="G431" s="340"/>
      <c r="H431" s="340"/>
      <c r="I431" s="341"/>
      <c r="J431" s="150"/>
      <c r="K431" s="326"/>
      <c r="L431" s="322"/>
      <c r="M431" s="151"/>
    </row>
    <row r="432" spans="1:25" ht="18" customHeight="1" x14ac:dyDescent="0.25">
      <c r="A432" s="146"/>
      <c r="B432" s="340"/>
      <c r="C432" s="340"/>
      <c r="D432" s="340"/>
      <c r="E432" s="340"/>
      <c r="F432" s="340"/>
      <c r="G432" s="340"/>
      <c r="H432" s="340"/>
      <c r="I432" s="341"/>
      <c r="J432" s="150"/>
      <c r="K432" s="326"/>
      <c r="L432" s="322"/>
      <c r="M432" s="151"/>
    </row>
    <row r="433" spans="1:13" ht="18" customHeight="1" x14ac:dyDescent="0.25">
      <c r="A433" s="146"/>
      <c r="B433" s="340"/>
      <c r="C433" s="340"/>
      <c r="D433" s="340"/>
      <c r="E433" s="340"/>
      <c r="F433" s="340"/>
      <c r="G433" s="340"/>
      <c r="H433" s="340"/>
      <c r="I433" s="341"/>
      <c r="J433" s="150"/>
      <c r="K433" s="326"/>
      <c r="L433" s="322"/>
      <c r="M433" s="151"/>
    </row>
    <row r="434" spans="1:13" ht="27.75" customHeight="1" x14ac:dyDescent="0.25">
      <c r="A434" s="122" t="s">
        <v>97</v>
      </c>
      <c r="B434" s="116"/>
      <c r="C434" s="147"/>
      <c r="D434" s="147"/>
      <c r="E434" s="147"/>
      <c r="F434" s="148"/>
      <c r="G434" s="148"/>
      <c r="H434" s="148"/>
      <c r="I434" s="144"/>
      <c r="J434" s="145">
        <f>+SUM(J435:J439)</f>
        <v>0</v>
      </c>
      <c r="K434" s="325">
        <f>+SUM(K435:K439)</f>
        <v>0</v>
      </c>
      <c r="L434" s="321"/>
      <c r="M434" s="151"/>
    </row>
    <row r="435" spans="1:13" ht="18" customHeight="1" x14ac:dyDescent="0.25">
      <c r="A435" s="146"/>
      <c r="B435" s="340"/>
      <c r="C435" s="340"/>
      <c r="D435" s="340"/>
      <c r="E435" s="340"/>
      <c r="F435" s="340"/>
      <c r="G435" s="340"/>
      <c r="H435" s="340"/>
      <c r="I435" s="341"/>
      <c r="J435" s="150"/>
      <c r="K435" s="326"/>
      <c r="L435" s="322"/>
      <c r="M435" s="151"/>
    </row>
    <row r="436" spans="1:13" ht="18" customHeight="1" x14ac:dyDescent="0.25">
      <c r="A436" s="146"/>
      <c r="B436" s="340"/>
      <c r="C436" s="340"/>
      <c r="D436" s="340"/>
      <c r="E436" s="340"/>
      <c r="F436" s="340"/>
      <c r="G436" s="340"/>
      <c r="H436" s="340"/>
      <c r="I436" s="341"/>
      <c r="J436" s="150"/>
      <c r="K436" s="326"/>
      <c r="L436" s="322"/>
      <c r="M436" s="151"/>
    </row>
    <row r="437" spans="1:13" ht="18" customHeight="1" x14ac:dyDescent="0.25">
      <c r="A437" s="146"/>
      <c r="B437" s="340"/>
      <c r="C437" s="340"/>
      <c r="D437" s="340"/>
      <c r="E437" s="340"/>
      <c r="F437" s="340"/>
      <c r="G437" s="340"/>
      <c r="H437" s="340"/>
      <c r="I437" s="341"/>
      <c r="J437" s="150"/>
      <c r="K437" s="326"/>
      <c r="L437" s="322"/>
      <c r="M437" s="151"/>
    </row>
    <row r="438" spans="1:13" ht="18" customHeight="1" x14ac:dyDescent="0.25">
      <c r="A438" s="146"/>
      <c r="B438" s="340"/>
      <c r="C438" s="340"/>
      <c r="D438" s="340"/>
      <c r="E438" s="340"/>
      <c r="F438" s="340"/>
      <c r="G438" s="340"/>
      <c r="H438" s="340"/>
      <c r="I438" s="341"/>
      <c r="J438" s="150"/>
      <c r="K438" s="326"/>
      <c r="L438" s="322"/>
      <c r="M438" s="151"/>
    </row>
    <row r="439" spans="1:13" ht="18" customHeight="1" x14ac:dyDescent="0.25">
      <c r="A439" s="146"/>
      <c r="B439" s="340"/>
      <c r="C439" s="340"/>
      <c r="D439" s="340"/>
      <c r="E439" s="340"/>
      <c r="F439" s="340"/>
      <c r="G439" s="340"/>
      <c r="H439" s="340"/>
      <c r="I439" s="341"/>
      <c r="J439" s="150"/>
      <c r="K439" s="326"/>
      <c r="L439" s="322"/>
      <c r="M439" s="151"/>
    </row>
    <row r="440" spans="1:13" ht="27.75" customHeight="1" x14ac:dyDescent="0.25">
      <c r="A440" s="122" t="s">
        <v>98</v>
      </c>
      <c r="B440" s="116"/>
      <c r="C440" s="147"/>
      <c r="D440" s="147"/>
      <c r="E440" s="147"/>
      <c r="F440" s="148"/>
      <c r="G440" s="148"/>
      <c r="H440" s="148"/>
      <c r="I440" s="144"/>
      <c r="J440" s="145">
        <f>+SUM(J441:J445)</f>
        <v>0</v>
      </c>
      <c r="K440" s="325">
        <f>+SUM(K441:K445)</f>
        <v>0</v>
      </c>
      <c r="L440" s="321"/>
      <c r="M440" s="151"/>
    </row>
    <row r="441" spans="1:13" ht="18" customHeight="1" x14ac:dyDescent="0.25">
      <c r="A441" s="146"/>
      <c r="B441" s="340"/>
      <c r="C441" s="340"/>
      <c r="D441" s="340"/>
      <c r="E441" s="340"/>
      <c r="F441" s="340"/>
      <c r="G441" s="340"/>
      <c r="H441" s="340"/>
      <c r="I441" s="341"/>
      <c r="J441" s="150"/>
      <c r="K441" s="326"/>
      <c r="L441" s="322"/>
      <c r="M441" s="151"/>
    </row>
    <row r="442" spans="1:13" ht="18" customHeight="1" x14ac:dyDescent="0.25">
      <c r="A442" s="146"/>
      <c r="B442" s="340"/>
      <c r="C442" s="340"/>
      <c r="D442" s="340"/>
      <c r="E442" s="340"/>
      <c r="F442" s="340"/>
      <c r="G442" s="340"/>
      <c r="H442" s="340"/>
      <c r="I442" s="341"/>
      <c r="J442" s="150"/>
      <c r="K442" s="326"/>
      <c r="L442" s="322"/>
      <c r="M442" s="151"/>
    </row>
    <row r="443" spans="1:13" ht="18" customHeight="1" x14ac:dyDescent="0.25">
      <c r="A443" s="146"/>
      <c r="B443" s="340"/>
      <c r="C443" s="340"/>
      <c r="D443" s="340"/>
      <c r="E443" s="340"/>
      <c r="F443" s="340"/>
      <c r="G443" s="340"/>
      <c r="H443" s="340"/>
      <c r="I443" s="341"/>
      <c r="J443" s="150"/>
      <c r="K443" s="326"/>
      <c r="L443" s="322"/>
      <c r="M443" s="151"/>
    </row>
    <row r="444" spans="1:13" ht="18" customHeight="1" x14ac:dyDescent="0.25">
      <c r="A444" s="146"/>
      <c r="B444" s="340"/>
      <c r="C444" s="340"/>
      <c r="D444" s="340"/>
      <c r="E444" s="340"/>
      <c r="F444" s="340"/>
      <c r="G444" s="340"/>
      <c r="H444" s="340"/>
      <c r="I444" s="341"/>
      <c r="J444" s="150"/>
      <c r="K444" s="326"/>
      <c r="L444" s="322"/>
      <c r="M444" s="151"/>
    </row>
    <row r="445" spans="1:13" ht="18" customHeight="1" x14ac:dyDescent="0.25">
      <c r="A445" s="146"/>
      <c r="B445" s="340"/>
      <c r="C445" s="340"/>
      <c r="D445" s="340"/>
      <c r="E445" s="340"/>
      <c r="F445" s="340"/>
      <c r="G445" s="340"/>
      <c r="H445" s="340"/>
      <c r="I445" s="341"/>
      <c r="J445" s="150"/>
      <c r="K445" s="326"/>
      <c r="L445" s="322"/>
      <c r="M445" s="151"/>
    </row>
    <row r="446" spans="1:13" ht="27.75" customHeight="1" x14ac:dyDescent="0.25">
      <c r="A446" s="122" t="s">
        <v>99</v>
      </c>
      <c r="B446" s="116"/>
      <c r="C446" s="147"/>
      <c r="D446" s="147"/>
      <c r="E446" s="147"/>
      <c r="F446" s="148"/>
      <c r="G446" s="148"/>
      <c r="H446" s="148"/>
      <c r="I446" s="144"/>
      <c r="J446" s="145">
        <f>+SUM(J447:J451)</f>
        <v>0</v>
      </c>
      <c r="K446" s="325">
        <f>+SUM(K447:K451)</f>
        <v>0</v>
      </c>
      <c r="L446" s="321"/>
      <c r="M446" s="151"/>
    </row>
    <row r="447" spans="1:13" ht="18" customHeight="1" x14ac:dyDescent="0.25">
      <c r="A447" s="146"/>
      <c r="B447" s="340"/>
      <c r="C447" s="340"/>
      <c r="D447" s="340"/>
      <c r="E447" s="340"/>
      <c r="F447" s="340"/>
      <c r="G447" s="340"/>
      <c r="H447" s="340"/>
      <c r="I447" s="341"/>
      <c r="J447" s="150"/>
      <c r="K447" s="326"/>
      <c r="L447" s="322"/>
      <c r="M447" s="151"/>
    </row>
    <row r="448" spans="1:13" ht="18" customHeight="1" x14ac:dyDescent="0.25">
      <c r="A448" s="146"/>
      <c r="B448" s="340"/>
      <c r="C448" s="340"/>
      <c r="D448" s="340"/>
      <c r="E448" s="340"/>
      <c r="F448" s="340"/>
      <c r="G448" s="340"/>
      <c r="H448" s="340"/>
      <c r="I448" s="341"/>
      <c r="J448" s="150"/>
      <c r="K448" s="326"/>
      <c r="L448" s="322"/>
      <c r="M448" s="151"/>
    </row>
    <row r="449" spans="1:13" ht="18" customHeight="1" x14ac:dyDescent="0.25">
      <c r="A449" s="146"/>
      <c r="B449" s="340"/>
      <c r="C449" s="340"/>
      <c r="D449" s="340"/>
      <c r="E449" s="340"/>
      <c r="F449" s="340"/>
      <c r="G449" s="340"/>
      <c r="H449" s="340"/>
      <c r="I449" s="341"/>
      <c r="J449" s="150"/>
      <c r="K449" s="326"/>
      <c r="L449" s="322"/>
      <c r="M449" s="151"/>
    </row>
    <row r="450" spans="1:13" ht="18" customHeight="1" x14ac:dyDescent="0.25">
      <c r="A450" s="146"/>
      <c r="B450" s="340"/>
      <c r="C450" s="340"/>
      <c r="D450" s="340"/>
      <c r="E450" s="340"/>
      <c r="F450" s="340"/>
      <c r="G450" s="340"/>
      <c r="H450" s="340"/>
      <c r="I450" s="341"/>
      <c r="J450" s="150"/>
      <c r="K450" s="326"/>
      <c r="L450" s="322"/>
      <c r="M450" s="151"/>
    </row>
    <row r="451" spans="1:13" ht="18" customHeight="1" x14ac:dyDescent="0.25">
      <c r="A451" s="146"/>
      <c r="B451" s="340"/>
      <c r="C451" s="340"/>
      <c r="D451" s="340"/>
      <c r="E451" s="340"/>
      <c r="F451" s="340"/>
      <c r="G451" s="340"/>
      <c r="H451" s="340"/>
      <c r="I451" s="341"/>
      <c r="J451" s="150"/>
      <c r="K451" s="326"/>
      <c r="L451" s="322"/>
      <c r="M451" s="151"/>
    </row>
    <row r="452" spans="1:13" ht="27.75" customHeight="1" x14ac:dyDescent="0.25">
      <c r="A452" s="122" t="s">
        <v>100</v>
      </c>
      <c r="B452" s="116"/>
      <c r="C452" s="147"/>
      <c r="D452" s="147"/>
      <c r="E452" s="147"/>
      <c r="F452" s="148"/>
      <c r="G452" s="148"/>
      <c r="H452" s="148"/>
      <c r="I452" s="144"/>
      <c r="J452" s="145">
        <f>+SUM(J453:J457)</f>
        <v>0</v>
      </c>
      <c r="K452" s="325">
        <f>+SUM(K453:K457)</f>
        <v>0</v>
      </c>
      <c r="L452" s="321"/>
      <c r="M452" s="151"/>
    </row>
    <row r="453" spans="1:13" ht="18" customHeight="1" x14ac:dyDescent="0.25">
      <c r="A453" s="146"/>
      <c r="B453" s="340"/>
      <c r="C453" s="340"/>
      <c r="D453" s="340"/>
      <c r="E453" s="340"/>
      <c r="F453" s="340"/>
      <c r="G453" s="340"/>
      <c r="H453" s="340"/>
      <c r="I453" s="341"/>
      <c r="J453" s="150"/>
      <c r="K453" s="326"/>
      <c r="L453" s="322"/>
      <c r="M453" s="151"/>
    </row>
    <row r="454" spans="1:13" ht="18" customHeight="1" x14ac:dyDescent="0.25">
      <c r="A454" s="146"/>
      <c r="B454" s="340"/>
      <c r="C454" s="340"/>
      <c r="D454" s="340"/>
      <c r="E454" s="340"/>
      <c r="F454" s="340"/>
      <c r="G454" s="340"/>
      <c r="H454" s="340"/>
      <c r="I454" s="341"/>
      <c r="J454" s="150"/>
      <c r="K454" s="326"/>
      <c r="L454" s="322"/>
      <c r="M454" s="151"/>
    </row>
    <row r="455" spans="1:13" ht="18" customHeight="1" x14ac:dyDescent="0.25">
      <c r="A455" s="146"/>
      <c r="B455" s="340"/>
      <c r="C455" s="340"/>
      <c r="D455" s="340"/>
      <c r="E455" s="340"/>
      <c r="F455" s="340"/>
      <c r="G455" s="340"/>
      <c r="H455" s="340"/>
      <c r="I455" s="341"/>
      <c r="J455" s="150"/>
      <c r="K455" s="326"/>
      <c r="L455" s="322"/>
      <c r="M455" s="151"/>
    </row>
    <row r="456" spans="1:13" ht="18" customHeight="1" x14ac:dyDescent="0.25">
      <c r="A456" s="146"/>
      <c r="B456" s="340"/>
      <c r="C456" s="340"/>
      <c r="D456" s="340"/>
      <c r="E456" s="340"/>
      <c r="F456" s="340"/>
      <c r="G456" s="340"/>
      <c r="H456" s="340"/>
      <c r="I456" s="341"/>
      <c r="J456" s="150"/>
      <c r="K456" s="326"/>
      <c r="L456" s="322"/>
      <c r="M456" s="151"/>
    </row>
    <row r="457" spans="1:13" ht="18" customHeight="1" x14ac:dyDescent="0.25">
      <c r="A457" s="146"/>
      <c r="B457" s="340"/>
      <c r="C457" s="340"/>
      <c r="D457" s="340"/>
      <c r="E457" s="340"/>
      <c r="F457" s="340"/>
      <c r="G457" s="340"/>
      <c r="H457" s="340"/>
      <c r="I457" s="341"/>
      <c r="J457" s="150"/>
      <c r="K457" s="326"/>
      <c r="L457" s="322"/>
      <c r="M457" s="151"/>
    </row>
    <row r="458" spans="1:13" ht="27.75" customHeight="1" x14ac:dyDescent="0.25">
      <c r="A458" s="122" t="s">
        <v>101</v>
      </c>
      <c r="B458" s="116"/>
      <c r="C458" s="147"/>
      <c r="D458" s="147"/>
      <c r="E458" s="147"/>
      <c r="F458" s="148"/>
      <c r="G458" s="148"/>
      <c r="H458" s="148"/>
      <c r="I458" s="144"/>
      <c r="J458" s="145">
        <f>+SUM(J459:J463)</f>
        <v>0</v>
      </c>
      <c r="K458" s="325">
        <f>+SUM(K459:K463)</f>
        <v>0</v>
      </c>
      <c r="L458" s="321"/>
      <c r="M458" s="151"/>
    </row>
    <row r="459" spans="1:13" ht="18" customHeight="1" x14ac:dyDescent="0.25">
      <c r="A459" s="146"/>
      <c r="B459" s="340"/>
      <c r="C459" s="340"/>
      <c r="D459" s="340"/>
      <c r="E459" s="340"/>
      <c r="F459" s="340"/>
      <c r="G459" s="340"/>
      <c r="H459" s="340"/>
      <c r="I459" s="341"/>
      <c r="J459" s="150"/>
      <c r="K459" s="326"/>
      <c r="L459" s="322"/>
      <c r="M459" s="151"/>
    </row>
    <row r="460" spans="1:13" ht="18" customHeight="1" x14ac:dyDescent="0.25">
      <c r="A460" s="146"/>
      <c r="B460" s="340"/>
      <c r="C460" s="340"/>
      <c r="D460" s="340"/>
      <c r="E460" s="340"/>
      <c r="F460" s="340"/>
      <c r="G460" s="340"/>
      <c r="H460" s="340"/>
      <c r="I460" s="341"/>
      <c r="J460" s="150"/>
      <c r="K460" s="326"/>
      <c r="L460" s="322"/>
      <c r="M460" s="151"/>
    </row>
    <row r="461" spans="1:13" ht="18" customHeight="1" x14ac:dyDescent="0.25">
      <c r="A461" s="146"/>
      <c r="B461" s="340"/>
      <c r="C461" s="340"/>
      <c r="D461" s="340"/>
      <c r="E461" s="340"/>
      <c r="F461" s="340"/>
      <c r="G461" s="340"/>
      <c r="H461" s="340"/>
      <c r="I461" s="341"/>
      <c r="J461" s="150"/>
      <c r="K461" s="326"/>
      <c r="L461" s="322"/>
      <c r="M461" s="151"/>
    </row>
    <row r="462" spans="1:13" ht="18" customHeight="1" x14ac:dyDescent="0.25">
      <c r="A462" s="146"/>
      <c r="B462" s="340"/>
      <c r="C462" s="340"/>
      <c r="D462" s="340"/>
      <c r="E462" s="340"/>
      <c r="F462" s="340"/>
      <c r="G462" s="340"/>
      <c r="H462" s="340"/>
      <c r="I462" s="341"/>
      <c r="J462" s="150"/>
      <c r="K462" s="326"/>
      <c r="L462" s="322"/>
      <c r="M462" s="151"/>
    </row>
    <row r="463" spans="1:13" ht="18" customHeight="1" x14ac:dyDescent="0.25">
      <c r="A463" s="146"/>
      <c r="B463" s="340"/>
      <c r="C463" s="340"/>
      <c r="D463" s="340"/>
      <c r="E463" s="340"/>
      <c r="F463" s="340"/>
      <c r="G463" s="340"/>
      <c r="H463" s="340"/>
      <c r="I463" s="341"/>
      <c r="J463" s="150"/>
      <c r="K463" s="326"/>
      <c r="L463" s="322"/>
      <c r="M463" s="151"/>
    </row>
    <row r="464" spans="1:13" ht="27.75" customHeight="1" x14ac:dyDescent="0.25">
      <c r="A464" s="122" t="s">
        <v>102</v>
      </c>
      <c r="B464" s="116"/>
      <c r="C464" s="147"/>
      <c r="D464" s="147"/>
      <c r="E464" s="147"/>
      <c r="F464" s="148"/>
      <c r="G464" s="148"/>
      <c r="H464" s="148"/>
      <c r="I464" s="144"/>
      <c r="J464" s="145">
        <f>+SUM(J465:J469)</f>
        <v>0</v>
      </c>
      <c r="K464" s="325">
        <f>+SUM(K465:K469)</f>
        <v>0</v>
      </c>
      <c r="L464" s="321"/>
      <c r="M464" s="151"/>
    </row>
    <row r="465" spans="1:13" ht="18" customHeight="1" x14ac:dyDescent="0.25">
      <c r="A465" s="146"/>
      <c r="B465" s="340"/>
      <c r="C465" s="340"/>
      <c r="D465" s="340"/>
      <c r="E465" s="340"/>
      <c r="F465" s="340"/>
      <c r="G465" s="340"/>
      <c r="H465" s="340"/>
      <c r="I465" s="341"/>
      <c r="J465" s="150"/>
      <c r="K465" s="326"/>
      <c r="L465" s="322"/>
      <c r="M465" s="151"/>
    </row>
    <row r="466" spans="1:13" ht="18" customHeight="1" x14ac:dyDescent="0.25">
      <c r="A466" s="146"/>
      <c r="B466" s="340"/>
      <c r="C466" s="340"/>
      <c r="D466" s="340"/>
      <c r="E466" s="340"/>
      <c r="F466" s="340"/>
      <c r="G466" s="340"/>
      <c r="H466" s="340"/>
      <c r="I466" s="341"/>
      <c r="J466" s="150"/>
      <c r="K466" s="326"/>
      <c r="L466" s="322"/>
      <c r="M466" s="151"/>
    </row>
    <row r="467" spans="1:13" ht="18" customHeight="1" x14ac:dyDescent="0.25">
      <c r="A467" s="146"/>
      <c r="B467" s="340"/>
      <c r="C467" s="340"/>
      <c r="D467" s="340"/>
      <c r="E467" s="340"/>
      <c r="F467" s="340"/>
      <c r="G467" s="340"/>
      <c r="H467" s="340"/>
      <c r="I467" s="341"/>
      <c r="J467" s="150"/>
      <c r="K467" s="326"/>
      <c r="L467" s="322"/>
      <c r="M467" s="151"/>
    </row>
    <row r="468" spans="1:13" ht="18" customHeight="1" x14ac:dyDescent="0.25">
      <c r="A468" s="146"/>
      <c r="B468" s="340"/>
      <c r="C468" s="340"/>
      <c r="D468" s="340"/>
      <c r="E468" s="340"/>
      <c r="F468" s="340"/>
      <c r="G468" s="340"/>
      <c r="H468" s="340"/>
      <c r="I468" s="341"/>
      <c r="J468" s="150"/>
      <c r="K468" s="326"/>
      <c r="L468" s="322"/>
      <c r="M468" s="151"/>
    </row>
    <row r="469" spans="1:13" ht="18" customHeight="1" x14ac:dyDescent="0.25">
      <c r="A469" s="146"/>
      <c r="B469" s="340"/>
      <c r="C469" s="340"/>
      <c r="D469" s="340"/>
      <c r="E469" s="340"/>
      <c r="F469" s="340"/>
      <c r="G469" s="340"/>
      <c r="H469" s="340"/>
      <c r="I469" s="341"/>
      <c r="J469" s="150"/>
      <c r="K469" s="326"/>
      <c r="L469" s="322"/>
      <c r="M469" s="151"/>
    </row>
    <row r="470" spans="1:13" ht="27.75" customHeight="1" x14ac:dyDescent="0.25">
      <c r="A470" s="122" t="s">
        <v>65</v>
      </c>
      <c r="B470" s="141"/>
      <c r="C470" s="141"/>
      <c r="D470" s="141"/>
      <c r="E470" s="141"/>
      <c r="F470" s="142"/>
      <c r="G470" s="143"/>
      <c r="H470" s="143"/>
      <c r="I470" s="144"/>
      <c r="J470" s="145">
        <f>+SUM(J471:J475)</f>
        <v>0</v>
      </c>
      <c r="K470" s="325">
        <f>+SUM(K471:K475)</f>
        <v>0</v>
      </c>
      <c r="L470" s="321"/>
      <c r="M470" s="151"/>
    </row>
    <row r="471" spans="1:13" ht="18" customHeight="1" x14ac:dyDescent="0.25">
      <c r="A471" s="146"/>
      <c r="B471" s="340"/>
      <c r="C471" s="340"/>
      <c r="D471" s="340"/>
      <c r="E471" s="340"/>
      <c r="F471" s="340"/>
      <c r="G471" s="340"/>
      <c r="H471" s="340"/>
      <c r="I471" s="341"/>
      <c r="J471" s="150"/>
      <c r="K471" s="326"/>
      <c r="L471" s="322"/>
      <c r="M471" s="151"/>
    </row>
    <row r="472" spans="1:13" ht="18" customHeight="1" x14ac:dyDescent="0.25">
      <c r="A472" s="146"/>
      <c r="B472" s="340"/>
      <c r="C472" s="340"/>
      <c r="D472" s="340"/>
      <c r="E472" s="340"/>
      <c r="F472" s="340"/>
      <c r="G472" s="340"/>
      <c r="H472" s="340"/>
      <c r="I472" s="341"/>
      <c r="J472" s="150"/>
      <c r="K472" s="326"/>
      <c r="L472" s="322"/>
      <c r="M472" s="151"/>
    </row>
    <row r="473" spans="1:13" ht="18" customHeight="1" x14ac:dyDescent="0.25">
      <c r="A473" s="146"/>
      <c r="B473" s="340"/>
      <c r="C473" s="340"/>
      <c r="D473" s="340"/>
      <c r="E473" s="340"/>
      <c r="F473" s="340"/>
      <c r="G473" s="340"/>
      <c r="H473" s="340"/>
      <c r="I473" s="341"/>
      <c r="J473" s="150"/>
      <c r="K473" s="326"/>
      <c r="L473" s="322"/>
      <c r="M473" s="151"/>
    </row>
    <row r="474" spans="1:13" ht="18" customHeight="1" x14ac:dyDescent="0.25">
      <c r="A474" s="146"/>
      <c r="B474" s="340"/>
      <c r="C474" s="340"/>
      <c r="D474" s="340"/>
      <c r="E474" s="340"/>
      <c r="F474" s="340"/>
      <c r="G474" s="340"/>
      <c r="H474" s="340"/>
      <c r="I474" s="341"/>
      <c r="J474" s="150"/>
      <c r="K474" s="326"/>
      <c r="L474" s="322"/>
      <c r="M474" s="151"/>
    </row>
    <row r="475" spans="1:13" ht="18" customHeight="1" x14ac:dyDescent="0.25">
      <c r="A475" s="146"/>
      <c r="B475" s="340"/>
      <c r="C475" s="340"/>
      <c r="D475" s="340"/>
      <c r="E475" s="340"/>
      <c r="F475" s="340"/>
      <c r="G475" s="340"/>
      <c r="H475" s="340"/>
      <c r="I475" s="341"/>
      <c r="J475" s="150"/>
      <c r="K475" s="326"/>
      <c r="L475" s="322"/>
      <c r="M475" s="151"/>
    </row>
    <row r="476" spans="1:13" ht="27.75" customHeight="1" x14ac:dyDescent="0.25">
      <c r="A476" s="122" t="s">
        <v>103</v>
      </c>
      <c r="B476" s="116"/>
      <c r="C476" s="147"/>
      <c r="D476" s="147"/>
      <c r="E476" s="147"/>
      <c r="F476" s="148"/>
      <c r="G476" s="148"/>
      <c r="H476" s="148"/>
      <c r="I476" s="144"/>
      <c r="J476" s="145">
        <f>+SUM(J477:J481)</f>
        <v>0</v>
      </c>
      <c r="K476" s="325">
        <f>+SUM(K477:K481)</f>
        <v>0</v>
      </c>
      <c r="L476" s="321"/>
      <c r="M476" s="151"/>
    </row>
    <row r="477" spans="1:13" ht="18" customHeight="1" x14ac:dyDescent="0.25">
      <c r="A477" s="146"/>
      <c r="B477" s="340"/>
      <c r="C477" s="340"/>
      <c r="D477" s="340"/>
      <c r="E477" s="340"/>
      <c r="F477" s="340"/>
      <c r="G477" s="340"/>
      <c r="H477" s="340"/>
      <c r="I477" s="341"/>
      <c r="J477" s="150"/>
      <c r="K477" s="326"/>
      <c r="L477" s="322"/>
      <c r="M477" s="151"/>
    </row>
    <row r="478" spans="1:13" ht="18" customHeight="1" x14ac:dyDescent="0.25">
      <c r="A478" s="146"/>
      <c r="B478" s="340"/>
      <c r="C478" s="340"/>
      <c r="D478" s="340"/>
      <c r="E478" s="340"/>
      <c r="F478" s="340"/>
      <c r="G478" s="340"/>
      <c r="H478" s="340"/>
      <c r="I478" s="341"/>
      <c r="J478" s="150"/>
      <c r="K478" s="326"/>
      <c r="L478" s="322"/>
      <c r="M478" s="151"/>
    </row>
    <row r="479" spans="1:13" ht="18" customHeight="1" x14ac:dyDescent="0.25">
      <c r="A479" s="146"/>
      <c r="B479" s="340"/>
      <c r="C479" s="340"/>
      <c r="D479" s="340"/>
      <c r="E479" s="340"/>
      <c r="F479" s="340"/>
      <c r="G479" s="340"/>
      <c r="H479" s="340"/>
      <c r="I479" s="341"/>
      <c r="J479" s="150"/>
      <c r="K479" s="326"/>
      <c r="L479" s="322"/>
      <c r="M479" s="151"/>
    </row>
    <row r="480" spans="1:13" ht="18" customHeight="1" x14ac:dyDescent="0.25">
      <c r="A480" s="146"/>
      <c r="B480" s="340"/>
      <c r="C480" s="340"/>
      <c r="D480" s="340"/>
      <c r="E480" s="340"/>
      <c r="F480" s="340"/>
      <c r="G480" s="340"/>
      <c r="H480" s="340"/>
      <c r="I480" s="341"/>
      <c r="J480" s="150"/>
      <c r="K480" s="326"/>
      <c r="L480" s="322"/>
      <c r="M480" s="151"/>
    </row>
    <row r="481" spans="1:14" ht="18" customHeight="1" x14ac:dyDescent="0.25">
      <c r="A481" s="146"/>
      <c r="B481" s="340"/>
      <c r="C481" s="340"/>
      <c r="D481" s="340"/>
      <c r="E481" s="340"/>
      <c r="F481" s="340"/>
      <c r="G481" s="340"/>
      <c r="H481" s="340"/>
      <c r="I481" s="341"/>
      <c r="J481" s="150"/>
      <c r="K481" s="326"/>
      <c r="L481" s="322"/>
      <c r="M481" s="151"/>
    </row>
    <row r="482" spans="1:14" ht="27.75" customHeight="1" x14ac:dyDescent="0.25">
      <c r="A482" s="122" t="s">
        <v>104</v>
      </c>
      <c r="B482" s="116"/>
      <c r="C482" s="147"/>
      <c r="D482" s="147"/>
      <c r="E482" s="147"/>
      <c r="F482" s="148"/>
      <c r="G482" s="148"/>
      <c r="H482" s="148"/>
      <c r="I482" s="144"/>
      <c r="J482" s="145">
        <f>+SUM(J483:J487)</f>
        <v>0</v>
      </c>
      <c r="K482" s="325">
        <f>+SUM(K483:K487)</f>
        <v>0</v>
      </c>
      <c r="L482" s="321"/>
      <c r="M482" s="151"/>
    </row>
    <row r="483" spans="1:14" ht="18" customHeight="1" x14ac:dyDescent="0.25">
      <c r="A483" s="146"/>
      <c r="B483" s="340"/>
      <c r="C483" s="340"/>
      <c r="D483" s="340"/>
      <c r="E483" s="340"/>
      <c r="F483" s="340"/>
      <c r="G483" s="340"/>
      <c r="H483" s="340"/>
      <c r="I483" s="341"/>
      <c r="J483" s="150"/>
      <c r="K483" s="326"/>
      <c r="L483" s="322"/>
      <c r="M483" s="151"/>
    </row>
    <row r="484" spans="1:14" ht="18" customHeight="1" x14ac:dyDescent="0.25">
      <c r="A484" s="146"/>
      <c r="B484" s="340"/>
      <c r="C484" s="340"/>
      <c r="D484" s="340"/>
      <c r="E484" s="340"/>
      <c r="F484" s="340"/>
      <c r="G484" s="340"/>
      <c r="H484" s="340"/>
      <c r="I484" s="341"/>
      <c r="J484" s="150"/>
      <c r="K484" s="326"/>
      <c r="L484" s="322"/>
      <c r="M484" s="151"/>
    </row>
    <row r="485" spans="1:14" ht="18" customHeight="1" x14ac:dyDescent="0.25">
      <c r="A485" s="146"/>
      <c r="B485" s="340"/>
      <c r="C485" s="340"/>
      <c r="D485" s="340"/>
      <c r="E485" s="340"/>
      <c r="F485" s="340"/>
      <c r="G485" s="340"/>
      <c r="H485" s="340"/>
      <c r="I485" s="341"/>
      <c r="J485" s="150"/>
      <c r="K485" s="326"/>
      <c r="L485" s="322"/>
      <c r="M485" s="151"/>
    </row>
    <row r="486" spans="1:14" ht="18" customHeight="1" x14ac:dyDescent="0.25">
      <c r="A486" s="146"/>
      <c r="B486" s="340"/>
      <c r="C486" s="340"/>
      <c r="D486" s="340"/>
      <c r="E486" s="340"/>
      <c r="F486" s="340"/>
      <c r="G486" s="340"/>
      <c r="H486" s="340"/>
      <c r="I486" s="341"/>
      <c r="J486" s="150"/>
      <c r="K486" s="326"/>
      <c r="L486" s="322"/>
      <c r="M486" s="151"/>
    </row>
    <row r="487" spans="1:14" ht="18" customHeight="1" thickBot="1" x14ac:dyDescent="0.3">
      <c r="A487" s="327"/>
      <c r="B487" s="379"/>
      <c r="C487" s="379"/>
      <c r="D487" s="379"/>
      <c r="E487" s="379"/>
      <c r="F487" s="379"/>
      <c r="G487" s="379"/>
      <c r="H487" s="379"/>
      <c r="I487" s="380"/>
      <c r="J487" s="328"/>
      <c r="K487" s="329"/>
      <c r="L487" s="322"/>
      <c r="M487" s="151"/>
    </row>
    <row r="488" spans="1:14" ht="27.75" customHeight="1" x14ac:dyDescent="0.25">
      <c r="A488" s="334" t="s">
        <v>123</v>
      </c>
      <c r="B488" s="335"/>
      <c r="C488" s="335"/>
      <c r="D488" s="335"/>
      <c r="E488" s="335"/>
      <c r="F488" s="335"/>
      <c r="G488" s="335"/>
      <c r="H488" s="335"/>
      <c r="I488" s="335"/>
      <c r="J488" s="335"/>
      <c r="K488" s="336"/>
      <c r="L488" s="323"/>
      <c r="M488" s="330"/>
      <c r="N488" s="22"/>
    </row>
    <row r="489" spans="1:14" ht="95.25" customHeight="1" thickBot="1" x14ac:dyDescent="0.3">
      <c r="A489" s="337" t="s">
        <v>327</v>
      </c>
      <c r="B489" s="338"/>
      <c r="C489" s="338"/>
      <c r="D489" s="338"/>
      <c r="E489" s="338"/>
      <c r="F489" s="338"/>
      <c r="G489" s="338"/>
      <c r="H489" s="338"/>
      <c r="I489" s="339"/>
      <c r="J489" s="308" t="s">
        <v>127</v>
      </c>
      <c r="K489" s="309" t="s">
        <v>125</v>
      </c>
      <c r="L489" s="324"/>
      <c r="M489" s="151"/>
    </row>
    <row r="490" spans="1:14" ht="27.75" customHeight="1" thickTop="1" x14ac:dyDescent="0.25">
      <c r="A490" s="152" t="s">
        <v>105</v>
      </c>
      <c r="B490" s="141"/>
      <c r="C490" s="141"/>
      <c r="D490" s="141"/>
      <c r="E490" s="141"/>
      <c r="F490" s="142"/>
      <c r="G490" s="143"/>
      <c r="H490" s="143"/>
      <c r="I490" s="153"/>
      <c r="J490" s="145">
        <f>+J491+J497+J503+J509+J515+J521+J527+J533+J539</f>
        <v>0</v>
      </c>
      <c r="K490" s="325">
        <f>+K491+K497+K503+K509+K515+K521+K527+K533+K539</f>
        <v>0</v>
      </c>
      <c r="L490" s="321"/>
      <c r="M490" s="151"/>
    </row>
    <row r="491" spans="1:14" ht="27.75" customHeight="1" x14ac:dyDescent="0.25">
      <c r="A491" s="122" t="s">
        <v>66</v>
      </c>
      <c r="B491" s="116"/>
      <c r="C491" s="147"/>
      <c r="D491" s="147"/>
      <c r="E491" s="147"/>
      <c r="F491" s="148"/>
      <c r="G491" s="148"/>
      <c r="H491" s="148"/>
      <c r="I491" s="144"/>
      <c r="J491" s="145">
        <f>+SUM(J492:J496)</f>
        <v>0</v>
      </c>
      <c r="K491" s="325">
        <f>+SUM(K492:K496)</f>
        <v>0</v>
      </c>
      <c r="L491" s="321"/>
      <c r="M491" s="151"/>
    </row>
    <row r="492" spans="1:14" ht="17.25" customHeight="1" x14ac:dyDescent="0.25">
      <c r="A492" s="124"/>
      <c r="B492" s="340"/>
      <c r="C492" s="340"/>
      <c r="D492" s="340"/>
      <c r="E492" s="340"/>
      <c r="F492" s="340"/>
      <c r="G492" s="340"/>
      <c r="H492" s="340"/>
      <c r="I492" s="341"/>
      <c r="J492" s="150"/>
      <c r="K492" s="326"/>
      <c r="L492" s="322"/>
      <c r="M492" s="151"/>
    </row>
    <row r="493" spans="1:14" ht="17.25" customHeight="1" x14ac:dyDescent="0.25">
      <c r="A493" s="124"/>
      <c r="B493" s="281"/>
      <c r="C493" s="281"/>
      <c r="D493" s="281"/>
      <c r="E493" s="281"/>
      <c r="F493" s="281"/>
      <c r="G493" s="281"/>
      <c r="H493" s="281"/>
      <c r="I493" s="240"/>
      <c r="J493" s="150"/>
      <c r="K493" s="326"/>
      <c r="L493" s="322"/>
      <c r="M493" s="151"/>
    </row>
    <row r="494" spans="1:14" ht="18.75" customHeight="1" x14ac:dyDescent="0.25">
      <c r="A494" s="124"/>
      <c r="B494" s="281"/>
      <c r="C494" s="281"/>
      <c r="D494" s="281"/>
      <c r="E494" s="281"/>
      <c r="F494" s="281"/>
      <c r="G494" s="281"/>
      <c r="H494" s="281"/>
      <c r="I494" s="240"/>
      <c r="J494" s="150"/>
      <c r="K494" s="326"/>
      <c r="L494" s="322"/>
      <c r="M494" s="151"/>
    </row>
    <row r="495" spans="1:14" ht="17.25" customHeight="1" x14ac:dyDescent="0.25">
      <c r="A495" s="124"/>
      <c r="B495" s="340"/>
      <c r="C495" s="340"/>
      <c r="D495" s="340"/>
      <c r="E495" s="340"/>
      <c r="F495" s="340"/>
      <c r="G495" s="340"/>
      <c r="H495" s="340"/>
      <c r="I495" s="341"/>
      <c r="J495" s="150"/>
      <c r="K495" s="326"/>
      <c r="L495" s="322"/>
      <c r="M495" s="151"/>
    </row>
    <row r="496" spans="1:14" ht="17.25" customHeight="1" x14ac:dyDescent="0.25">
      <c r="A496" s="124"/>
      <c r="B496" s="340"/>
      <c r="C496" s="340"/>
      <c r="D496" s="340"/>
      <c r="E496" s="340"/>
      <c r="F496" s="340"/>
      <c r="G496" s="340"/>
      <c r="H496" s="340"/>
      <c r="I496" s="341"/>
      <c r="J496" s="150"/>
      <c r="K496" s="326"/>
      <c r="L496" s="322"/>
      <c r="M496" s="151"/>
    </row>
    <row r="497" spans="1:13" ht="27.75" customHeight="1" x14ac:dyDescent="0.25">
      <c r="A497" s="122" t="s">
        <v>106</v>
      </c>
      <c r="B497" s="116"/>
      <c r="C497" s="147"/>
      <c r="D497" s="147"/>
      <c r="E497" s="147"/>
      <c r="F497" s="148"/>
      <c r="G497" s="148"/>
      <c r="H497" s="148"/>
      <c r="I497" s="144"/>
      <c r="J497" s="145">
        <f>+SUM(J498:J502)</f>
        <v>0</v>
      </c>
      <c r="K497" s="325">
        <f>+SUM(K498:K502)</f>
        <v>0</v>
      </c>
      <c r="L497" s="321"/>
      <c r="M497" s="151"/>
    </row>
    <row r="498" spans="1:13" ht="17.25" customHeight="1" x14ac:dyDescent="0.25">
      <c r="A498" s="124"/>
      <c r="B498" s="340"/>
      <c r="C498" s="340"/>
      <c r="D498" s="340"/>
      <c r="E498" s="340"/>
      <c r="F498" s="340"/>
      <c r="G498" s="340"/>
      <c r="H498" s="340"/>
      <c r="I498" s="341"/>
      <c r="J498" s="150"/>
      <c r="K498" s="326"/>
      <c r="L498" s="322"/>
      <c r="M498" s="151"/>
    </row>
    <row r="499" spans="1:13" ht="17.25" customHeight="1" x14ac:dyDescent="0.25">
      <c r="A499" s="124"/>
      <c r="B499" s="281"/>
      <c r="C499" s="281"/>
      <c r="D499" s="281"/>
      <c r="E499" s="281"/>
      <c r="F499" s="281"/>
      <c r="G499" s="281"/>
      <c r="H499" s="281"/>
      <c r="I499" s="240"/>
      <c r="J499" s="150"/>
      <c r="K499" s="326"/>
      <c r="L499" s="322"/>
      <c r="M499" s="151"/>
    </row>
    <row r="500" spans="1:13" ht="17.25" customHeight="1" x14ac:dyDescent="0.25">
      <c r="A500" s="124"/>
      <c r="B500" s="281"/>
      <c r="C500" s="281"/>
      <c r="D500" s="281"/>
      <c r="E500" s="281"/>
      <c r="F500" s="281"/>
      <c r="G500" s="281"/>
      <c r="H500" s="281"/>
      <c r="I500" s="240"/>
      <c r="J500" s="150"/>
      <c r="K500" s="326"/>
      <c r="L500" s="322"/>
      <c r="M500" s="151"/>
    </row>
    <row r="501" spans="1:13" ht="17.25" customHeight="1" x14ac:dyDescent="0.25">
      <c r="A501" s="124"/>
      <c r="B501" s="340"/>
      <c r="C501" s="340"/>
      <c r="D501" s="340"/>
      <c r="E501" s="340"/>
      <c r="F501" s="340"/>
      <c r="G501" s="340"/>
      <c r="H501" s="340"/>
      <c r="I501" s="341"/>
      <c r="J501" s="150"/>
      <c r="K501" s="326"/>
      <c r="L501" s="322"/>
      <c r="M501" s="151"/>
    </row>
    <row r="502" spans="1:13" ht="17.25" customHeight="1" x14ac:dyDescent="0.25">
      <c r="A502" s="124"/>
      <c r="B502" s="340"/>
      <c r="C502" s="340"/>
      <c r="D502" s="340"/>
      <c r="E502" s="340"/>
      <c r="F502" s="340"/>
      <c r="G502" s="340"/>
      <c r="H502" s="340"/>
      <c r="I502" s="341"/>
      <c r="J502" s="150"/>
      <c r="K502" s="326"/>
      <c r="L502" s="322"/>
      <c r="M502" s="151"/>
    </row>
    <row r="503" spans="1:13" ht="27.75" customHeight="1" x14ac:dyDescent="0.25">
      <c r="A503" s="122" t="s">
        <v>107</v>
      </c>
      <c r="B503" s="116"/>
      <c r="C503" s="147"/>
      <c r="D503" s="147"/>
      <c r="E503" s="147"/>
      <c r="F503" s="148"/>
      <c r="G503" s="148"/>
      <c r="H503" s="148"/>
      <c r="I503" s="144"/>
      <c r="J503" s="145">
        <f>+SUM(J504:J508)</f>
        <v>0</v>
      </c>
      <c r="K503" s="325">
        <f>+SUM(K504:K508)</f>
        <v>0</v>
      </c>
      <c r="L503" s="321"/>
      <c r="M503" s="151"/>
    </row>
    <row r="504" spans="1:13" ht="17.25" customHeight="1" x14ac:dyDescent="0.25">
      <c r="A504" s="124"/>
      <c r="B504" s="340"/>
      <c r="C504" s="340"/>
      <c r="D504" s="340"/>
      <c r="E504" s="340"/>
      <c r="F504" s="340"/>
      <c r="G504" s="340"/>
      <c r="H504" s="340"/>
      <c r="I504" s="341"/>
      <c r="J504" s="150"/>
      <c r="K504" s="326"/>
      <c r="L504" s="322"/>
      <c r="M504" s="151"/>
    </row>
    <row r="505" spans="1:13" ht="17.25" customHeight="1" x14ac:dyDescent="0.25">
      <c r="A505" s="124"/>
      <c r="B505" s="281"/>
      <c r="C505" s="281"/>
      <c r="D505" s="281"/>
      <c r="E505" s="281"/>
      <c r="F505" s="281"/>
      <c r="G505" s="281"/>
      <c r="H505" s="281"/>
      <c r="I505" s="240"/>
      <c r="J505" s="150"/>
      <c r="K505" s="326"/>
      <c r="L505" s="322"/>
      <c r="M505" s="151"/>
    </row>
    <row r="506" spans="1:13" ht="17.25" customHeight="1" x14ac:dyDescent="0.25">
      <c r="A506" s="124"/>
      <c r="B506" s="281"/>
      <c r="C506" s="281"/>
      <c r="D506" s="281"/>
      <c r="E506" s="281"/>
      <c r="F506" s="281"/>
      <c r="G506" s="281"/>
      <c r="H506" s="281"/>
      <c r="I506" s="240"/>
      <c r="J506" s="150"/>
      <c r="K506" s="326"/>
      <c r="L506" s="322"/>
      <c r="M506" s="151"/>
    </row>
    <row r="507" spans="1:13" ht="17.25" customHeight="1" x14ac:dyDescent="0.25">
      <c r="A507" s="124"/>
      <c r="B507" s="340"/>
      <c r="C507" s="340"/>
      <c r="D507" s="340"/>
      <c r="E507" s="340"/>
      <c r="F507" s="340"/>
      <c r="G507" s="340"/>
      <c r="H507" s="340"/>
      <c r="I507" s="341"/>
      <c r="J507" s="150"/>
      <c r="K507" s="326"/>
      <c r="L507" s="322"/>
      <c r="M507" s="151"/>
    </row>
    <row r="508" spans="1:13" ht="17.25" customHeight="1" x14ac:dyDescent="0.25">
      <c r="A508" s="124"/>
      <c r="B508" s="340"/>
      <c r="C508" s="340"/>
      <c r="D508" s="340"/>
      <c r="E508" s="340"/>
      <c r="F508" s="340"/>
      <c r="G508" s="340"/>
      <c r="H508" s="340"/>
      <c r="I508" s="341"/>
      <c r="J508" s="150"/>
      <c r="K508" s="326"/>
      <c r="L508" s="322"/>
      <c r="M508" s="151"/>
    </row>
    <row r="509" spans="1:13" ht="27.75" customHeight="1" x14ac:dyDescent="0.25">
      <c r="A509" s="122" t="s">
        <v>108</v>
      </c>
      <c r="B509" s="116"/>
      <c r="C509" s="147"/>
      <c r="D509" s="147"/>
      <c r="E509" s="147"/>
      <c r="F509" s="148"/>
      <c r="G509" s="148"/>
      <c r="H509" s="148"/>
      <c r="I509" s="144"/>
      <c r="J509" s="145">
        <f>+SUM(J510:J514)</f>
        <v>0</v>
      </c>
      <c r="K509" s="325">
        <f>+SUM(K510:K514)</f>
        <v>0</v>
      </c>
      <c r="L509" s="321"/>
      <c r="M509" s="151"/>
    </row>
    <row r="510" spans="1:13" ht="17.25" customHeight="1" x14ac:dyDescent="0.25">
      <c r="A510" s="124"/>
      <c r="B510" s="340"/>
      <c r="C510" s="340"/>
      <c r="D510" s="340"/>
      <c r="E510" s="340"/>
      <c r="F510" s="340"/>
      <c r="G510" s="340"/>
      <c r="H510" s="340"/>
      <c r="I510" s="341"/>
      <c r="J510" s="150"/>
      <c r="K510" s="326"/>
      <c r="L510" s="322"/>
      <c r="M510" s="151"/>
    </row>
    <row r="511" spans="1:13" ht="17.25" customHeight="1" x14ac:dyDescent="0.25">
      <c r="A511" s="124"/>
      <c r="B511" s="281"/>
      <c r="C511" s="281"/>
      <c r="D511" s="281"/>
      <c r="E511" s="281"/>
      <c r="F511" s="281"/>
      <c r="G511" s="281"/>
      <c r="H511" s="281"/>
      <c r="I511" s="240"/>
      <c r="J511" s="150"/>
      <c r="K511" s="326"/>
      <c r="L511" s="322"/>
      <c r="M511" s="151"/>
    </row>
    <row r="512" spans="1:13" ht="17.25" customHeight="1" x14ac:dyDescent="0.25">
      <c r="A512" s="124"/>
      <c r="B512" s="281"/>
      <c r="C512" s="281"/>
      <c r="D512" s="281"/>
      <c r="E512" s="281"/>
      <c r="F512" s="281"/>
      <c r="G512" s="281"/>
      <c r="H512" s="281"/>
      <c r="I512" s="240"/>
      <c r="J512" s="150"/>
      <c r="K512" s="326"/>
      <c r="L512" s="322"/>
      <c r="M512" s="151"/>
    </row>
    <row r="513" spans="1:13" ht="17.25" customHeight="1" x14ac:dyDescent="0.25">
      <c r="A513" s="124"/>
      <c r="B513" s="340"/>
      <c r="C513" s="340"/>
      <c r="D513" s="340"/>
      <c r="E513" s="340"/>
      <c r="F513" s="340"/>
      <c r="G513" s="340"/>
      <c r="H513" s="340"/>
      <c r="I513" s="341"/>
      <c r="J513" s="150"/>
      <c r="K513" s="326"/>
      <c r="L513" s="322"/>
      <c r="M513" s="151"/>
    </row>
    <row r="514" spans="1:13" ht="17.25" customHeight="1" x14ac:dyDescent="0.25">
      <c r="A514" s="124"/>
      <c r="B514" s="340"/>
      <c r="C514" s="340"/>
      <c r="D514" s="340"/>
      <c r="E514" s="340"/>
      <c r="F514" s="340"/>
      <c r="G514" s="340"/>
      <c r="H514" s="340"/>
      <c r="I514" s="341"/>
      <c r="J514" s="150"/>
      <c r="K514" s="326"/>
      <c r="L514" s="322"/>
      <c r="M514" s="151"/>
    </row>
    <row r="515" spans="1:13" ht="27.75" customHeight="1" x14ac:dyDescent="0.25">
      <c r="A515" s="122" t="s">
        <v>109</v>
      </c>
      <c r="B515" s="116"/>
      <c r="C515" s="147"/>
      <c r="D515" s="147"/>
      <c r="E515" s="147"/>
      <c r="F515" s="148"/>
      <c r="G515" s="148"/>
      <c r="H515" s="148"/>
      <c r="I515" s="144"/>
      <c r="J515" s="145">
        <f>+SUM(J516:J520)</f>
        <v>0</v>
      </c>
      <c r="K515" s="325">
        <f>+SUM(K516:K520)</f>
        <v>0</v>
      </c>
      <c r="L515" s="321"/>
      <c r="M515" s="151"/>
    </row>
    <row r="516" spans="1:13" ht="17.25" customHeight="1" x14ac:dyDescent="0.25">
      <c r="A516" s="124"/>
      <c r="B516" s="340"/>
      <c r="C516" s="340"/>
      <c r="D516" s="340"/>
      <c r="E516" s="340"/>
      <c r="F516" s="340"/>
      <c r="G516" s="340"/>
      <c r="H516" s="340"/>
      <c r="I516" s="341"/>
      <c r="J516" s="150"/>
      <c r="K516" s="326"/>
      <c r="L516" s="322"/>
      <c r="M516" s="151"/>
    </row>
    <row r="517" spans="1:13" ht="17.25" customHeight="1" x14ac:dyDescent="0.25">
      <c r="A517" s="124"/>
      <c r="B517" s="281"/>
      <c r="C517" s="281"/>
      <c r="D517" s="281"/>
      <c r="E517" s="281"/>
      <c r="F517" s="281"/>
      <c r="G517" s="281"/>
      <c r="H517" s="281"/>
      <c r="I517" s="240"/>
      <c r="J517" s="150"/>
      <c r="K517" s="326"/>
      <c r="L517" s="322"/>
      <c r="M517" s="151"/>
    </row>
    <row r="518" spans="1:13" ht="17.25" customHeight="1" x14ac:dyDescent="0.25">
      <c r="A518" s="124"/>
      <c r="B518" s="281"/>
      <c r="C518" s="281"/>
      <c r="D518" s="281"/>
      <c r="E518" s="281"/>
      <c r="F518" s="281"/>
      <c r="G518" s="281"/>
      <c r="H518" s="281"/>
      <c r="I518" s="240"/>
      <c r="J518" s="150"/>
      <c r="K518" s="326"/>
      <c r="L518" s="322"/>
      <c r="M518" s="151"/>
    </row>
    <row r="519" spans="1:13" ht="17.25" customHeight="1" x14ac:dyDescent="0.25">
      <c r="A519" s="124"/>
      <c r="B519" s="340"/>
      <c r="C519" s="340"/>
      <c r="D519" s="340"/>
      <c r="E519" s="340"/>
      <c r="F519" s="340"/>
      <c r="G519" s="340"/>
      <c r="H519" s="340"/>
      <c r="I519" s="341"/>
      <c r="J519" s="150"/>
      <c r="K519" s="326"/>
      <c r="L519" s="322"/>
      <c r="M519" s="151"/>
    </row>
    <row r="520" spans="1:13" ht="17.25" customHeight="1" x14ac:dyDescent="0.25">
      <c r="A520" s="124"/>
      <c r="B520" s="340"/>
      <c r="C520" s="340"/>
      <c r="D520" s="340"/>
      <c r="E520" s="340"/>
      <c r="F520" s="340"/>
      <c r="G520" s="340"/>
      <c r="H520" s="340"/>
      <c r="I520" s="341"/>
      <c r="J520" s="150"/>
      <c r="K520" s="326"/>
      <c r="L520" s="322"/>
      <c r="M520" s="151"/>
    </row>
    <row r="521" spans="1:13" ht="27.75" customHeight="1" x14ac:dyDescent="0.25">
      <c r="A521" s="122" t="s">
        <v>110</v>
      </c>
      <c r="B521" s="116"/>
      <c r="C521" s="147"/>
      <c r="D521" s="147"/>
      <c r="E521" s="147"/>
      <c r="F521" s="148"/>
      <c r="G521" s="148"/>
      <c r="H521" s="148"/>
      <c r="I521" s="144"/>
      <c r="J521" s="145">
        <f>+SUM(J522:J526)</f>
        <v>0</v>
      </c>
      <c r="K521" s="325">
        <f>+SUM(K522:K526)</f>
        <v>0</v>
      </c>
      <c r="L521" s="321"/>
      <c r="M521" s="151"/>
    </row>
    <row r="522" spans="1:13" ht="17.25" customHeight="1" x14ac:dyDescent="0.25">
      <c r="A522" s="124"/>
      <c r="B522" s="340"/>
      <c r="C522" s="340"/>
      <c r="D522" s="340"/>
      <c r="E522" s="340"/>
      <c r="F522" s="340"/>
      <c r="G522" s="340"/>
      <c r="H522" s="340"/>
      <c r="I522" s="341"/>
      <c r="J522" s="150"/>
      <c r="K522" s="326"/>
      <c r="L522" s="322"/>
      <c r="M522" s="151"/>
    </row>
    <row r="523" spans="1:13" ht="17.25" customHeight="1" x14ac:dyDescent="0.25">
      <c r="A523" s="124"/>
      <c r="B523" s="281"/>
      <c r="C523" s="281"/>
      <c r="D523" s="281"/>
      <c r="E523" s="281"/>
      <c r="F523" s="281"/>
      <c r="G523" s="281"/>
      <c r="H523" s="281"/>
      <c r="I523" s="240"/>
      <c r="J523" s="150"/>
      <c r="K523" s="326"/>
      <c r="L523" s="322"/>
      <c r="M523" s="151"/>
    </row>
    <row r="524" spans="1:13" ht="17.25" customHeight="1" x14ac:dyDescent="0.25">
      <c r="A524" s="124"/>
      <c r="B524" s="281"/>
      <c r="C524" s="281"/>
      <c r="D524" s="281"/>
      <c r="E524" s="281"/>
      <c r="F524" s="281"/>
      <c r="G524" s="281"/>
      <c r="H524" s="281"/>
      <c r="I524" s="240"/>
      <c r="J524" s="150"/>
      <c r="K524" s="326"/>
      <c r="L524" s="322"/>
      <c r="M524" s="151"/>
    </row>
    <row r="525" spans="1:13" ht="17.25" customHeight="1" x14ac:dyDescent="0.25">
      <c r="A525" s="124"/>
      <c r="B525" s="340"/>
      <c r="C525" s="340"/>
      <c r="D525" s="340"/>
      <c r="E525" s="340"/>
      <c r="F525" s="340"/>
      <c r="G525" s="340"/>
      <c r="H525" s="340"/>
      <c r="I525" s="341"/>
      <c r="J525" s="150"/>
      <c r="K525" s="326"/>
      <c r="L525" s="322"/>
      <c r="M525" s="151"/>
    </row>
    <row r="526" spans="1:13" ht="17.25" customHeight="1" x14ac:dyDescent="0.25">
      <c r="A526" s="124"/>
      <c r="B526" s="340"/>
      <c r="C526" s="340"/>
      <c r="D526" s="340"/>
      <c r="E526" s="340"/>
      <c r="F526" s="340"/>
      <c r="G526" s="340"/>
      <c r="H526" s="340"/>
      <c r="I526" s="341"/>
      <c r="J526" s="150"/>
      <c r="K526" s="326"/>
      <c r="L526" s="322"/>
      <c r="M526" s="151"/>
    </row>
    <row r="527" spans="1:13" ht="27.75" customHeight="1" x14ac:dyDescent="0.25">
      <c r="A527" s="122" t="s">
        <v>111</v>
      </c>
      <c r="B527" s="116"/>
      <c r="C527" s="147"/>
      <c r="D527" s="147"/>
      <c r="E527" s="147"/>
      <c r="F527" s="148"/>
      <c r="G527" s="148"/>
      <c r="H527" s="148"/>
      <c r="I527" s="144"/>
      <c r="J527" s="145">
        <f>+SUM(J528:J532)</f>
        <v>0</v>
      </c>
      <c r="K527" s="325">
        <f>+SUM(K528:K532)</f>
        <v>0</v>
      </c>
      <c r="L527" s="321"/>
      <c r="M527" s="151"/>
    </row>
    <row r="528" spans="1:13" ht="17.25" customHeight="1" x14ac:dyDescent="0.25">
      <c r="A528" s="124"/>
      <c r="B528" s="340"/>
      <c r="C528" s="340"/>
      <c r="D528" s="340"/>
      <c r="E528" s="340"/>
      <c r="F528" s="340"/>
      <c r="G528" s="340"/>
      <c r="H528" s="340"/>
      <c r="I528" s="341"/>
      <c r="J528" s="150"/>
      <c r="K528" s="326"/>
      <c r="L528" s="322"/>
      <c r="M528" s="151"/>
    </row>
    <row r="529" spans="1:13" ht="17.25" customHeight="1" x14ac:dyDescent="0.25">
      <c r="A529" s="124"/>
      <c r="B529" s="281"/>
      <c r="C529" s="281"/>
      <c r="D529" s="281"/>
      <c r="E529" s="281"/>
      <c r="F529" s="281"/>
      <c r="G529" s="281"/>
      <c r="H529" s="281"/>
      <c r="I529" s="240"/>
      <c r="J529" s="150"/>
      <c r="K529" s="326"/>
      <c r="L529" s="322"/>
      <c r="M529" s="151"/>
    </row>
    <row r="530" spans="1:13" ht="17.25" customHeight="1" x14ac:dyDescent="0.25">
      <c r="A530" s="124"/>
      <c r="B530" s="281"/>
      <c r="C530" s="281"/>
      <c r="D530" s="281"/>
      <c r="E530" s="281"/>
      <c r="F530" s="281"/>
      <c r="G530" s="281"/>
      <c r="H530" s="281"/>
      <c r="I530" s="240"/>
      <c r="J530" s="150"/>
      <c r="K530" s="326"/>
      <c r="L530" s="322"/>
      <c r="M530" s="151"/>
    </row>
    <row r="531" spans="1:13" ht="17.25" customHeight="1" x14ac:dyDescent="0.25">
      <c r="A531" s="124"/>
      <c r="B531" s="340"/>
      <c r="C531" s="340"/>
      <c r="D531" s="340"/>
      <c r="E531" s="340"/>
      <c r="F531" s="340"/>
      <c r="G531" s="340"/>
      <c r="H531" s="340"/>
      <c r="I531" s="341"/>
      <c r="J531" s="150"/>
      <c r="K531" s="326"/>
      <c r="L531" s="322"/>
      <c r="M531" s="151"/>
    </row>
    <row r="532" spans="1:13" ht="17.25" customHeight="1" x14ac:dyDescent="0.25">
      <c r="A532" s="124"/>
      <c r="B532" s="340"/>
      <c r="C532" s="340"/>
      <c r="D532" s="340"/>
      <c r="E532" s="340"/>
      <c r="F532" s="340"/>
      <c r="G532" s="340"/>
      <c r="H532" s="340"/>
      <c r="I532" s="341"/>
      <c r="J532" s="150"/>
      <c r="K532" s="326"/>
      <c r="L532" s="322"/>
      <c r="M532" s="151"/>
    </row>
    <row r="533" spans="1:13" ht="27.75" customHeight="1" x14ac:dyDescent="0.25">
      <c r="A533" s="122" t="s">
        <v>112</v>
      </c>
      <c r="B533" s="116"/>
      <c r="C533" s="147"/>
      <c r="D533" s="147"/>
      <c r="E533" s="147"/>
      <c r="F533" s="148"/>
      <c r="G533" s="148"/>
      <c r="H533" s="148"/>
      <c r="I533" s="144"/>
      <c r="J533" s="145">
        <f>+SUM(J534:J538)</f>
        <v>0</v>
      </c>
      <c r="K533" s="325">
        <f>+SUM(K534:K538)</f>
        <v>0</v>
      </c>
      <c r="L533" s="321"/>
      <c r="M533" s="151"/>
    </row>
    <row r="534" spans="1:13" ht="17.25" customHeight="1" x14ac:dyDescent="0.25">
      <c r="A534" s="124"/>
      <c r="B534" s="340"/>
      <c r="C534" s="340"/>
      <c r="D534" s="340"/>
      <c r="E534" s="340"/>
      <c r="F534" s="340"/>
      <c r="G534" s="340"/>
      <c r="H534" s="340"/>
      <c r="I534" s="341"/>
      <c r="J534" s="150"/>
      <c r="K534" s="326"/>
      <c r="L534" s="322"/>
      <c r="M534" s="151"/>
    </row>
    <row r="535" spans="1:13" ht="17.25" customHeight="1" x14ac:dyDescent="0.25">
      <c r="A535" s="124"/>
      <c r="B535" s="281"/>
      <c r="C535" s="281"/>
      <c r="D535" s="281"/>
      <c r="E535" s="281"/>
      <c r="F535" s="281"/>
      <c r="G535" s="281"/>
      <c r="H535" s="281"/>
      <c r="I535" s="240"/>
      <c r="J535" s="150"/>
      <c r="K535" s="326"/>
      <c r="L535" s="322"/>
      <c r="M535" s="151"/>
    </row>
    <row r="536" spans="1:13" ht="17.25" customHeight="1" x14ac:dyDescent="0.25">
      <c r="A536" s="124"/>
      <c r="B536" s="281"/>
      <c r="C536" s="281"/>
      <c r="D536" s="281"/>
      <c r="E536" s="281"/>
      <c r="F536" s="281"/>
      <c r="G536" s="281"/>
      <c r="H536" s="281"/>
      <c r="I536" s="240"/>
      <c r="J536" s="150"/>
      <c r="K536" s="326"/>
      <c r="L536" s="322"/>
      <c r="M536" s="151"/>
    </row>
    <row r="537" spans="1:13" ht="17.25" customHeight="1" x14ac:dyDescent="0.25">
      <c r="A537" s="124"/>
      <c r="B537" s="340"/>
      <c r="C537" s="340"/>
      <c r="D537" s="340"/>
      <c r="E537" s="340"/>
      <c r="F537" s="340"/>
      <c r="G537" s="340"/>
      <c r="H537" s="340"/>
      <c r="I537" s="341"/>
      <c r="J537" s="150"/>
      <c r="K537" s="326"/>
      <c r="L537" s="322"/>
      <c r="M537" s="151"/>
    </row>
    <row r="538" spans="1:13" ht="17.25" customHeight="1" x14ac:dyDescent="0.25">
      <c r="A538" s="124"/>
      <c r="B538" s="340"/>
      <c r="C538" s="340"/>
      <c r="D538" s="340"/>
      <c r="E538" s="340"/>
      <c r="F538" s="340"/>
      <c r="G538" s="340"/>
      <c r="H538" s="340"/>
      <c r="I538" s="341"/>
      <c r="J538" s="150"/>
      <c r="K538" s="326"/>
      <c r="L538" s="322"/>
      <c r="M538" s="151"/>
    </row>
    <row r="539" spans="1:13" ht="27.75" customHeight="1" x14ac:dyDescent="0.25">
      <c r="A539" s="122" t="s">
        <v>67</v>
      </c>
      <c r="B539" s="116"/>
      <c r="C539" s="147"/>
      <c r="D539" s="147"/>
      <c r="E539" s="147"/>
      <c r="F539" s="148"/>
      <c r="G539" s="148"/>
      <c r="H539" s="148"/>
      <c r="I539" s="144"/>
      <c r="J539" s="145">
        <f>+SUM(J540:J544)</f>
        <v>0</v>
      </c>
      <c r="K539" s="325">
        <f>+SUM(K540:K544)</f>
        <v>0</v>
      </c>
      <c r="L539" s="321"/>
      <c r="M539" s="151"/>
    </row>
    <row r="540" spans="1:13" ht="17.25" customHeight="1" x14ac:dyDescent="0.25">
      <c r="A540" s="124"/>
      <c r="B540" s="340"/>
      <c r="C540" s="340"/>
      <c r="D540" s="340"/>
      <c r="E540" s="340"/>
      <c r="F540" s="340"/>
      <c r="G540" s="340"/>
      <c r="H540" s="340"/>
      <c r="I540" s="341"/>
      <c r="J540" s="150"/>
      <c r="K540" s="326"/>
      <c r="L540" s="322"/>
      <c r="M540" s="151"/>
    </row>
    <row r="541" spans="1:13" ht="17.25" customHeight="1" x14ac:dyDescent="0.25">
      <c r="A541" s="124"/>
      <c r="B541" s="281"/>
      <c r="C541" s="281"/>
      <c r="D541" s="281"/>
      <c r="E541" s="281"/>
      <c r="F541" s="281"/>
      <c r="G541" s="281"/>
      <c r="H541" s="281"/>
      <c r="I541" s="240"/>
      <c r="J541" s="150"/>
      <c r="K541" s="326"/>
      <c r="L541" s="322"/>
      <c r="M541" s="151"/>
    </row>
    <row r="542" spans="1:13" ht="17.25" customHeight="1" x14ac:dyDescent="0.25">
      <c r="A542" s="124"/>
      <c r="B542" s="281"/>
      <c r="C542" s="281"/>
      <c r="D542" s="281"/>
      <c r="E542" s="281"/>
      <c r="F542" s="281"/>
      <c r="G542" s="281"/>
      <c r="H542" s="281"/>
      <c r="I542" s="240"/>
      <c r="J542" s="150"/>
      <c r="K542" s="326"/>
      <c r="L542" s="322"/>
      <c r="M542" s="151"/>
    </row>
    <row r="543" spans="1:13" ht="17.25" customHeight="1" x14ac:dyDescent="0.25">
      <c r="A543" s="124"/>
      <c r="B543" s="340"/>
      <c r="C543" s="340"/>
      <c r="D543" s="340"/>
      <c r="E543" s="340"/>
      <c r="F543" s="340"/>
      <c r="G543" s="340"/>
      <c r="H543" s="340"/>
      <c r="I543" s="341"/>
      <c r="J543" s="150"/>
      <c r="K543" s="326"/>
      <c r="L543" s="322"/>
      <c r="M543" s="151"/>
    </row>
    <row r="544" spans="1:13" ht="17.25" customHeight="1" thickBot="1" x14ac:dyDescent="0.3">
      <c r="A544" s="331"/>
      <c r="B544" s="379"/>
      <c r="C544" s="379"/>
      <c r="D544" s="379"/>
      <c r="E544" s="379"/>
      <c r="F544" s="379"/>
      <c r="G544" s="379"/>
      <c r="H544" s="379"/>
      <c r="I544" s="380"/>
      <c r="J544" s="328"/>
      <c r="K544" s="329"/>
      <c r="L544" s="322"/>
      <c r="M544" s="151"/>
    </row>
    <row r="545" spans="1:25" ht="27.75" customHeight="1" x14ac:dyDescent="0.25">
      <c r="A545" s="334" t="s">
        <v>123</v>
      </c>
      <c r="B545" s="335"/>
      <c r="C545" s="335"/>
      <c r="D545" s="335"/>
      <c r="E545" s="335"/>
      <c r="F545" s="335"/>
      <c r="G545" s="335"/>
      <c r="H545" s="335"/>
      <c r="I545" s="335"/>
      <c r="J545" s="335"/>
      <c r="K545" s="336"/>
      <c r="L545" s="138"/>
      <c r="M545" s="22"/>
      <c r="N545" s="76"/>
      <c r="O545" s="1"/>
      <c r="X545" s="242"/>
      <c r="Y545" s="1"/>
    </row>
    <row r="546" spans="1:25" ht="95.25" customHeight="1" thickBot="1" x14ac:dyDescent="0.3">
      <c r="A546" s="337" t="s">
        <v>327</v>
      </c>
      <c r="B546" s="338"/>
      <c r="C546" s="338"/>
      <c r="D546" s="338"/>
      <c r="E546" s="338"/>
      <c r="F546" s="338"/>
      <c r="G546" s="338"/>
      <c r="H546" s="338"/>
      <c r="I546" s="339"/>
      <c r="J546" s="308" t="s">
        <v>127</v>
      </c>
      <c r="K546" s="309" t="s">
        <v>125</v>
      </c>
      <c r="L546" s="324"/>
      <c r="M546" s="151"/>
    </row>
    <row r="547" spans="1:25" ht="27.75" customHeight="1" thickTop="1" x14ac:dyDescent="0.25">
      <c r="A547" s="115" t="s">
        <v>128</v>
      </c>
      <c r="B547" s="116"/>
      <c r="C547" s="116"/>
      <c r="D547" s="116"/>
      <c r="E547" s="116"/>
      <c r="F547" s="154"/>
      <c r="G547" s="154"/>
      <c r="H547" s="154"/>
      <c r="I547" s="149"/>
      <c r="J547" s="145">
        <f>+J548+J554+J560+J566+J572+J578+J584+J590</f>
        <v>0</v>
      </c>
      <c r="K547" s="325">
        <f>+K548+K554+K560+K566+K572+K578+K584+K590</f>
        <v>0</v>
      </c>
      <c r="L547" s="321"/>
      <c r="M547" s="151"/>
    </row>
    <row r="548" spans="1:25" ht="27.75" customHeight="1" x14ac:dyDescent="0.25">
      <c r="A548" s="377" t="s">
        <v>117</v>
      </c>
      <c r="B548" s="378"/>
      <c r="C548" s="378"/>
      <c r="D548" s="241"/>
      <c r="E548" s="241"/>
      <c r="F548" s="148"/>
      <c r="G548" s="148"/>
      <c r="H548" s="148"/>
      <c r="I548" s="144"/>
      <c r="J548" s="145">
        <f>+SUM(J549:J553)</f>
        <v>0</v>
      </c>
      <c r="K548" s="325">
        <f>+SUM(K549:K553)</f>
        <v>0</v>
      </c>
      <c r="L548" s="321"/>
      <c r="M548" s="151"/>
    </row>
    <row r="549" spans="1:25" ht="18" customHeight="1" x14ac:dyDescent="0.25">
      <c r="A549" s="124"/>
      <c r="B549" s="340"/>
      <c r="C549" s="340"/>
      <c r="D549" s="340"/>
      <c r="E549" s="340"/>
      <c r="F549" s="340"/>
      <c r="G549" s="340"/>
      <c r="H549" s="340"/>
      <c r="I549" s="341"/>
      <c r="J549" s="150"/>
      <c r="K549" s="326"/>
      <c r="L549" s="322"/>
      <c r="M549" s="151"/>
    </row>
    <row r="550" spans="1:25" ht="18" customHeight="1" x14ac:dyDescent="0.25">
      <c r="A550" s="124"/>
      <c r="B550" s="281"/>
      <c r="C550" s="281"/>
      <c r="D550" s="281"/>
      <c r="E550" s="281"/>
      <c r="F550" s="281"/>
      <c r="G550" s="281"/>
      <c r="H550" s="281"/>
      <c r="I550" s="240"/>
      <c r="J550" s="150"/>
      <c r="K550" s="326"/>
      <c r="L550" s="322"/>
      <c r="M550" s="151"/>
    </row>
    <row r="551" spans="1:25" ht="18" customHeight="1" x14ac:dyDescent="0.25">
      <c r="A551" s="124"/>
      <c r="B551" s="281"/>
      <c r="C551" s="281"/>
      <c r="D551" s="281"/>
      <c r="E551" s="281"/>
      <c r="F551" s="281"/>
      <c r="G551" s="281"/>
      <c r="H551" s="281"/>
      <c r="I551" s="240"/>
      <c r="J551" s="150"/>
      <c r="K551" s="326"/>
      <c r="L551" s="322"/>
      <c r="M551" s="151"/>
    </row>
    <row r="552" spans="1:25" ht="18" customHeight="1" x14ac:dyDescent="0.25">
      <c r="A552" s="124"/>
      <c r="B552" s="340"/>
      <c r="C552" s="340"/>
      <c r="D552" s="340"/>
      <c r="E552" s="340"/>
      <c r="F552" s="340"/>
      <c r="G552" s="340"/>
      <c r="H552" s="340"/>
      <c r="I552" s="341"/>
      <c r="J552" s="150"/>
      <c r="K552" s="326"/>
      <c r="L552" s="322"/>
      <c r="M552" s="151"/>
    </row>
    <row r="553" spans="1:25" ht="18" customHeight="1" x14ac:dyDescent="0.25">
      <c r="A553" s="124"/>
      <c r="B553" s="340"/>
      <c r="C553" s="340"/>
      <c r="D553" s="340"/>
      <c r="E553" s="340"/>
      <c r="F553" s="340"/>
      <c r="G553" s="340"/>
      <c r="H553" s="340"/>
      <c r="I553" s="341"/>
      <c r="J553" s="150"/>
      <c r="K553" s="326"/>
      <c r="L553" s="322"/>
      <c r="M553" s="151"/>
    </row>
    <row r="554" spans="1:25" ht="27.75" customHeight="1" x14ac:dyDescent="0.25">
      <c r="A554" s="377" t="s">
        <v>68</v>
      </c>
      <c r="B554" s="378"/>
      <c r="C554" s="378"/>
      <c r="D554" s="241"/>
      <c r="E554" s="241"/>
      <c r="F554" s="148"/>
      <c r="G554" s="148"/>
      <c r="H554" s="148"/>
      <c r="I554" s="144"/>
      <c r="J554" s="145">
        <f>+SUM(J555:J559)</f>
        <v>0</v>
      </c>
      <c r="K554" s="325">
        <f>+SUM(K555:K559)</f>
        <v>0</v>
      </c>
      <c r="L554" s="321"/>
      <c r="M554" s="151"/>
    </row>
    <row r="555" spans="1:25" ht="18" customHeight="1" x14ac:dyDescent="0.25">
      <c r="A555" s="124"/>
      <c r="B555" s="340"/>
      <c r="C555" s="340"/>
      <c r="D555" s="340"/>
      <c r="E555" s="340"/>
      <c r="F555" s="340"/>
      <c r="G555" s="340"/>
      <c r="H555" s="340"/>
      <c r="I555" s="341"/>
      <c r="J555" s="150"/>
      <c r="K555" s="326"/>
      <c r="L555" s="322"/>
      <c r="M555" s="151"/>
    </row>
    <row r="556" spans="1:25" ht="18" customHeight="1" x14ac:dyDescent="0.25">
      <c r="A556" s="124"/>
      <c r="B556" s="281"/>
      <c r="C556" s="281"/>
      <c r="D556" s="281"/>
      <c r="E556" s="281"/>
      <c r="F556" s="281"/>
      <c r="G556" s="281"/>
      <c r="H556" s="281"/>
      <c r="I556" s="240"/>
      <c r="J556" s="150"/>
      <c r="K556" s="326"/>
      <c r="L556" s="322"/>
      <c r="M556" s="151"/>
    </row>
    <row r="557" spans="1:25" ht="18" customHeight="1" x14ac:dyDescent="0.25">
      <c r="A557" s="124"/>
      <c r="B557" s="281"/>
      <c r="C557" s="281"/>
      <c r="D557" s="281"/>
      <c r="E557" s="281"/>
      <c r="F557" s="281"/>
      <c r="G557" s="281"/>
      <c r="H557" s="281"/>
      <c r="I557" s="240"/>
      <c r="J557" s="150"/>
      <c r="K557" s="326"/>
      <c r="L557" s="322"/>
      <c r="M557" s="151"/>
    </row>
    <row r="558" spans="1:25" ht="18" customHeight="1" x14ac:dyDescent="0.25">
      <c r="A558" s="124"/>
      <c r="B558" s="340"/>
      <c r="C558" s="340"/>
      <c r="D558" s="340"/>
      <c r="E558" s="340"/>
      <c r="F558" s="340"/>
      <c r="G558" s="340"/>
      <c r="H558" s="340"/>
      <c r="I558" s="341"/>
      <c r="J558" s="150"/>
      <c r="K558" s="326"/>
      <c r="L558" s="322"/>
      <c r="M558" s="151"/>
    </row>
    <row r="559" spans="1:25" ht="18" customHeight="1" x14ac:dyDescent="0.25">
      <c r="A559" s="124"/>
      <c r="B559" s="340"/>
      <c r="C559" s="340"/>
      <c r="D559" s="340"/>
      <c r="E559" s="340"/>
      <c r="F559" s="340"/>
      <c r="G559" s="340"/>
      <c r="H559" s="340"/>
      <c r="I559" s="341"/>
      <c r="J559" s="150"/>
      <c r="K559" s="326"/>
      <c r="L559" s="322"/>
      <c r="M559" s="151"/>
    </row>
    <row r="560" spans="1:25" ht="27.75" customHeight="1" x14ac:dyDescent="0.25">
      <c r="A560" s="377" t="s">
        <v>70</v>
      </c>
      <c r="B560" s="378"/>
      <c r="C560" s="378"/>
      <c r="D560" s="241"/>
      <c r="E560" s="241"/>
      <c r="F560" s="148"/>
      <c r="G560" s="148"/>
      <c r="H560" s="148"/>
      <c r="I560" s="144"/>
      <c r="J560" s="145">
        <f>+SUM(J561:J565)</f>
        <v>0</v>
      </c>
      <c r="K560" s="325">
        <f>+SUM(K561:K565)</f>
        <v>0</v>
      </c>
      <c r="L560" s="321"/>
      <c r="M560" s="151"/>
    </row>
    <row r="561" spans="1:13" ht="18" customHeight="1" x14ac:dyDescent="0.25">
      <c r="A561" s="124"/>
      <c r="B561" s="340"/>
      <c r="C561" s="340"/>
      <c r="D561" s="340"/>
      <c r="E561" s="340"/>
      <c r="F561" s="340"/>
      <c r="G561" s="340"/>
      <c r="H561" s="340"/>
      <c r="I561" s="341"/>
      <c r="J561" s="150"/>
      <c r="K561" s="326"/>
      <c r="L561" s="322"/>
      <c r="M561" s="151"/>
    </row>
    <row r="562" spans="1:13" ht="18" customHeight="1" x14ac:dyDescent="0.25">
      <c r="A562" s="124"/>
      <c r="B562" s="281"/>
      <c r="C562" s="281"/>
      <c r="D562" s="281"/>
      <c r="E562" s="281"/>
      <c r="F562" s="281"/>
      <c r="G562" s="281"/>
      <c r="H562" s="281"/>
      <c r="I562" s="240"/>
      <c r="J562" s="150"/>
      <c r="K562" s="326"/>
      <c r="L562" s="322"/>
      <c r="M562" s="151"/>
    </row>
    <row r="563" spans="1:13" ht="18" customHeight="1" x14ac:dyDescent="0.25">
      <c r="A563" s="124"/>
      <c r="B563" s="281"/>
      <c r="C563" s="281"/>
      <c r="D563" s="281"/>
      <c r="E563" s="281"/>
      <c r="F563" s="281"/>
      <c r="G563" s="281"/>
      <c r="H563" s="281"/>
      <c r="I563" s="240"/>
      <c r="J563" s="150"/>
      <c r="K563" s="326"/>
      <c r="L563" s="322"/>
      <c r="M563" s="151"/>
    </row>
    <row r="564" spans="1:13" ht="18" customHeight="1" x14ac:dyDescent="0.25">
      <c r="A564" s="124"/>
      <c r="B564" s="340"/>
      <c r="C564" s="340"/>
      <c r="D564" s="340"/>
      <c r="E564" s="340"/>
      <c r="F564" s="340"/>
      <c r="G564" s="340"/>
      <c r="H564" s="340"/>
      <c r="I564" s="341"/>
      <c r="J564" s="150"/>
      <c r="K564" s="326"/>
      <c r="L564" s="322"/>
      <c r="M564" s="151"/>
    </row>
    <row r="565" spans="1:13" ht="18" customHeight="1" x14ac:dyDescent="0.25">
      <c r="A565" s="124"/>
      <c r="B565" s="340"/>
      <c r="C565" s="340"/>
      <c r="D565" s="340"/>
      <c r="E565" s="340"/>
      <c r="F565" s="340"/>
      <c r="G565" s="340"/>
      <c r="H565" s="340"/>
      <c r="I565" s="341"/>
      <c r="J565" s="150"/>
      <c r="K565" s="326"/>
      <c r="L565" s="322"/>
      <c r="M565" s="151"/>
    </row>
    <row r="566" spans="1:13" ht="27.75" customHeight="1" x14ac:dyDescent="0.25">
      <c r="A566" s="377" t="s">
        <v>118</v>
      </c>
      <c r="B566" s="378"/>
      <c r="C566" s="378"/>
      <c r="D566" s="241"/>
      <c r="E566" s="241"/>
      <c r="F566" s="148"/>
      <c r="G566" s="148"/>
      <c r="H566" s="148"/>
      <c r="I566" s="144"/>
      <c r="J566" s="145">
        <f>+SUM(J567:J571)</f>
        <v>0</v>
      </c>
      <c r="K566" s="325">
        <f>+SUM(K567:K571)</f>
        <v>0</v>
      </c>
      <c r="L566" s="321"/>
      <c r="M566" s="151"/>
    </row>
    <row r="567" spans="1:13" ht="18" customHeight="1" x14ac:dyDescent="0.25">
      <c r="A567" s="124"/>
      <c r="B567" s="340"/>
      <c r="C567" s="340"/>
      <c r="D567" s="340"/>
      <c r="E567" s="340"/>
      <c r="F567" s="340"/>
      <c r="G567" s="340"/>
      <c r="H567" s="340"/>
      <c r="I567" s="341"/>
      <c r="J567" s="150"/>
      <c r="K567" s="326"/>
      <c r="L567" s="322"/>
      <c r="M567" s="151"/>
    </row>
    <row r="568" spans="1:13" ht="18" customHeight="1" x14ac:dyDescent="0.25">
      <c r="A568" s="124"/>
      <c r="B568" s="281"/>
      <c r="C568" s="281"/>
      <c r="D568" s="281"/>
      <c r="E568" s="281"/>
      <c r="F568" s="281"/>
      <c r="G568" s="281"/>
      <c r="H568" s="281"/>
      <c r="I568" s="240"/>
      <c r="J568" s="150"/>
      <c r="K568" s="326"/>
      <c r="L568" s="322"/>
      <c r="M568" s="151"/>
    </row>
    <row r="569" spans="1:13" ht="18" customHeight="1" x14ac:dyDescent="0.25">
      <c r="A569" s="124"/>
      <c r="B569" s="281"/>
      <c r="C569" s="281"/>
      <c r="D569" s="281"/>
      <c r="E569" s="281"/>
      <c r="F569" s="281"/>
      <c r="G569" s="281"/>
      <c r="H569" s="281"/>
      <c r="I569" s="240"/>
      <c r="J569" s="150"/>
      <c r="K569" s="326"/>
      <c r="L569" s="322"/>
      <c r="M569" s="151"/>
    </row>
    <row r="570" spans="1:13" ht="18" customHeight="1" x14ac:dyDescent="0.25">
      <c r="A570" s="124"/>
      <c r="B570" s="340"/>
      <c r="C570" s="340"/>
      <c r="D570" s="340"/>
      <c r="E570" s="340"/>
      <c r="F570" s="340"/>
      <c r="G570" s="340"/>
      <c r="H570" s="340"/>
      <c r="I570" s="341"/>
      <c r="J570" s="150"/>
      <c r="K570" s="326"/>
      <c r="L570" s="322"/>
      <c r="M570" s="151"/>
    </row>
    <row r="571" spans="1:13" ht="18" customHeight="1" x14ac:dyDescent="0.25">
      <c r="A571" s="124"/>
      <c r="B571" s="340"/>
      <c r="C571" s="340"/>
      <c r="D571" s="340"/>
      <c r="E571" s="340"/>
      <c r="F571" s="340"/>
      <c r="G571" s="340"/>
      <c r="H571" s="340"/>
      <c r="I571" s="341"/>
      <c r="J571" s="150"/>
      <c r="K571" s="326"/>
      <c r="L571" s="322"/>
      <c r="M571" s="151"/>
    </row>
    <row r="572" spans="1:13" ht="27.75" customHeight="1" x14ac:dyDescent="0.25">
      <c r="A572" s="377" t="s">
        <v>119</v>
      </c>
      <c r="B572" s="378"/>
      <c r="C572" s="378"/>
      <c r="D572" s="241"/>
      <c r="E572" s="241"/>
      <c r="F572" s="148"/>
      <c r="G572" s="148"/>
      <c r="H572" s="148"/>
      <c r="I572" s="144"/>
      <c r="J572" s="145">
        <f>+SUM(J573:J577)</f>
        <v>0</v>
      </c>
      <c r="K572" s="325">
        <f>+SUM(K573:K577)</f>
        <v>0</v>
      </c>
      <c r="L572" s="321"/>
      <c r="M572" s="151"/>
    </row>
    <row r="573" spans="1:13" ht="18" customHeight="1" x14ac:dyDescent="0.25">
      <c r="A573" s="124"/>
      <c r="B573" s="340"/>
      <c r="C573" s="340"/>
      <c r="D573" s="340"/>
      <c r="E573" s="340"/>
      <c r="F573" s="340"/>
      <c r="G573" s="340"/>
      <c r="H573" s="340"/>
      <c r="I573" s="341"/>
      <c r="J573" s="150"/>
      <c r="K573" s="326"/>
      <c r="L573" s="322"/>
      <c r="M573" s="151"/>
    </row>
    <row r="574" spans="1:13" ht="18" customHeight="1" x14ac:dyDescent="0.25">
      <c r="A574" s="124"/>
      <c r="B574" s="281"/>
      <c r="C574" s="281"/>
      <c r="D574" s="281"/>
      <c r="E574" s="281"/>
      <c r="F574" s="281"/>
      <c r="G574" s="281"/>
      <c r="H574" s="281"/>
      <c r="I574" s="240"/>
      <c r="J574" s="150"/>
      <c r="K574" s="326"/>
      <c r="L574" s="322"/>
      <c r="M574" s="151"/>
    </row>
    <row r="575" spans="1:13" ht="18" customHeight="1" x14ac:dyDescent="0.25">
      <c r="A575" s="124"/>
      <c r="B575" s="281"/>
      <c r="C575" s="281"/>
      <c r="D575" s="281"/>
      <c r="E575" s="281"/>
      <c r="F575" s="281"/>
      <c r="G575" s="281"/>
      <c r="H575" s="281"/>
      <c r="I575" s="240"/>
      <c r="J575" s="150"/>
      <c r="K575" s="326"/>
      <c r="L575" s="322"/>
      <c r="M575" s="151"/>
    </row>
    <row r="576" spans="1:13" ht="18" customHeight="1" x14ac:dyDescent="0.25">
      <c r="A576" s="124"/>
      <c r="B576" s="340"/>
      <c r="C576" s="340"/>
      <c r="D576" s="340"/>
      <c r="E576" s="340"/>
      <c r="F576" s="340"/>
      <c r="G576" s="340"/>
      <c r="H576" s="340"/>
      <c r="I576" s="341"/>
      <c r="J576" s="150"/>
      <c r="K576" s="326"/>
      <c r="L576" s="322"/>
      <c r="M576" s="151"/>
    </row>
    <row r="577" spans="1:13" ht="18" customHeight="1" x14ac:dyDescent="0.25">
      <c r="A577" s="124"/>
      <c r="B577" s="340"/>
      <c r="C577" s="340"/>
      <c r="D577" s="340"/>
      <c r="E577" s="340"/>
      <c r="F577" s="340"/>
      <c r="G577" s="340"/>
      <c r="H577" s="340"/>
      <c r="I577" s="341"/>
      <c r="J577" s="150"/>
      <c r="K577" s="326"/>
      <c r="L577" s="322"/>
      <c r="M577" s="151"/>
    </row>
    <row r="578" spans="1:13" ht="27.75" customHeight="1" x14ac:dyDescent="0.25">
      <c r="A578" s="377" t="s">
        <v>120</v>
      </c>
      <c r="B578" s="378"/>
      <c r="C578" s="378"/>
      <c r="D578" s="241"/>
      <c r="E578" s="241"/>
      <c r="F578" s="148"/>
      <c r="G578" s="148"/>
      <c r="H578" s="148"/>
      <c r="I578" s="144"/>
      <c r="J578" s="145">
        <f>+SUM(J579:J583)</f>
        <v>0</v>
      </c>
      <c r="K578" s="325">
        <f>+SUM(K579:K583)</f>
        <v>0</v>
      </c>
      <c r="L578" s="321"/>
      <c r="M578" s="151"/>
    </row>
    <row r="579" spans="1:13" ht="18" customHeight="1" x14ac:dyDescent="0.25">
      <c r="A579" s="124"/>
      <c r="B579" s="340"/>
      <c r="C579" s="340"/>
      <c r="D579" s="340"/>
      <c r="E579" s="340"/>
      <c r="F579" s="340"/>
      <c r="G579" s="340"/>
      <c r="H579" s="340"/>
      <c r="I579" s="341"/>
      <c r="J579" s="150"/>
      <c r="K579" s="326"/>
      <c r="L579" s="322"/>
      <c r="M579" s="151"/>
    </row>
    <row r="580" spans="1:13" ht="18" customHeight="1" x14ac:dyDescent="0.25">
      <c r="A580" s="124"/>
      <c r="B580" s="281"/>
      <c r="C580" s="281"/>
      <c r="D580" s="281"/>
      <c r="E580" s="281"/>
      <c r="F580" s="281"/>
      <c r="G580" s="281"/>
      <c r="H580" s="281"/>
      <c r="I580" s="240"/>
      <c r="J580" s="150"/>
      <c r="K580" s="326"/>
      <c r="L580" s="322"/>
      <c r="M580" s="151"/>
    </row>
    <row r="581" spans="1:13" ht="18" customHeight="1" x14ac:dyDescent="0.25">
      <c r="A581" s="124"/>
      <c r="B581" s="281"/>
      <c r="C581" s="281"/>
      <c r="D581" s="281"/>
      <c r="E581" s="281"/>
      <c r="F581" s="281"/>
      <c r="G581" s="281"/>
      <c r="H581" s="281"/>
      <c r="I581" s="240"/>
      <c r="J581" s="150"/>
      <c r="K581" s="326"/>
      <c r="L581" s="322"/>
      <c r="M581" s="151"/>
    </row>
    <row r="582" spans="1:13" ht="18" customHeight="1" x14ac:dyDescent="0.25">
      <c r="A582" s="124"/>
      <c r="B582" s="340"/>
      <c r="C582" s="340"/>
      <c r="D582" s="340"/>
      <c r="E582" s="340"/>
      <c r="F582" s="340"/>
      <c r="G582" s="340"/>
      <c r="H582" s="340"/>
      <c r="I582" s="341"/>
      <c r="J582" s="150"/>
      <c r="K582" s="326"/>
      <c r="L582" s="322"/>
      <c r="M582" s="151"/>
    </row>
    <row r="583" spans="1:13" ht="18" customHeight="1" x14ac:dyDescent="0.25">
      <c r="A583" s="124"/>
      <c r="B583" s="340"/>
      <c r="C583" s="340"/>
      <c r="D583" s="340"/>
      <c r="E583" s="340"/>
      <c r="F583" s="340"/>
      <c r="G583" s="340"/>
      <c r="H583" s="340"/>
      <c r="I583" s="341"/>
      <c r="J583" s="150"/>
      <c r="K583" s="326"/>
      <c r="L583" s="322"/>
      <c r="M583" s="151"/>
    </row>
    <row r="584" spans="1:13" ht="27.75" customHeight="1" x14ac:dyDescent="0.25">
      <c r="A584" s="377" t="s">
        <v>121</v>
      </c>
      <c r="B584" s="378"/>
      <c r="C584" s="378"/>
      <c r="D584" s="241"/>
      <c r="E584" s="241"/>
      <c r="F584" s="148"/>
      <c r="G584" s="148"/>
      <c r="H584" s="148"/>
      <c r="I584" s="144"/>
      <c r="J584" s="145">
        <f>+SUM(J585:J589)</f>
        <v>0</v>
      </c>
      <c r="K584" s="325">
        <f>+SUM(K585:K589)</f>
        <v>0</v>
      </c>
      <c r="L584" s="321"/>
      <c r="M584" s="151"/>
    </row>
    <row r="585" spans="1:13" ht="18" customHeight="1" x14ac:dyDescent="0.25">
      <c r="A585" s="124"/>
      <c r="B585" s="340"/>
      <c r="C585" s="340"/>
      <c r="D585" s="340"/>
      <c r="E585" s="340"/>
      <c r="F585" s="340"/>
      <c r="G585" s="340"/>
      <c r="H585" s="340"/>
      <c r="I585" s="341"/>
      <c r="J585" s="150"/>
      <c r="K585" s="326"/>
      <c r="L585" s="322"/>
      <c r="M585" s="151"/>
    </row>
    <row r="586" spans="1:13" ht="18" customHeight="1" x14ac:dyDescent="0.25">
      <c r="A586" s="124"/>
      <c r="B586" s="281"/>
      <c r="C586" s="281"/>
      <c r="D586" s="281"/>
      <c r="E586" s="281"/>
      <c r="F586" s="281"/>
      <c r="G586" s="281"/>
      <c r="H586" s="281"/>
      <c r="I586" s="240"/>
      <c r="J586" s="150"/>
      <c r="K586" s="326"/>
      <c r="L586" s="322"/>
      <c r="M586" s="151"/>
    </row>
    <row r="587" spans="1:13" ht="18" customHeight="1" x14ac:dyDescent="0.25">
      <c r="A587" s="124"/>
      <c r="B587" s="281"/>
      <c r="C587" s="281"/>
      <c r="D587" s="281"/>
      <c r="E587" s="281"/>
      <c r="F587" s="281"/>
      <c r="G587" s="281"/>
      <c r="H587" s="281"/>
      <c r="I587" s="240"/>
      <c r="J587" s="150"/>
      <c r="K587" s="326"/>
      <c r="L587" s="322"/>
      <c r="M587" s="151"/>
    </row>
    <row r="588" spans="1:13" ht="18" customHeight="1" x14ac:dyDescent="0.25">
      <c r="A588" s="124"/>
      <c r="B588" s="340"/>
      <c r="C588" s="340"/>
      <c r="D588" s="340"/>
      <c r="E588" s="340"/>
      <c r="F588" s="340"/>
      <c r="G588" s="340"/>
      <c r="H588" s="340"/>
      <c r="I588" s="341"/>
      <c r="J588" s="150"/>
      <c r="K588" s="326"/>
      <c r="L588" s="322"/>
      <c r="M588" s="151"/>
    </row>
    <row r="589" spans="1:13" ht="18" customHeight="1" x14ac:dyDescent="0.25">
      <c r="A589" s="124"/>
      <c r="B589" s="340"/>
      <c r="C589" s="340"/>
      <c r="D589" s="340"/>
      <c r="E589" s="340"/>
      <c r="F589" s="340"/>
      <c r="G589" s="340"/>
      <c r="H589" s="340"/>
      <c r="I589" s="341"/>
      <c r="J589" s="150"/>
      <c r="K589" s="326"/>
      <c r="L589" s="322"/>
      <c r="M589" s="151"/>
    </row>
    <row r="590" spans="1:13" ht="27.75" customHeight="1" x14ac:dyDescent="0.25">
      <c r="A590" s="377" t="s">
        <v>69</v>
      </c>
      <c r="B590" s="378"/>
      <c r="C590" s="378"/>
      <c r="D590" s="241"/>
      <c r="E590" s="241"/>
      <c r="F590" s="148"/>
      <c r="G590" s="148"/>
      <c r="H590" s="148"/>
      <c r="I590" s="144"/>
      <c r="J590" s="145">
        <f>+SUM(J591:J595)</f>
        <v>0</v>
      </c>
      <c r="K590" s="325">
        <f>+SUM(K591:K595)</f>
        <v>0</v>
      </c>
      <c r="L590" s="321"/>
      <c r="M590" s="151"/>
    </row>
    <row r="591" spans="1:13" ht="18" customHeight="1" x14ac:dyDescent="0.25">
      <c r="A591" s="124"/>
      <c r="B591" s="340"/>
      <c r="C591" s="340"/>
      <c r="D591" s="340"/>
      <c r="E591" s="340"/>
      <c r="F591" s="340"/>
      <c r="G591" s="340"/>
      <c r="H591" s="340"/>
      <c r="I591" s="341"/>
      <c r="J591" s="150"/>
      <c r="K591" s="326"/>
      <c r="L591" s="322"/>
      <c r="M591" s="151"/>
    </row>
    <row r="592" spans="1:13" ht="18" customHeight="1" x14ac:dyDescent="0.25">
      <c r="A592" s="124"/>
      <c r="B592" s="281"/>
      <c r="C592" s="281"/>
      <c r="D592" s="281"/>
      <c r="E592" s="281"/>
      <c r="F592" s="281"/>
      <c r="G592" s="281"/>
      <c r="H592" s="281"/>
      <c r="I592" s="240"/>
      <c r="J592" s="150"/>
      <c r="K592" s="326"/>
      <c r="L592" s="322"/>
      <c r="M592" s="151"/>
    </row>
    <row r="593" spans="1:13" ht="18" customHeight="1" x14ac:dyDescent="0.25">
      <c r="A593" s="124"/>
      <c r="B593" s="281"/>
      <c r="C593" s="281"/>
      <c r="D593" s="281"/>
      <c r="E593" s="281"/>
      <c r="F593" s="281"/>
      <c r="G593" s="281"/>
      <c r="H593" s="281"/>
      <c r="I593" s="240"/>
      <c r="J593" s="150"/>
      <c r="K593" s="326"/>
      <c r="L593" s="322"/>
      <c r="M593" s="151"/>
    </row>
    <row r="594" spans="1:13" ht="18" customHeight="1" x14ac:dyDescent="0.25">
      <c r="A594" s="124"/>
      <c r="B594" s="340"/>
      <c r="C594" s="340"/>
      <c r="D594" s="340"/>
      <c r="E594" s="340"/>
      <c r="F594" s="340"/>
      <c r="G594" s="340"/>
      <c r="H594" s="340"/>
      <c r="I594" s="341"/>
      <c r="J594" s="150"/>
      <c r="K594" s="326"/>
      <c r="L594" s="322"/>
      <c r="M594" s="151"/>
    </row>
    <row r="595" spans="1:13" ht="18" customHeight="1" x14ac:dyDescent="0.25">
      <c r="A595" s="124"/>
      <c r="B595" s="340"/>
      <c r="C595" s="340"/>
      <c r="D595" s="340"/>
      <c r="E595" s="340"/>
      <c r="F595" s="340"/>
      <c r="G595" s="340"/>
      <c r="H595" s="340"/>
      <c r="I595" s="341"/>
      <c r="J595" s="150"/>
      <c r="K595" s="326"/>
      <c r="L595" s="322"/>
      <c r="M595" s="151"/>
    </row>
    <row r="596" spans="1:13" ht="27.75" customHeight="1" x14ac:dyDescent="0.25">
      <c r="A596" s="115" t="s">
        <v>129</v>
      </c>
      <c r="B596" s="116"/>
      <c r="C596" s="147"/>
      <c r="D596" s="147"/>
      <c r="E596" s="147"/>
      <c r="F596" s="154"/>
      <c r="G596" s="154"/>
      <c r="H596" s="154"/>
      <c r="I596" s="149"/>
      <c r="J596" s="145">
        <f>+J597+J603+J609</f>
        <v>0</v>
      </c>
      <c r="K596" s="325">
        <f>+K597+K603+K609</f>
        <v>0</v>
      </c>
      <c r="L596" s="321"/>
      <c r="M596" s="151"/>
    </row>
    <row r="597" spans="1:13" ht="27.75" customHeight="1" x14ac:dyDescent="0.25">
      <c r="A597" s="122" t="s">
        <v>113</v>
      </c>
      <c r="B597" s="116"/>
      <c r="C597" s="147"/>
      <c r="D597" s="147"/>
      <c r="E597" s="147"/>
      <c r="F597" s="148"/>
      <c r="G597" s="148"/>
      <c r="H597" s="148"/>
      <c r="I597" s="144"/>
      <c r="J597" s="145">
        <f>+SUM(J598:J602)</f>
        <v>0</v>
      </c>
      <c r="K597" s="325">
        <f>+SUM(K598:K602)</f>
        <v>0</v>
      </c>
      <c r="L597" s="321"/>
      <c r="M597" s="151"/>
    </row>
    <row r="598" spans="1:13" ht="18" customHeight="1" x14ac:dyDescent="0.25">
      <c r="A598" s="124"/>
      <c r="B598" s="340"/>
      <c r="C598" s="340"/>
      <c r="D598" s="340"/>
      <c r="E598" s="340"/>
      <c r="F598" s="340"/>
      <c r="G598" s="340"/>
      <c r="H598" s="340"/>
      <c r="I598" s="341"/>
      <c r="J598" s="150"/>
      <c r="K598" s="326"/>
      <c r="L598" s="322"/>
      <c r="M598" s="151"/>
    </row>
    <row r="599" spans="1:13" ht="18" customHeight="1" x14ac:dyDescent="0.25">
      <c r="A599" s="124"/>
      <c r="B599" s="281"/>
      <c r="C599" s="281"/>
      <c r="D599" s="281"/>
      <c r="E599" s="281"/>
      <c r="F599" s="281"/>
      <c r="G599" s="281"/>
      <c r="H599" s="281"/>
      <c r="I599" s="240"/>
      <c r="J599" s="150"/>
      <c r="K599" s="326"/>
      <c r="L599" s="322"/>
      <c r="M599" s="151"/>
    </row>
    <row r="600" spans="1:13" ht="18" customHeight="1" x14ac:dyDescent="0.25">
      <c r="A600" s="124"/>
      <c r="B600" s="281"/>
      <c r="C600" s="281"/>
      <c r="D600" s="281"/>
      <c r="E600" s="281"/>
      <c r="F600" s="281"/>
      <c r="G600" s="281"/>
      <c r="H600" s="281"/>
      <c r="I600" s="240"/>
      <c r="J600" s="150"/>
      <c r="K600" s="326"/>
      <c r="L600" s="322"/>
      <c r="M600" s="151"/>
    </row>
    <row r="601" spans="1:13" ht="18" customHeight="1" x14ac:dyDescent="0.25">
      <c r="A601" s="124"/>
      <c r="B601" s="340"/>
      <c r="C601" s="340"/>
      <c r="D601" s="340"/>
      <c r="E601" s="340"/>
      <c r="F601" s="340"/>
      <c r="G601" s="340"/>
      <c r="H601" s="340"/>
      <c r="I601" s="341"/>
      <c r="J601" s="150"/>
      <c r="K601" s="326"/>
      <c r="L601" s="322"/>
      <c r="M601" s="151"/>
    </row>
    <row r="602" spans="1:13" ht="18" customHeight="1" x14ac:dyDescent="0.25">
      <c r="A602" s="124"/>
      <c r="B602" s="340"/>
      <c r="C602" s="340"/>
      <c r="D602" s="340"/>
      <c r="E602" s="340"/>
      <c r="F602" s="340"/>
      <c r="G602" s="340"/>
      <c r="H602" s="340"/>
      <c r="I602" s="341"/>
      <c r="J602" s="150"/>
      <c r="K602" s="326"/>
      <c r="L602" s="322"/>
      <c r="M602" s="151"/>
    </row>
    <row r="603" spans="1:13" ht="27.75" customHeight="1" x14ac:dyDescent="0.25">
      <c r="A603" s="131" t="s">
        <v>114</v>
      </c>
      <c r="B603" s="116"/>
      <c r="C603" s="147"/>
      <c r="D603" s="147"/>
      <c r="E603" s="147"/>
      <c r="F603" s="148"/>
      <c r="G603" s="148"/>
      <c r="H603" s="148"/>
      <c r="I603" s="144"/>
      <c r="J603" s="145">
        <f>+SUM(J604:J608)</f>
        <v>0</v>
      </c>
      <c r="K603" s="325">
        <f>+SUM(K604:K608)</f>
        <v>0</v>
      </c>
      <c r="L603" s="321"/>
      <c r="M603" s="151"/>
    </row>
    <row r="604" spans="1:13" ht="18" customHeight="1" x14ac:dyDescent="0.25">
      <c r="A604" s="124"/>
      <c r="B604" s="340"/>
      <c r="C604" s="340"/>
      <c r="D604" s="340"/>
      <c r="E604" s="340"/>
      <c r="F604" s="340"/>
      <c r="G604" s="340"/>
      <c r="H604" s="340"/>
      <c r="I604" s="341"/>
      <c r="J604" s="150"/>
      <c r="K604" s="326"/>
      <c r="L604" s="322"/>
      <c r="M604" s="151"/>
    </row>
    <row r="605" spans="1:13" ht="18" customHeight="1" x14ac:dyDescent="0.25">
      <c r="A605" s="124"/>
      <c r="B605" s="281"/>
      <c r="C605" s="281"/>
      <c r="D605" s="281"/>
      <c r="E605" s="281"/>
      <c r="F605" s="281"/>
      <c r="G605" s="281"/>
      <c r="H605" s="281"/>
      <c r="I605" s="240"/>
      <c r="J605" s="150"/>
      <c r="K605" s="326"/>
      <c r="L605" s="322"/>
      <c r="M605" s="151"/>
    </row>
    <row r="606" spans="1:13" ht="18" customHeight="1" x14ac:dyDescent="0.25">
      <c r="A606" s="124"/>
      <c r="B606" s="281"/>
      <c r="C606" s="281"/>
      <c r="D606" s="281"/>
      <c r="E606" s="281"/>
      <c r="F606" s="281"/>
      <c r="G606" s="281"/>
      <c r="H606" s="281"/>
      <c r="I606" s="240"/>
      <c r="J606" s="150"/>
      <c r="K606" s="326"/>
      <c r="L606" s="322"/>
      <c r="M606" s="151"/>
    </row>
    <row r="607" spans="1:13" ht="18" customHeight="1" x14ac:dyDescent="0.25">
      <c r="A607" s="124"/>
      <c r="B607" s="340"/>
      <c r="C607" s="340"/>
      <c r="D607" s="340"/>
      <c r="E607" s="340"/>
      <c r="F607" s="340"/>
      <c r="G607" s="340"/>
      <c r="H607" s="340"/>
      <c r="I607" s="341"/>
      <c r="J607" s="150"/>
      <c r="K607" s="326"/>
      <c r="L607" s="322"/>
      <c r="M607" s="151"/>
    </row>
    <row r="608" spans="1:13" ht="18" customHeight="1" x14ac:dyDescent="0.25">
      <c r="A608" s="124"/>
      <c r="B608" s="340"/>
      <c r="C608" s="340"/>
      <c r="D608" s="340"/>
      <c r="E608" s="340"/>
      <c r="F608" s="340"/>
      <c r="G608" s="340"/>
      <c r="H608" s="340"/>
      <c r="I608" s="341"/>
      <c r="J608" s="150"/>
      <c r="K608" s="326"/>
      <c r="L608" s="322"/>
      <c r="M608" s="151"/>
    </row>
    <row r="609" spans="1:15" ht="27.75" customHeight="1" x14ac:dyDescent="0.25">
      <c r="A609" s="131" t="s">
        <v>115</v>
      </c>
      <c r="B609" s="116"/>
      <c r="C609" s="147"/>
      <c r="D609" s="147"/>
      <c r="E609" s="147"/>
      <c r="F609" s="148"/>
      <c r="G609" s="148"/>
      <c r="H609" s="148"/>
      <c r="I609" s="144"/>
      <c r="J609" s="145">
        <f>+SUM(J610:J614)</f>
        <v>0</v>
      </c>
      <c r="K609" s="325">
        <f>+SUM(K610:K614)</f>
        <v>0</v>
      </c>
      <c r="L609" s="321"/>
      <c r="M609" s="151"/>
    </row>
    <row r="610" spans="1:15" ht="18" customHeight="1" x14ac:dyDescent="0.25">
      <c r="A610" s="124"/>
      <c r="B610" s="340"/>
      <c r="C610" s="340"/>
      <c r="D610" s="340"/>
      <c r="E610" s="340"/>
      <c r="F610" s="340"/>
      <c r="G610" s="340"/>
      <c r="H610" s="340"/>
      <c r="I610" s="341"/>
      <c r="J610" s="150"/>
      <c r="K610" s="326"/>
      <c r="L610" s="322"/>
      <c r="M610" s="151"/>
    </row>
    <row r="611" spans="1:15" ht="18" customHeight="1" x14ac:dyDescent="0.25">
      <c r="A611" s="124"/>
      <c r="B611" s="281"/>
      <c r="C611" s="281"/>
      <c r="D611" s="281"/>
      <c r="E611" s="281"/>
      <c r="F611" s="281"/>
      <c r="G611" s="281"/>
      <c r="H611" s="281"/>
      <c r="I611" s="240"/>
      <c r="J611" s="150"/>
      <c r="K611" s="326"/>
      <c r="L611" s="322"/>
      <c r="M611" s="151"/>
    </row>
    <row r="612" spans="1:15" ht="18" customHeight="1" x14ac:dyDescent="0.25">
      <c r="A612" s="124"/>
      <c r="B612" s="281"/>
      <c r="C612" s="281"/>
      <c r="D612" s="281"/>
      <c r="E612" s="281"/>
      <c r="F612" s="281"/>
      <c r="G612" s="281"/>
      <c r="H612" s="281"/>
      <c r="I612" s="240"/>
      <c r="J612" s="150"/>
      <c r="K612" s="326"/>
      <c r="L612" s="322"/>
      <c r="M612" s="151"/>
    </row>
    <row r="613" spans="1:15" ht="18" customHeight="1" x14ac:dyDescent="0.25">
      <c r="A613" s="124"/>
      <c r="B613" s="340"/>
      <c r="C613" s="340"/>
      <c r="D613" s="340"/>
      <c r="E613" s="340"/>
      <c r="F613" s="340"/>
      <c r="G613" s="340"/>
      <c r="H613" s="340"/>
      <c r="I613" s="341"/>
      <c r="J613" s="150"/>
      <c r="K613" s="326"/>
      <c r="L613" s="322"/>
      <c r="M613" s="151"/>
    </row>
    <row r="614" spans="1:15" ht="18" customHeight="1" x14ac:dyDescent="0.25">
      <c r="A614" s="124"/>
      <c r="B614" s="340"/>
      <c r="C614" s="340"/>
      <c r="D614" s="340"/>
      <c r="E614" s="340"/>
      <c r="F614" s="340"/>
      <c r="G614" s="340"/>
      <c r="H614" s="340"/>
      <c r="I614" s="341"/>
      <c r="J614" s="150"/>
      <c r="K614" s="326"/>
      <c r="L614" s="322"/>
      <c r="M614" s="151"/>
    </row>
    <row r="615" spans="1:15" ht="27.75" customHeight="1" thickBot="1" x14ac:dyDescent="0.3">
      <c r="A615" s="427" t="s">
        <v>130</v>
      </c>
      <c r="B615" s="428"/>
      <c r="C615" s="428"/>
      <c r="D615" s="428"/>
      <c r="E615" s="428"/>
      <c r="F615" s="428"/>
      <c r="G615" s="428"/>
      <c r="H615" s="428"/>
      <c r="I615" s="155"/>
      <c r="J615" s="156">
        <f>+J376+J421+J490+J547+J596</f>
        <v>0</v>
      </c>
      <c r="K615" s="333">
        <f>+K376+K421+K490+K547+K596</f>
        <v>0</v>
      </c>
      <c r="L615" s="332"/>
      <c r="M615" s="151"/>
      <c r="O615" s="98" t="e">
        <f>+#REF!-$H$30</f>
        <v>#REF!</v>
      </c>
    </row>
    <row r="616" spans="1:15" ht="27.75" customHeight="1" thickBot="1" x14ac:dyDescent="0.3">
      <c r="A616" s="82"/>
      <c r="L616" s="157"/>
      <c r="M616" s="158"/>
    </row>
    <row r="617" spans="1:15" ht="27.75" customHeight="1" x14ac:dyDescent="0.25">
      <c r="A617" s="334" t="s">
        <v>131</v>
      </c>
      <c r="B617" s="335"/>
      <c r="C617" s="335"/>
      <c r="D617" s="335"/>
      <c r="E617" s="335"/>
      <c r="F617" s="335"/>
      <c r="G617" s="335"/>
      <c r="H617" s="335"/>
      <c r="I617" s="335"/>
      <c r="J617" s="335"/>
      <c r="K617" s="335"/>
      <c r="L617" s="335"/>
      <c r="M617" s="336"/>
    </row>
    <row r="618" spans="1:15" ht="144.75" thickBot="1" x14ac:dyDescent="0.3">
      <c r="A618" s="421" t="s">
        <v>327</v>
      </c>
      <c r="B618" s="422"/>
      <c r="C618" s="423"/>
      <c r="D618" s="279" t="s">
        <v>296</v>
      </c>
      <c r="E618" s="279" t="s">
        <v>335</v>
      </c>
      <c r="F618" s="10" t="s">
        <v>78</v>
      </c>
      <c r="G618" s="10" t="s">
        <v>336</v>
      </c>
      <c r="H618" s="10" t="s">
        <v>80</v>
      </c>
      <c r="I618" s="10" t="s">
        <v>81</v>
      </c>
      <c r="J618" s="159" t="s">
        <v>338</v>
      </c>
      <c r="K618" s="10" t="s">
        <v>83</v>
      </c>
      <c r="L618" s="159" t="s">
        <v>84</v>
      </c>
      <c r="M618" s="12" t="s">
        <v>85</v>
      </c>
    </row>
    <row r="619" spans="1:15" s="167" customFormat="1" ht="27.75" customHeight="1" thickTop="1" x14ac:dyDescent="0.25">
      <c r="A619" s="115" t="s">
        <v>132</v>
      </c>
      <c r="B619" s="160"/>
      <c r="C619" s="161"/>
      <c r="D619" s="162"/>
      <c r="E619" s="163">
        <f>+E620+E626+E632+E638+E644+E656+E662+E668+E650</f>
        <v>0</v>
      </c>
      <c r="F619" s="162"/>
      <c r="G619" s="163">
        <f>+G620+G626+G632+G638+G644+G656+G662+G668+G650</f>
        <v>0</v>
      </c>
      <c r="H619" s="164"/>
      <c r="I619" s="164"/>
      <c r="J619" s="163">
        <f>+J620+J626+J632+J638+J644+J656+J662+J668+J650</f>
        <v>0</v>
      </c>
      <c r="K619" s="165"/>
      <c r="L619" s="163">
        <f>+L620+L626+L632+L638+L644+L656+L662+L668+L650</f>
        <v>0</v>
      </c>
      <c r="M619" s="166"/>
      <c r="O619" s="168"/>
    </row>
    <row r="620" spans="1:15" ht="27.75" customHeight="1" x14ac:dyDescent="0.25">
      <c r="A620" s="122" t="s">
        <v>133</v>
      </c>
      <c r="B620" s="116"/>
      <c r="C620" s="123"/>
      <c r="D620" s="169"/>
      <c r="E620" s="170">
        <f>+SUM(E621:E625)</f>
        <v>0</v>
      </c>
      <c r="F620" s="169"/>
      <c r="G620" s="170">
        <f>+SUM(G621:G625)</f>
        <v>0</v>
      </c>
      <c r="H620" s="171"/>
      <c r="I620" s="171"/>
      <c r="J620" s="170">
        <f>+SUM(J621:J625)</f>
        <v>0</v>
      </c>
      <c r="K620" s="172"/>
      <c r="L620" s="170">
        <f>+SUM(L621:L625)</f>
        <v>0</v>
      </c>
      <c r="M620" s="173"/>
    </row>
    <row r="621" spans="1:15" ht="18" customHeight="1" x14ac:dyDescent="0.25">
      <c r="A621" s="124"/>
      <c r="B621" s="340"/>
      <c r="C621" s="341"/>
      <c r="D621" s="125"/>
      <c r="E621" s="126"/>
      <c r="F621" s="125"/>
      <c r="G621" s="126"/>
      <c r="H621" s="13"/>
      <c r="I621" s="18"/>
      <c r="J621" s="174"/>
      <c r="K621" s="175"/>
      <c r="L621" s="174"/>
      <c r="M621" s="128"/>
    </row>
    <row r="622" spans="1:15" ht="18" customHeight="1" x14ac:dyDescent="0.25">
      <c r="A622" s="124"/>
      <c r="B622" s="281"/>
      <c r="C622" s="240"/>
      <c r="D622" s="125"/>
      <c r="E622" s="126"/>
      <c r="F622" s="125"/>
      <c r="G622" s="126"/>
      <c r="H622" s="13"/>
      <c r="I622" s="18"/>
      <c r="J622" s="174"/>
      <c r="K622" s="175"/>
      <c r="L622" s="174"/>
      <c r="M622" s="128"/>
    </row>
    <row r="623" spans="1:15" ht="18" customHeight="1" x14ac:dyDescent="0.25">
      <c r="A623" s="124"/>
      <c r="B623" s="281"/>
      <c r="C623" s="240"/>
      <c r="D623" s="125"/>
      <c r="E623" s="126"/>
      <c r="F623" s="125"/>
      <c r="G623" s="126"/>
      <c r="H623" s="13"/>
      <c r="I623" s="18"/>
      <c r="J623" s="174"/>
      <c r="K623" s="175"/>
      <c r="L623" s="174"/>
      <c r="M623" s="128"/>
    </row>
    <row r="624" spans="1:15" ht="18" customHeight="1" x14ac:dyDescent="0.25">
      <c r="A624" s="124"/>
      <c r="B624" s="340"/>
      <c r="C624" s="341"/>
      <c r="D624" s="125"/>
      <c r="E624" s="126"/>
      <c r="F624" s="125"/>
      <c r="G624" s="126"/>
      <c r="H624" s="13"/>
      <c r="I624" s="18"/>
      <c r="J624" s="174"/>
      <c r="K624" s="175"/>
      <c r="L624" s="174"/>
      <c r="M624" s="128"/>
    </row>
    <row r="625" spans="1:13" ht="18" customHeight="1" x14ac:dyDescent="0.25">
      <c r="A625" s="124"/>
      <c r="B625" s="340"/>
      <c r="C625" s="341"/>
      <c r="D625" s="125"/>
      <c r="E625" s="126"/>
      <c r="F625" s="125"/>
      <c r="G625" s="126"/>
      <c r="H625" s="13"/>
      <c r="I625" s="18"/>
      <c r="J625" s="174"/>
      <c r="K625" s="175"/>
      <c r="L625" s="174"/>
      <c r="M625" s="128"/>
    </row>
    <row r="626" spans="1:13" ht="27.75" customHeight="1" x14ac:dyDescent="0.25">
      <c r="A626" s="122" t="s">
        <v>134</v>
      </c>
      <c r="B626" s="116"/>
      <c r="C626" s="123"/>
      <c r="D626" s="176"/>
      <c r="E626" s="119">
        <f>+SUM(E627:E631)</f>
        <v>0</v>
      </c>
      <c r="F626" s="176"/>
      <c r="G626" s="119">
        <f>+SUM(G627:G631)</f>
        <v>0</v>
      </c>
      <c r="H626" s="177"/>
      <c r="I626" s="178"/>
      <c r="J626" s="119">
        <f>+SUM(J627:J631)</f>
        <v>0</v>
      </c>
      <c r="K626" s="172"/>
      <c r="L626" s="119">
        <f>+SUM(L627:L631)</f>
        <v>0</v>
      </c>
      <c r="M626" s="173"/>
    </row>
    <row r="627" spans="1:13" ht="18" customHeight="1" x14ac:dyDescent="0.25">
      <c r="A627" s="124"/>
      <c r="B627" s="340"/>
      <c r="C627" s="341"/>
      <c r="D627" s="125"/>
      <c r="E627" s="126"/>
      <c r="F627" s="125"/>
      <c r="G627" s="126"/>
      <c r="H627" s="13"/>
      <c r="I627" s="18"/>
      <c r="J627" s="174"/>
      <c r="K627" s="175"/>
      <c r="L627" s="174"/>
      <c r="M627" s="128"/>
    </row>
    <row r="628" spans="1:13" ht="18" customHeight="1" x14ac:dyDescent="0.25">
      <c r="A628" s="124"/>
      <c r="B628" s="281"/>
      <c r="C628" s="240"/>
      <c r="D628" s="125"/>
      <c r="E628" s="126"/>
      <c r="F628" s="125"/>
      <c r="G628" s="126"/>
      <c r="H628" s="13"/>
      <c r="I628" s="18"/>
      <c r="J628" s="174"/>
      <c r="K628" s="175"/>
      <c r="L628" s="174"/>
      <c r="M628" s="128"/>
    </row>
    <row r="629" spans="1:13" ht="18" customHeight="1" x14ac:dyDescent="0.25">
      <c r="A629" s="124"/>
      <c r="B629" s="281"/>
      <c r="C629" s="240"/>
      <c r="D629" s="125"/>
      <c r="E629" s="126"/>
      <c r="F629" s="125"/>
      <c r="G629" s="126"/>
      <c r="H629" s="13"/>
      <c r="I629" s="18"/>
      <c r="J629" s="174"/>
      <c r="K629" s="175"/>
      <c r="L629" s="174"/>
      <c r="M629" s="128"/>
    </row>
    <row r="630" spans="1:13" ht="18" customHeight="1" x14ac:dyDescent="0.25">
      <c r="A630" s="124"/>
      <c r="B630" s="340"/>
      <c r="C630" s="341"/>
      <c r="D630" s="125"/>
      <c r="E630" s="126"/>
      <c r="F630" s="125"/>
      <c r="G630" s="126"/>
      <c r="H630" s="13"/>
      <c r="I630" s="18"/>
      <c r="J630" s="174"/>
      <c r="K630" s="175"/>
      <c r="L630" s="174"/>
      <c r="M630" s="128"/>
    </row>
    <row r="631" spans="1:13" ht="18" customHeight="1" x14ac:dyDescent="0.25">
      <c r="A631" s="124"/>
      <c r="B631" s="340"/>
      <c r="C631" s="341"/>
      <c r="D631" s="125"/>
      <c r="E631" s="126"/>
      <c r="F631" s="125"/>
      <c r="G631" s="126"/>
      <c r="H631" s="13"/>
      <c r="I631" s="18"/>
      <c r="J631" s="174"/>
      <c r="K631" s="175"/>
      <c r="L631" s="175"/>
      <c r="M631" s="128"/>
    </row>
    <row r="632" spans="1:13" ht="27.75" customHeight="1" x14ac:dyDescent="0.25">
      <c r="A632" s="122" t="s">
        <v>135</v>
      </c>
      <c r="B632" s="116"/>
      <c r="C632" s="123"/>
      <c r="D632" s="176"/>
      <c r="E632" s="119">
        <f>+SUM(E633:E637)</f>
        <v>0</v>
      </c>
      <c r="F632" s="176"/>
      <c r="G632" s="119">
        <f>+SUM(G633:G637)</f>
        <v>0</v>
      </c>
      <c r="H632" s="177"/>
      <c r="I632" s="178"/>
      <c r="J632" s="119">
        <f>+SUM(J633:J637)</f>
        <v>0</v>
      </c>
      <c r="K632" s="172"/>
      <c r="L632" s="119">
        <f>+SUM(L633:L637)</f>
        <v>0</v>
      </c>
      <c r="M632" s="173"/>
    </row>
    <row r="633" spans="1:13" ht="18" customHeight="1" x14ac:dyDescent="0.25">
      <c r="A633" s="124"/>
      <c r="B633" s="340"/>
      <c r="C633" s="341"/>
      <c r="D633" s="125"/>
      <c r="E633" s="126"/>
      <c r="F633" s="125"/>
      <c r="G633" s="126"/>
      <c r="H633" s="13"/>
      <c r="I633" s="18"/>
      <c r="J633" s="174"/>
      <c r="K633" s="175"/>
      <c r="L633" s="174"/>
      <c r="M633" s="128"/>
    </row>
    <row r="634" spans="1:13" ht="18" customHeight="1" x14ac:dyDescent="0.25">
      <c r="A634" s="124"/>
      <c r="B634" s="281"/>
      <c r="C634" s="240"/>
      <c r="D634" s="125"/>
      <c r="E634" s="126"/>
      <c r="F634" s="125"/>
      <c r="G634" s="126"/>
      <c r="H634" s="13"/>
      <c r="I634" s="18"/>
      <c r="J634" s="174"/>
      <c r="K634" s="175"/>
      <c r="L634" s="174"/>
      <c r="M634" s="128"/>
    </row>
    <row r="635" spans="1:13" ht="18" customHeight="1" x14ac:dyDescent="0.25">
      <c r="A635" s="124"/>
      <c r="B635" s="281"/>
      <c r="C635" s="240"/>
      <c r="D635" s="125"/>
      <c r="E635" s="126"/>
      <c r="F635" s="125"/>
      <c r="G635" s="126"/>
      <c r="H635" s="13"/>
      <c r="I635" s="18"/>
      <c r="J635" s="174"/>
      <c r="K635" s="175"/>
      <c r="L635" s="174"/>
      <c r="M635" s="128"/>
    </row>
    <row r="636" spans="1:13" ht="18" customHeight="1" x14ac:dyDescent="0.25">
      <c r="A636" s="124"/>
      <c r="B636" s="340"/>
      <c r="C636" s="341"/>
      <c r="D636" s="125"/>
      <c r="E636" s="126"/>
      <c r="F636" s="125"/>
      <c r="G636" s="126"/>
      <c r="H636" s="13"/>
      <c r="I636" s="18"/>
      <c r="J636" s="174"/>
      <c r="K636" s="175"/>
      <c r="L636" s="174"/>
      <c r="M636" s="128"/>
    </row>
    <row r="637" spans="1:13" ht="18" customHeight="1" x14ac:dyDescent="0.25">
      <c r="A637" s="124"/>
      <c r="B637" s="340"/>
      <c r="C637" s="341"/>
      <c r="D637" s="125"/>
      <c r="E637" s="126"/>
      <c r="F637" s="125"/>
      <c r="G637" s="126"/>
      <c r="H637" s="13"/>
      <c r="I637" s="18"/>
      <c r="J637" s="174"/>
      <c r="K637" s="175"/>
      <c r="L637" s="174"/>
      <c r="M637" s="128"/>
    </row>
    <row r="638" spans="1:13" ht="27.75" customHeight="1" x14ac:dyDescent="0.25">
      <c r="A638" s="122" t="s">
        <v>136</v>
      </c>
      <c r="B638" s="116"/>
      <c r="C638" s="123"/>
      <c r="D638" s="176"/>
      <c r="E638" s="119">
        <f>+SUM(E639:E643)</f>
        <v>0</v>
      </c>
      <c r="F638" s="176"/>
      <c r="G638" s="119">
        <f>+SUM(G639:G643)</f>
        <v>0</v>
      </c>
      <c r="H638" s="177"/>
      <c r="I638" s="178"/>
      <c r="J638" s="119">
        <f>+SUM(J639:J643)</f>
        <v>0</v>
      </c>
      <c r="K638" s="172"/>
      <c r="L638" s="119">
        <f>+SUM(L639:L643)</f>
        <v>0</v>
      </c>
      <c r="M638" s="173"/>
    </row>
    <row r="639" spans="1:13" ht="18" customHeight="1" x14ac:dyDescent="0.25">
      <c r="A639" s="124"/>
      <c r="B639" s="340"/>
      <c r="C639" s="341"/>
      <c r="D639" s="125"/>
      <c r="E639" s="126"/>
      <c r="F639" s="125"/>
      <c r="G639" s="126"/>
      <c r="H639" s="13"/>
      <c r="I639" s="18"/>
      <c r="J639" s="174"/>
      <c r="K639" s="175"/>
      <c r="L639" s="174"/>
      <c r="M639" s="128"/>
    </row>
    <row r="640" spans="1:13" ht="18" customHeight="1" x14ac:dyDescent="0.25">
      <c r="A640" s="124"/>
      <c r="B640" s="281"/>
      <c r="C640" s="240"/>
      <c r="D640" s="125"/>
      <c r="E640" s="126"/>
      <c r="F640" s="125"/>
      <c r="G640" s="126"/>
      <c r="H640" s="13"/>
      <c r="I640" s="18"/>
      <c r="J640" s="174"/>
      <c r="K640" s="175"/>
      <c r="L640" s="174"/>
      <c r="M640" s="128"/>
    </row>
    <row r="641" spans="1:13" ht="18" customHeight="1" x14ac:dyDescent="0.25">
      <c r="A641" s="124"/>
      <c r="B641" s="281"/>
      <c r="C641" s="240"/>
      <c r="D641" s="125"/>
      <c r="E641" s="126"/>
      <c r="F641" s="125"/>
      <c r="G641" s="126"/>
      <c r="H641" s="13"/>
      <c r="I641" s="18"/>
      <c r="J641" s="174"/>
      <c r="K641" s="175"/>
      <c r="L641" s="174"/>
      <c r="M641" s="128"/>
    </row>
    <row r="642" spans="1:13" ht="18" customHeight="1" x14ac:dyDescent="0.25">
      <c r="A642" s="124"/>
      <c r="B642" s="340"/>
      <c r="C642" s="341"/>
      <c r="D642" s="125"/>
      <c r="E642" s="126"/>
      <c r="F642" s="125"/>
      <c r="G642" s="126"/>
      <c r="H642" s="13"/>
      <c r="I642" s="18"/>
      <c r="J642" s="174"/>
      <c r="K642" s="175"/>
      <c r="L642" s="174"/>
      <c r="M642" s="128"/>
    </row>
    <row r="643" spans="1:13" ht="18" customHeight="1" x14ac:dyDescent="0.25">
      <c r="A643" s="124"/>
      <c r="B643" s="340"/>
      <c r="C643" s="341"/>
      <c r="D643" s="125"/>
      <c r="E643" s="126"/>
      <c r="F643" s="125"/>
      <c r="G643" s="126"/>
      <c r="H643" s="13"/>
      <c r="I643" s="18"/>
      <c r="J643" s="174"/>
      <c r="K643" s="175"/>
      <c r="L643" s="174"/>
      <c r="M643" s="128"/>
    </row>
    <row r="644" spans="1:13" ht="29.25" customHeight="1" x14ac:dyDescent="0.25">
      <c r="A644" s="122" t="s">
        <v>137</v>
      </c>
      <c r="B644" s="116"/>
      <c r="C644" s="123"/>
      <c r="D644" s="176"/>
      <c r="E644" s="119">
        <f>+SUM(E645:E649)</f>
        <v>0</v>
      </c>
      <c r="F644" s="176"/>
      <c r="G644" s="119">
        <f>+SUM(G645:G649)</f>
        <v>0</v>
      </c>
      <c r="H644" s="177"/>
      <c r="I644" s="178"/>
      <c r="J644" s="119">
        <f>+SUM(J645:J649)</f>
        <v>0</v>
      </c>
      <c r="K644" s="172"/>
      <c r="L644" s="119">
        <f>+SUM(L645:L649)</f>
        <v>0</v>
      </c>
      <c r="M644" s="173"/>
    </row>
    <row r="645" spans="1:13" ht="18" customHeight="1" x14ac:dyDescent="0.25">
      <c r="A645" s="124"/>
      <c r="B645" s="340"/>
      <c r="C645" s="341"/>
      <c r="D645" s="125"/>
      <c r="E645" s="126"/>
      <c r="F645" s="125"/>
      <c r="G645" s="126"/>
      <c r="H645" s="13"/>
      <c r="I645" s="18"/>
      <c r="J645" s="174"/>
      <c r="K645" s="175"/>
      <c r="L645" s="174"/>
      <c r="M645" s="128"/>
    </row>
    <row r="646" spans="1:13" ht="18" customHeight="1" x14ac:dyDescent="0.25">
      <c r="A646" s="124"/>
      <c r="B646" s="281"/>
      <c r="C646" s="240"/>
      <c r="D646" s="125"/>
      <c r="E646" s="126"/>
      <c r="F646" s="125"/>
      <c r="G646" s="126"/>
      <c r="H646" s="13"/>
      <c r="I646" s="18"/>
      <c r="J646" s="174"/>
      <c r="K646" s="175"/>
      <c r="L646" s="174"/>
      <c r="M646" s="128"/>
    </row>
    <row r="647" spans="1:13" ht="18" customHeight="1" x14ac:dyDescent="0.25">
      <c r="A647" s="124"/>
      <c r="B647" s="281"/>
      <c r="C647" s="240"/>
      <c r="D647" s="125"/>
      <c r="E647" s="126"/>
      <c r="F647" s="125"/>
      <c r="G647" s="126"/>
      <c r="H647" s="13"/>
      <c r="I647" s="18"/>
      <c r="J647" s="174"/>
      <c r="K647" s="175"/>
      <c r="L647" s="174"/>
      <c r="M647" s="128"/>
    </row>
    <row r="648" spans="1:13" ht="18" customHeight="1" x14ac:dyDescent="0.25">
      <c r="A648" s="124"/>
      <c r="B648" s="340"/>
      <c r="C648" s="341"/>
      <c r="D648" s="125"/>
      <c r="E648" s="126"/>
      <c r="F648" s="125"/>
      <c r="G648" s="126"/>
      <c r="H648" s="13"/>
      <c r="I648" s="18"/>
      <c r="J648" s="174"/>
      <c r="K648" s="175"/>
      <c r="L648" s="174"/>
      <c r="M648" s="128"/>
    </row>
    <row r="649" spans="1:13" ht="18" customHeight="1" x14ac:dyDescent="0.25">
      <c r="A649" s="124"/>
      <c r="B649" s="340"/>
      <c r="C649" s="341"/>
      <c r="D649" s="125"/>
      <c r="E649" s="126"/>
      <c r="F649" s="125"/>
      <c r="G649" s="126"/>
      <c r="H649" s="13"/>
      <c r="I649" s="18"/>
      <c r="J649" s="174"/>
      <c r="K649" s="175"/>
      <c r="L649" s="174"/>
      <c r="M649" s="128"/>
    </row>
    <row r="650" spans="1:13" s="167" customFormat="1" ht="27.75" customHeight="1" x14ac:dyDescent="0.25">
      <c r="A650" s="122" t="s">
        <v>138</v>
      </c>
      <c r="B650" s="179"/>
      <c r="C650" s="180"/>
      <c r="D650" s="181"/>
      <c r="E650" s="182">
        <f>+SUM(E651:E655)</f>
        <v>0</v>
      </c>
      <c r="F650" s="181"/>
      <c r="G650" s="182">
        <f>+SUM(G651:G655)</f>
        <v>0</v>
      </c>
      <c r="H650" s="183"/>
      <c r="I650" s="184"/>
      <c r="J650" s="182">
        <f>+SUM(J651:J655)</f>
        <v>0</v>
      </c>
      <c r="K650" s="185"/>
      <c r="L650" s="182">
        <f>+SUM(L651:L655)</f>
        <v>0</v>
      </c>
      <c r="M650" s="186"/>
    </row>
    <row r="651" spans="1:13" ht="18" customHeight="1" x14ac:dyDescent="0.25">
      <c r="A651" s="124"/>
      <c r="B651" s="340"/>
      <c r="C651" s="341"/>
      <c r="D651" s="125"/>
      <c r="E651" s="126"/>
      <c r="F651" s="125"/>
      <c r="G651" s="126"/>
      <c r="H651" s="13"/>
      <c r="I651" s="18"/>
      <c r="J651" s="174"/>
      <c r="K651" s="175"/>
      <c r="L651" s="174"/>
      <c r="M651" s="128"/>
    </row>
    <row r="652" spans="1:13" ht="18" customHeight="1" x14ac:dyDescent="0.25">
      <c r="A652" s="124"/>
      <c r="B652" s="281"/>
      <c r="C652" s="240"/>
      <c r="D652" s="125"/>
      <c r="E652" s="126"/>
      <c r="F652" s="125"/>
      <c r="G652" s="126"/>
      <c r="H652" s="13"/>
      <c r="I652" s="18"/>
      <c r="J652" s="174"/>
      <c r="K652" s="175"/>
      <c r="L652" s="174"/>
      <c r="M652" s="128"/>
    </row>
    <row r="653" spans="1:13" ht="18" customHeight="1" x14ac:dyDescent="0.25">
      <c r="A653" s="124"/>
      <c r="B653" s="281"/>
      <c r="C653" s="240"/>
      <c r="D653" s="125"/>
      <c r="E653" s="126"/>
      <c r="F653" s="125"/>
      <c r="G653" s="126"/>
      <c r="H653" s="13"/>
      <c r="I653" s="18"/>
      <c r="J653" s="174"/>
      <c r="K653" s="175"/>
      <c r="L653" s="174"/>
      <c r="M653" s="128"/>
    </row>
    <row r="654" spans="1:13" ht="18" customHeight="1" x14ac:dyDescent="0.25">
      <c r="A654" s="124"/>
      <c r="B654" s="340"/>
      <c r="C654" s="341"/>
      <c r="D654" s="125"/>
      <c r="E654" s="126"/>
      <c r="F654" s="125"/>
      <c r="G654" s="126"/>
      <c r="H654" s="13"/>
      <c r="I654" s="18"/>
      <c r="J654" s="174"/>
      <c r="K654" s="175"/>
      <c r="L654" s="174"/>
      <c r="M654" s="128"/>
    </row>
    <row r="655" spans="1:13" ht="18" customHeight="1" x14ac:dyDescent="0.25">
      <c r="A655" s="124"/>
      <c r="B655" s="340"/>
      <c r="C655" s="341"/>
      <c r="D655" s="125"/>
      <c r="E655" s="126"/>
      <c r="F655" s="125"/>
      <c r="G655" s="126"/>
      <c r="H655" s="13"/>
      <c r="I655" s="18"/>
      <c r="J655" s="174"/>
      <c r="K655" s="175"/>
      <c r="L655" s="174"/>
      <c r="M655" s="128"/>
    </row>
    <row r="656" spans="1:13" ht="27.75" customHeight="1" x14ac:dyDescent="0.25">
      <c r="A656" s="122" t="s">
        <v>139</v>
      </c>
      <c r="B656" s="116"/>
      <c r="C656" s="123"/>
      <c r="D656" s="176"/>
      <c r="E656" s="119">
        <f>+SUM(E657:E661)</f>
        <v>0</v>
      </c>
      <c r="F656" s="176"/>
      <c r="G656" s="119">
        <f>+SUM(G657:G661)</f>
        <v>0</v>
      </c>
      <c r="H656" s="177"/>
      <c r="I656" s="178"/>
      <c r="J656" s="119">
        <f>+SUM(J657:J661)</f>
        <v>0</v>
      </c>
      <c r="K656" s="172"/>
      <c r="L656" s="119">
        <f>+SUM(L657:L661)</f>
        <v>0</v>
      </c>
      <c r="M656" s="173"/>
    </row>
    <row r="657" spans="1:13" ht="18" customHeight="1" x14ac:dyDescent="0.25">
      <c r="A657" s="124"/>
      <c r="B657" s="340"/>
      <c r="C657" s="341"/>
      <c r="D657" s="125"/>
      <c r="E657" s="126"/>
      <c r="F657" s="125"/>
      <c r="G657" s="126"/>
      <c r="H657" s="13"/>
      <c r="I657" s="18"/>
      <c r="J657" s="174"/>
      <c r="K657" s="175"/>
      <c r="L657" s="174"/>
      <c r="M657" s="128"/>
    </row>
    <row r="658" spans="1:13" ht="18" customHeight="1" x14ac:dyDescent="0.25">
      <c r="A658" s="124"/>
      <c r="B658" s="281"/>
      <c r="C658" s="240"/>
      <c r="D658" s="125"/>
      <c r="E658" s="126"/>
      <c r="F658" s="125"/>
      <c r="G658" s="126"/>
      <c r="H658" s="13"/>
      <c r="I658" s="18"/>
      <c r="J658" s="174"/>
      <c r="K658" s="175"/>
      <c r="L658" s="174"/>
      <c r="M658" s="128"/>
    </row>
    <row r="659" spans="1:13" ht="18" customHeight="1" x14ac:dyDescent="0.25">
      <c r="A659" s="124"/>
      <c r="B659" s="281"/>
      <c r="C659" s="240"/>
      <c r="D659" s="125"/>
      <c r="E659" s="126"/>
      <c r="F659" s="125"/>
      <c r="G659" s="126"/>
      <c r="H659" s="13"/>
      <c r="I659" s="18"/>
      <c r="J659" s="174"/>
      <c r="K659" s="175"/>
      <c r="L659" s="174"/>
      <c r="M659" s="128"/>
    </row>
    <row r="660" spans="1:13" ht="18" customHeight="1" x14ac:dyDescent="0.25">
      <c r="A660" s="124"/>
      <c r="B660" s="340"/>
      <c r="C660" s="341"/>
      <c r="D660" s="125"/>
      <c r="E660" s="126"/>
      <c r="F660" s="125"/>
      <c r="G660" s="126"/>
      <c r="H660" s="13"/>
      <c r="I660" s="18"/>
      <c r="J660" s="174"/>
      <c r="K660" s="175"/>
      <c r="L660" s="174"/>
      <c r="M660" s="128"/>
    </row>
    <row r="661" spans="1:13" ht="18" customHeight="1" x14ac:dyDescent="0.25">
      <c r="A661" s="124"/>
      <c r="B661" s="340"/>
      <c r="C661" s="341"/>
      <c r="D661" s="125"/>
      <c r="E661" s="126"/>
      <c r="F661" s="125"/>
      <c r="G661" s="126"/>
      <c r="H661" s="13"/>
      <c r="I661" s="18"/>
      <c r="J661" s="174"/>
      <c r="K661" s="175"/>
      <c r="L661" s="175"/>
      <c r="M661" s="128"/>
    </row>
    <row r="662" spans="1:13" ht="27.75" customHeight="1" x14ac:dyDescent="0.25">
      <c r="A662" s="122" t="s">
        <v>140</v>
      </c>
      <c r="B662" s="116"/>
      <c r="C662" s="123"/>
      <c r="D662" s="176"/>
      <c r="E662" s="119">
        <f>+SUM(E663:E667)</f>
        <v>0</v>
      </c>
      <c r="F662" s="176"/>
      <c r="G662" s="119">
        <f>+SUM(G663:G667)</f>
        <v>0</v>
      </c>
      <c r="H662" s="177"/>
      <c r="I662" s="178"/>
      <c r="J662" s="119">
        <f>+SUM(J663:J667)</f>
        <v>0</v>
      </c>
      <c r="K662" s="172"/>
      <c r="L662" s="119">
        <f>+SUM(L663:L667)</f>
        <v>0</v>
      </c>
      <c r="M662" s="173"/>
    </row>
    <row r="663" spans="1:13" x14ac:dyDescent="0.25">
      <c r="A663" s="124"/>
      <c r="B663" s="340"/>
      <c r="C663" s="341"/>
      <c r="D663" s="125"/>
      <c r="E663" s="126"/>
      <c r="F663" s="125"/>
      <c r="G663" s="126"/>
      <c r="H663" s="13"/>
      <c r="I663" s="18"/>
      <c r="J663" s="174"/>
      <c r="K663" s="175"/>
      <c r="L663" s="174"/>
      <c r="M663" s="128"/>
    </row>
    <row r="664" spans="1:13" x14ac:dyDescent="0.25">
      <c r="A664" s="124"/>
      <c r="B664" s="281"/>
      <c r="C664" s="240"/>
      <c r="D664" s="125"/>
      <c r="E664" s="126"/>
      <c r="F664" s="125"/>
      <c r="G664" s="126"/>
      <c r="H664" s="13"/>
      <c r="I664" s="18"/>
      <c r="J664" s="174"/>
      <c r="K664" s="175"/>
      <c r="L664" s="174"/>
      <c r="M664" s="128"/>
    </row>
    <row r="665" spans="1:13" x14ac:dyDescent="0.25">
      <c r="A665" s="124"/>
      <c r="B665" s="281"/>
      <c r="C665" s="240"/>
      <c r="D665" s="125"/>
      <c r="E665" s="126"/>
      <c r="F665" s="125"/>
      <c r="G665" s="126"/>
      <c r="H665" s="13"/>
      <c r="I665" s="18"/>
      <c r="J665" s="174"/>
      <c r="K665" s="175"/>
      <c r="L665" s="174"/>
      <c r="M665" s="128"/>
    </row>
    <row r="666" spans="1:13" x14ac:dyDescent="0.25">
      <c r="A666" s="124"/>
      <c r="B666" s="340"/>
      <c r="C666" s="341"/>
      <c r="D666" s="125"/>
      <c r="E666" s="126"/>
      <c r="F666" s="125"/>
      <c r="G666" s="126"/>
      <c r="H666" s="13"/>
      <c r="I666" s="18"/>
      <c r="J666" s="174"/>
      <c r="K666" s="175"/>
      <c r="L666" s="174"/>
      <c r="M666" s="128"/>
    </row>
    <row r="667" spans="1:13" x14ac:dyDescent="0.25">
      <c r="A667" s="124"/>
      <c r="B667" s="340"/>
      <c r="C667" s="341"/>
      <c r="D667" s="125"/>
      <c r="E667" s="126"/>
      <c r="F667" s="125"/>
      <c r="G667" s="126"/>
      <c r="H667" s="13"/>
      <c r="I667" s="18"/>
      <c r="J667" s="174"/>
      <c r="K667" s="175"/>
      <c r="L667" s="174"/>
      <c r="M667" s="128"/>
    </row>
    <row r="668" spans="1:13" ht="27.75" customHeight="1" x14ac:dyDescent="0.25">
      <c r="A668" s="122" t="s">
        <v>72</v>
      </c>
      <c r="B668" s="116"/>
      <c r="C668" s="123"/>
      <c r="D668" s="176"/>
      <c r="E668" s="119">
        <f>+SUM(E669:E673)</f>
        <v>0</v>
      </c>
      <c r="F668" s="176"/>
      <c r="G668" s="119">
        <f>+SUM(G669:G673)</f>
        <v>0</v>
      </c>
      <c r="H668" s="177"/>
      <c r="I668" s="178"/>
      <c r="J668" s="119">
        <f>+SUM(J669:J673)</f>
        <v>0</v>
      </c>
      <c r="K668" s="172"/>
      <c r="L668" s="119">
        <f>+SUM(L669:L673)</f>
        <v>0</v>
      </c>
      <c r="M668" s="173"/>
    </row>
    <row r="669" spans="1:13" x14ac:dyDescent="0.25">
      <c r="A669" s="124"/>
      <c r="B669" s="340"/>
      <c r="C669" s="341"/>
      <c r="D669" s="125"/>
      <c r="E669" s="126"/>
      <c r="F669" s="125"/>
      <c r="G669" s="126"/>
      <c r="H669" s="13"/>
      <c r="I669" s="13"/>
      <c r="J669" s="126"/>
      <c r="K669" s="127"/>
      <c r="L669" s="127"/>
      <c r="M669" s="128"/>
    </row>
    <row r="670" spans="1:13" x14ac:dyDescent="0.25">
      <c r="A670" s="124"/>
      <c r="B670" s="281"/>
      <c r="C670" s="240"/>
      <c r="D670" s="125"/>
      <c r="E670" s="126"/>
      <c r="F670" s="125"/>
      <c r="G670" s="126"/>
      <c r="H670" s="13"/>
      <c r="I670" s="13"/>
      <c r="J670" s="126"/>
      <c r="K670" s="127"/>
      <c r="L670" s="127"/>
      <c r="M670" s="128"/>
    </row>
    <row r="671" spans="1:13" x14ac:dyDescent="0.25">
      <c r="A671" s="124"/>
      <c r="B671" s="281"/>
      <c r="C671" s="240"/>
      <c r="D671" s="125"/>
      <c r="E671" s="126"/>
      <c r="F671" s="125"/>
      <c r="G671" s="126"/>
      <c r="H671" s="13"/>
      <c r="I671" s="13"/>
      <c r="J671" s="126"/>
      <c r="K671" s="127"/>
      <c r="L671" s="127"/>
      <c r="M671" s="128"/>
    </row>
    <row r="672" spans="1:13" x14ac:dyDescent="0.25">
      <c r="A672" s="124"/>
      <c r="B672" s="340"/>
      <c r="C672" s="341"/>
      <c r="D672" s="125"/>
      <c r="E672" s="126"/>
      <c r="F672" s="125"/>
      <c r="G672" s="126"/>
      <c r="H672" s="13"/>
      <c r="I672" s="13"/>
      <c r="J672" s="126"/>
      <c r="K672" s="127"/>
      <c r="L672" s="127"/>
      <c r="M672" s="128"/>
    </row>
    <row r="673" spans="1:13" ht="18.75" thickBot="1" x14ac:dyDescent="0.3">
      <c r="A673" s="124"/>
      <c r="B673" s="340"/>
      <c r="C673" s="341"/>
      <c r="D673" s="125"/>
      <c r="E673" s="126"/>
      <c r="F673" s="125"/>
      <c r="G673" s="126"/>
      <c r="H673" s="13"/>
      <c r="I673" s="13"/>
      <c r="J673" s="126"/>
      <c r="K673" s="127"/>
      <c r="L673" s="127"/>
      <c r="M673" s="128"/>
    </row>
    <row r="674" spans="1:13" ht="27.75" customHeight="1" x14ac:dyDescent="0.25">
      <c r="A674" s="334" t="s">
        <v>131</v>
      </c>
      <c r="B674" s="335"/>
      <c r="C674" s="335"/>
      <c r="D674" s="335"/>
      <c r="E674" s="335"/>
      <c r="F674" s="335"/>
      <c r="G674" s="335"/>
      <c r="H674" s="335"/>
      <c r="I674" s="335"/>
      <c r="J674" s="335"/>
      <c r="K674" s="335"/>
      <c r="L674" s="335"/>
      <c r="M674" s="336"/>
    </row>
    <row r="675" spans="1:13" ht="144.75" thickBot="1" x14ac:dyDescent="0.3">
      <c r="A675" s="421" t="s">
        <v>327</v>
      </c>
      <c r="B675" s="422"/>
      <c r="C675" s="423"/>
      <c r="D675" s="279" t="s">
        <v>296</v>
      </c>
      <c r="E675" s="279" t="s">
        <v>335</v>
      </c>
      <c r="F675" s="10" t="s">
        <v>78</v>
      </c>
      <c r="G675" s="10" t="s">
        <v>336</v>
      </c>
      <c r="H675" s="10" t="s">
        <v>80</v>
      </c>
      <c r="I675" s="10" t="s">
        <v>81</v>
      </c>
      <c r="J675" s="159" t="s">
        <v>338</v>
      </c>
      <c r="K675" s="10" t="s">
        <v>83</v>
      </c>
      <c r="L675" s="159" t="s">
        <v>84</v>
      </c>
      <c r="M675" s="12" t="s">
        <v>85</v>
      </c>
    </row>
    <row r="676" spans="1:13" ht="27.75" customHeight="1" thickTop="1" x14ac:dyDescent="0.25">
      <c r="A676" s="115" t="s">
        <v>141</v>
      </c>
      <c r="B676" s="116"/>
      <c r="C676" s="123"/>
      <c r="D676" s="176"/>
      <c r="E676" s="119">
        <f>+E677+E683+E689+E695</f>
        <v>0</v>
      </c>
      <c r="F676" s="176"/>
      <c r="G676" s="119">
        <f>+G677+G683+G689+G695</f>
        <v>0</v>
      </c>
      <c r="H676" s="177"/>
      <c r="I676" s="178"/>
      <c r="J676" s="170">
        <f>+J677+J683+J689+J695</f>
        <v>0</v>
      </c>
      <c r="K676" s="172"/>
      <c r="L676" s="170">
        <f>+L677+L683+L689+L695</f>
        <v>0</v>
      </c>
      <c r="M676" s="173"/>
    </row>
    <row r="677" spans="1:13" ht="27.75" customHeight="1" x14ac:dyDescent="0.25">
      <c r="A677" s="122" t="s">
        <v>142</v>
      </c>
      <c r="B677" s="116"/>
      <c r="C677" s="123"/>
      <c r="D677" s="176"/>
      <c r="E677" s="119">
        <f>+SUM(E678:E682)</f>
        <v>0</v>
      </c>
      <c r="F677" s="176"/>
      <c r="G677" s="119">
        <f>+SUM(G678:G682)</f>
        <v>0</v>
      </c>
      <c r="H677" s="177"/>
      <c r="I677" s="178"/>
      <c r="J677" s="119">
        <f>+SUM(J678:J682)</f>
        <v>0</v>
      </c>
      <c r="K677" s="172"/>
      <c r="L677" s="119">
        <f>+SUM(L678:L682)</f>
        <v>0</v>
      </c>
      <c r="M677" s="173"/>
    </row>
    <row r="678" spans="1:13" x14ac:dyDescent="0.25">
      <c r="A678" s="124"/>
      <c r="B678" s="340"/>
      <c r="C678" s="341"/>
      <c r="D678" s="125"/>
      <c r="E678" s="126"/>
      <c r="F678" s="125"/>
      <c r="G678" s="126"/>
      <c r="H678" s="13"/>
      <c r="I678" s="13"/>
      <c r="J678" s="126"/>
      <c r="K678" s="127"/>
      <c r="L678" s="127"/>
      <c r="M678" s="128"/>
    </row>
    <row r="679" spans="1:13" x14ac:dyDescent="0.25">
      <c r="A679" s="124"/>
      <c r="B679" s="281"/>
      <c r="C679" s="240"/>
      <c r="D679" s="125"/>
      <c r="E679" s="126"/>
      <c r="F679" s="125"/>
      <c r="G679" s="126"/>
      <c r="H679" s="13"/>
      <c r="I679" s="13"/>
      <c r="J679" s="126"/>
      <c r="K679" s="127"/>
      <c r="L679" s="127"/>
      <c r="M679" s="128"/>
    </row>
    <row r="680" spans="1:13" x14ac:dyDescent="0.25">
      <c r="A680" s="124"/>
      <c r="B680" s="281"/>
      <c r="C680" s="240"/>
      <c r="D680" s="125"/>
      <c r="E680" s="126"/>
      <c r="F680" s="125"/>
      <c r="G680" s="126"/>
      <c r="H680" s="13"/>
      <c r="I680" s="13"/>
      <c r="J680" s="126"/>
      <c r="K680" s="127"/>
      <c r="L680" s="127"/>
      <c r="M680" s="128"/>
    </row>
    <row r="681" spans="1:13" x14ac:dyDescent="0.25">
      <c r="A681" s="124"/>
      <c r="B681" s="340"/>
      <c r="C681" s="341"/>
      <c r="D681" s="125"/>
      <c r="E681" s="126"/>
      <c r="F681" s="125"/>
      <c r="G681" s="126"/>
      <c r="H681" s="13"/>
      <c r="I681" s="13"/>
      <c r="J681" s="126"/>
      <c r="K681" s="127"/>
      <c r="L681" s="127"/>
      <c r="M681" s="128"/>
    </row>
    <row r="682" spans="1:13" x14ac:dyDescent="0.25">
      <c r="A682" s="124"/>
      <c r="B682" s="340"/>
      <c r="C682" s="341"/>
      <c r="D682" s="125"/>
      <c r="E682" s="126"/>
      <c r="F682" s="125"/>
      <c r="G682" s="126"/>
      <c r="H682" s="13"/>
      <c r="I682" s="18"/>
      <c r="J682" s="174"/>
      <c r="K682" s="175"/>
      <c r="L682" s="174"/>
      <c r="M682" s="128"/>
    </row>
    <row r="683" spans="1:13" ht="27.75" customHeight="1" x14ac:dyDescent="0.25">
      <c r="A683" s="122" t="s">
        <v>143</v>
      </c>
      <c r="B683" s="116"/>
      <c r="C683" s="123"/>
      <c r="D683" s="176"/>
      <c r="E683" s="119">
        <f>+SUM(E684:E688)</f>
        <v>0</v>
      </c>
      <c r="F683" s="176"/>
      <c r="G683" s="119">
        <f>+SUM(G684:G688)</f>
        <v>0</v>
      </c>
      <c r="H683" s="177"/>
      <c r="I683" s="178"/>
      <c r="J683" s="119">
        <f>+SUM(J684:J688)</f>
        <v>0</v>
      </c>
      <c r="K683" s="172"/>
      <c r="L683" s="119">
        <f>+SUM(L684:L688)</f>
        <v>0</v>
      </c>
      <c r="M683" s="173"/>
    </row>
    <row r="684" spans="1:13" x14ac:dyDescent="0.25">
      <c r="A684" s="124"/>
      <c r="B684" s="340"/>
      <c r="C684" s="341"/>
      <c r="D684" s="125"/>
      <c r="E684" s="126"/>
      <c r="F684" s="125"/>
      <c r="G684" s="126"/>
      <c r="H684" s="13"/>
      <c r="I684" s="13"/>
      <c r="J684" s="126"/>
      <c r="K684" s="127"/>
      <c r="L684" s="127"/>
      <c r="M684" s="128"/>
    </row>
    <row r="685" spans="1:13" x14ac:dyDescent="0.25">
      <c r="A685" s="124"/>
      <c r="B685" s="281"/>
      <c r="C685" s="240"/>
      <c r="D685" s="125"/>
      <c r="E685" s="126"/>
      <c r="F685" s="125"/>
      <c r="G685" s="126"/>
      <c r="H685" s="13"/>
      <c r="I685" s="13"/>
      <c r="J685" s="126"/>
      <c r="K685" s="127"/>
      <c r="L685" s="127"/>
      <c r="M685" s="128"/>
    </row>
    <row r="686" spans="1:13" x14ac:dyDescent="0.25">
      <c r="A686" s="124"/>
      <c r="B686" s="281"/>
      <c r="C686" s="240"/>
      <c r="D686" s="125"/>
      <c r="E686" s="126"/>
      <c r="F686" s="125"/>
      <c r="G686" s="126"/>
      <c r="H686" s="13"/>
      <c r="I686" s="13"/>
      <c r="J686" s="126"/>
      <c r="K686" s="127"/>
      <c r="L686" s="127"/>
      <c r="M686" s="128"/>
    </row>
    <row r="687" spans="1:13" x14ac:dyDescent="0.25">
      <c r="A687" s="124"/>
      <c r="B687" s="340"/>
      <c r="C687" s="341"/>
      <c r="D687" s="125"/>
      <c r="E687" s="126"/>
      <c r="F687" s="125"/>
      <c r="G687" s="126"/>
      <c r="H687" s="13"/>
      <c r="I687" s="13"/>
      <c r="J687" s="126"/>
      <c r="K687" s="127"/>
      <c r="L687" s="127"/>
      <c r="M687" s="128"/>
    </row>
    <row r="688" spans="1:13" x14ac:dyDescent="0.25">
      <c r="A688" s="124"/>
      <c r="B688" s="340"/>
      <c r="C688" s="341"/>
      <c r="D688" s="125"/>
      <c r="E688" s="126"/>
      <c r="F688" s="125"/>
      <c r="G688" s="126"/>
      <c r="H688" s="13"/>
      <c r="I688" s="18"/>
      <c r="J688" s="174"/>
      <c r="K688" s="175"/>
      <c r="L688" s="175"/>
      <c r="M688" s="128"/>
    </row>
    <row r="689" spans="1:13" ht="27.75" customHeight="1" x14ac:dyDescent="0.25">
      <c r="A689" s="122" t="s">
        <v>144</v>
      </c>
      <c r="B689" s="116"/>
      <c r="C689" s="123"/>
      <c r="D689" s="176"/>
      <c r="E689" s="119">
        <f>+SUM(E690:E694)</f>
        <v>0</v>
      </c>
      <c r="F689" s="176"/>
      <c r="G689" s="119">
        <f>+SUM(G690:G694)</f>
        <v>0</v>
      </c>
      <c r="H689" s="177"/>
      <c r="I689" s="178"/>
      <c r="J689" s="119">
        <f>+SUM(J690:J694)</f>
        <v>0</v>
      </c>
      <c r="K689" s="172"/>
      <c r="L689" s="119">
        <f>+SUM(L690:L694)</f>
        <v>0</v>
      </c>
      <c r="M689" s="173"/>
    </row>
    <row r="690" spans="1:13" ht="18" customHeight="1" x14ac:dyDescent="0.25">
      <c r="A690" s="124"/>
      <c r="B690" s="340"/>
      <c r="C690" s="341"/>
      <c r="D690" s="125"/>
      <c r="E690" s="126"/>
      <c r="F690" s="125"/>
      <c r="G690" s="126"/>
      <c r="H690" s="13"/>
      <c r="I690" s="18"/>
      <c r="J690" s="174"/>
      <c r="K690" s="175"/>
      <c r="L690" s="174"/>
      <c r="M690" s="128"/>
    </row>
    <row r="691" spans="1:13" ht="18" customHeight="1" x14ac:dyDescent="0.25">
      <c r="A691" s="124"/>
      <c r="B691" s="281"/>
      <c r="C691" s="240"/>
      <c r="D691" s="125"/>
      <c r="E691" s="126"/>
      <c r="F691" s="125"/>
      <c r="G691" s="126"/>
      <c r="H691" s="13"/>
      <c r="I691" s="18"/>
      <c r="J691" s="174"/>
      <c r="K691" s="175"/>
      <c r="L691" s="174"/>
      <c r="M691" s="128"/>
    </row>
    <row r="692" spans="1:13" ht="18" customHeight="1" x14ac:dyDescent="0.25">
      <c r="A692" s="124"/>
      <c r="B692" s="281"/>
      <c r="C692" s="240"/>
      <c r="D692" s="125"/>
      <c r="E692" s="126"/>
      <c r="F692" s="125"/>
      <c r="G692" s="126"/>
      <c r="H692" s="13"/>
      <c r="I692" s="18"/>
      <c r="J692" s="174"/>
      <c r="K692" s="175"/>
      <c r="L692" s="174"/>
      <c r="M692" s="128"/>
    </row>
    <row r="693" spans="1:13" ht="18" customHeight="1" x14ac:dyDescent="0.25">
      <c r="A693" s="124"/>
      <c r="B693" s="340"/>
      <c r="C693" s="341"/>
      <c r="D693" s="125"/>
      <c r="E693" s="126"/>
      <c r="F693" s="125"/>
      <c r="G693" s="126"/>
      <c r="H693" s="13"/>
      <c r="I693" s="18"/>
      <c r="J693" s="174"/>
      <c r="K693" s="175"/>
      <c r="L693" s="174"/>
      <c r="M693" s="128"/>
    </row>
    <row r="694" spans="1:13" ht="18" customHeight="1" x14ac:dyDescent="0.25">
      <c r="A694" s="124"/>
      <c r="B694" s="340"/>
      <c r="C694" s="341"/>
      <c r="D694" s="125"/>
      <c r="E694" s="126"/>
      <c r="F694" s="125"/>
      <c r="G694" s="126"/>
      <c r="H694" s="13"/>
      <c r="I694" s="18"/>
      <c r="J694" s="174"/>
      <c r="K694" s="175"/>
      <c r="L694" s="174"/>
      <c r="M694" s="128"/>
    </row>
    <row r="695" spans="1:13" ht="24.75" customHeight="1" x14ac:dyDescent="0.25">
      <c r="A695" s="122" t="s">
        <v>145</v>
      </c>
      <c r="B695" s="116"/>
      <c r="C695" s="123"/>
      <c r="D695" s="176"/>
      <c r="E695" s="119">
        <f>+SUM(E696:E700)</f>
        <v>0</v>
      </c>
      <c r="F695" s="176"/>
      <c r="G695" s="119">
        <f>+SUM(G696:G700)</f>
        <v>0</v>
      </c>
      <c r="H695" s="177"/>
      <c r="I695" s="178"/>
      <c r="J695" s="119">
        <f>+SUM(J696:J700)</f>
        <v>0</v>
      </c>
      <c r="K695" s="172"/>
      <c r="L695" s="119">
        <f>+SUM(L696:L700)</f>
        <v>0</v>
      </c>
      <c r="M695" s="173"/>
    </row>
    <row r="696" spans="1:13" ht="18" customHeight="1" x14ac:dyDescent="0.25">
      <c r="A696" s="124"/>
      <c r="B696" s="340"/>
      <c r="C696" s="341"/>
      <c r="D696" s="125"/>
      <c r="E696" s="126"/>
      <c r="F696" s="125"/>
      <c r="G696" s="126"/>
      <c r="H696" s="13"/>
      <c r="I696" s="18"/>
      <c r="J696" s="174"/>
      <c r="K696" s="175"/>
      <c r="L696" s="174"/>
      <c r="M696" s="128"/>
    </row>
    <row r="697" spans="1:13" ht="18" customHeight="1" x14ac:dyDescent="0.25">
      <c r="A697" s="124"/>
      <c r="B697" s="281"/>
      <c r="C697" s="240"/>
      <c r="D697" s="125"/>
      <c r="E697" s="126"/>
      <c r="F697" s="125"/>
      <c r="G697" s="126"/>
      <c r="H697" s="13"/>
      <c r="I697" s="18"/>
      <c r="J697" s="174"/>
      <c r="K697" s="175"/>
      <c r="L697" s="174"/>
      <c r="M697" s="128"/>
    </row>
    <row r="698" spans="1:13" ht="18" customHeight="1" x14ac:dyDescent="0.25">
      <c r="A698" s="124"/>
      <c r="B698" s="281"/>
      <c r="C698" s="240"/>
      <c r="D698" s="125"/>
      <c r="E698" s="126"/>
      <c r="F698" s="125"/>
      <c r="G698" s="126"/>
      <c r="H698" s="13"/>
      <c r="I698" s="18"/>
      <c r="J698" s="174"/>
      <c r="K698" s="175"/>
      <c r="L698" s="174"/>
      <c r="M698" s="128"/>
    </row>
    <row r="699" spans="1:13" ht="18" customHeight="1" x14ac:dyDescent="0.25">
      <c r="A699" s="124"/>
      <c r="B699" s="340"/>
      <c r="C699" s="341"/>
      <c r="D699" s="125"/>
      <c r="E699" s="126"/>
      <c r="F699" s="125"/>
      <c r="G699" s="126"/>
      <c r="H699" s="13"/>
      <c r="I699" s="18"/>
      <c r="J699" s="174"/>
      <c r="K699" s="175"/>
      <c r="L699" s="174"/>
      <c r="M699" s="128"/>
    </row>
    <row r="700" spans="1:13" ht="18" customHeight="1" x14ac:dyDescent="0.25">
      <c r="A700" s="124"/>
      <c r="B700" s="340"/>
      <c r="C700" s="341"/>
      <c r="D700" s="125"/>
      <c r="E700" s="126"/>
      <c r="F700" s="125"/>
      <c r="G700" s="126"/>
      <c r="H700" s="13"/>
      <c r="I700" s="18"/>
      <c r="J700" s="174"/>
      <c r="K700" s="175"/>
      <c r="L700" s="174"/>
      <c r="M700" s="128"/>
    </row>
    <row r="701" spans="1:13" ht="24.75" customHeight="1" x14ac:dyDescent="0.25">
      <c r="A701" s="115" t="s">
        <v>146</v>
      </c>
      <c r="B701" s="116"/>
      <c r="C701" s="123"/>
      <c r="D701" s="176"/>
      <c r="E701" s="119">
        <f>+E702+E708+E714+E720</f>
        <v>0</v>
      </c>
      <c r="F701" s="176"/>
      <c r="G701" s="119">
        <f>+G702+G708+G714+G720</f>
        <v>0</v>
      </c>
      <c r="H701" s="177"/>
      <c r="I701" s="178"/>
      <c r="J701" s="170">
        <f>+J702+J708+J714+J720</f>
        <v>0</v>
      </c>
      <c r="K701" s="172"/>
      <c r="L701" s="170">
        <f>+L702+L708+L714+L720</f>
        <v>0</v>
      </c>
      <c r="M701" s="173"/>
    </row>
    <row r="702" spans="1:13" ht="24.75" customHeight="1" x14ac:dyDescent="0.25">
      <c r="A702" s="122" t="s">
        <v>73</v>
      </c>
      <c r="B702" s="116"/>
      <c r="C702" s="123"/>
      <c r="D702" s="176"/>
      <c r="E702" s="119">
        <f>+SUM(E703:E707)</f>
        <v>0</v>
      </c>
      <c r="F702" s="176"/>
      <c r="G702" s="119">
        <f>+SUM(G703:G707)</f>
        <v>0</v>
      </c>
      <c r="H702" s="177"/>
      <c r="I702" s="178"/>
      <c r="J702" s="119">
        <f>+SUM(J703:J707)</f>
        <v>0</v>
      </c>
      <c r="K702" s="172"/>
      <c r="L702" s="119">
        <f>+SUM(L703:L707)</f>
        <v>0</v>
      </c>
      <c r="M702" s="173"/>
    </row>
    <row r="703" spans="1:13" ht="18" customHeight="1" x14ac:dyDescent="0.25">
      <c r="A703" s="124"/>
      <c r="B703" s="340"/>
      <c r="C703" s="341"/>
      <c r="D703" s="125"/>
      <c r="E703" s="126"/>
      <c r="F703" s="125"/>
      <c r="G703" s="126"/>
      <c r="H703" s="13"/>
      <c r="I703" s="18"/>
      <c r="J703" s="174"/>
      <c r="K703" s="175"/>
      <c r="L703" s="174"/>
      <c r="M703" s="128"/>
    </row>
    <row r="704" spans="1:13" ht="18" customHeight="1" x14ac:dyDescent="0.25">
      <c r="A704" s="124"/>
      <c r="B704" s="281"/>
      <c r="C704" s="240"/>
      <c r="D704" s="125"/>
      <c r="E704" s="126"/>
      <c r="F704" s="125"/>
      <c r="G704" s="126"/>
      <c r="H704" s="13"/>
      <c r="I704" s="18"/>
      <c r="J704" s="174"/>
      <c r="K704" s="175"/>
      <c r="L704" s="174"/>
      <c r="M704" s="128"/>
    </row>
    <row r="705" spans="1:13" ht="18" customHeight="1" x14ac:dyDescent="0.25">
      <c r="A705" s="124"/>
      <c r="B705" s="281"/>
      <c r="C705" s="240"/>
      <c r="D705" s="125"/>
      <c r="E705" s="126"/>
      <c r="F705" s="125"/>
      <c r="G705" s="126"/>
      <c r="H705" s="13"/>
      <c r="I705" s="18"/>
      <c r="J705" s="174"/>
      <c r="K705" s="175"/>
      <c r="L705" s="174"/>
      <c r="M705" s="128"/>
    </row>
    <row r="706" spans="1:13" ht="18" customHeight="1" x14ac:dyDescent="0.25">
      <c r="A706" s="124"/>
      <c r="B706" s="340"/>
      <c r="C706" s="341"/>
      <c r="D706" s="125"/>
      <c r="E706" s="126"/>
      <c r="F706" s="125"/>
      <c r="G706" s="126"/>
      <c r="H706" s="13"/>
      <c r="I706" s="18"/>
      <c r="J706" s="174"/>
      <c r="K706" s="175"/>
      <c r="L706" s="174"/>
      <c r="M706" s="128"/>
    </row>
    <row r="707" spans="1:13" ht="18" customHeight="1" x14ac:dyDescent="0.25">
      <c r="A707" s="124"/>
      <c r="B707" s="340"/>
      <c r="C707" s="341"/>
      <c r="D707" s="125"/>
      <c r="E707" s="126"/>
      <c r="F707" s="125"/>
      <c r="G707" s="126"/>
      <c r="H707" s="13"/>
      <c r="I707" s="18"/>
      <c r="J707" s="174"/>
      <c r="K707" s="175"/>
      <c r="L707" s="174"/>
      <c r="M707" s="128"/>
    </row>
    <row r="708" spans="1:13" ht="24.75" customHeight="1" x14ac:dyDescent="0.25">
      <c r="A708" s="122" t="s">
        <v>147</v>
      </c>
      <c r="B708" s="116"/>
      <c r="C708" s="123"/>
      <c r="D708" s="176"/>
      <c r="E708" s="119">
        <f>+SUM(E709:E713)</f>
        <v>0</v>
      </c>
      <c r="F708" s="176"/>
      <c r="G708" s="119">
        <f>+SUM(G709:G713)</f>
        <v>0</v>
      </c>
      <c r="H708" s="177"/>
      <c r="I708" s="178"/>
      <c r="J708" s="119">
        <f>+SUM(J709:J713)</f>
        <v>0</v>
      </c>
      <c r="K708" s="172"/>
      <c r="L708" s="119">
        <f>+SUM(L709:L713)</f>
        <v>0</v>
      </c>
      <c r="M708" s="173"/>
    </row>
    <row r="709" spans="1:13" ht="18" customHeight="1" x14ac:dyDescent="0.25">
      <c r="A709" s="124"/>
      <c r="B709" s="340"/>
      <c r="C709" s="341"/>
      <c r="D709" s="125"/>
      <c r="E709" s="126"/>
      <c r="F709" s="125"/>
      <c r="G709" s="126"/>
      <c r="H709" s="13"/>
      <c r="I709" s="18"/>
      <c r="J709" s="174"/>
      <c r="K709" s="175"/>
      <c r="L709" s="174"/>
      <c r="M709" s="128"/>
    </row>
    <row r="710" spans="1:13" ht="18" customHeight="1" x14ac:dyDescent="0.25">
      <c r="A710" s="124"/>
      <c r="B710" s="281"/>
      <c r="C710" s="240"/>
      <c r="D710" s="125"/>
      <c r="E710" s="126"/>
      <c r="F710" s="125"/>
      <c r="G710" s="126"/>
      <c r="H710" s="13"/>
      <c r="I710" s="18"/>
      <c r="J710" s="174"/>
      <c r="K710" s="175"/>
      <c r="L710" s="174"/>
      <c r="M710" s="128"/>
    </row>
    <row r="711" spans="1:13" ht="18" customHeight="1" x14ac:dyDescent="0.25">
      <c r="A711" s="124"/>
      <c r="B711" s="281"/>
      <c r="C711" s="240"/>
      <c r="D711" s="125"/>
      <c r="E711" s="126"/>
      <c r="F711" s="125"/>
      <c r="G711" s="126"/>
      <c r="H711" s="13"/>
      <c r="I711" s="18"/>
      <c r="J711" s="174"/>
      <c r="K711" s="175"/>
      <c r="L711" s="174"/>
      <c r="M711" s="128"/>
    </row>
    <row r="712" spans="1:13" ht="18" customHeight="1" x14ac:dyDescent="0.25">
      <c r="A712" s="124"/>
      <c r="B712" s="340"/>
      <c r="C712" s="341"/>
      <c r="D712" s="125"/>
      <c r="E712" s="126"/>
      <c r="F712" s="125"/>
      <c r="G712" s="126"/>
      <c r="H712" s="13"/>
      <c r="I712" s="18"/>
      <c r="J712" s="174"/>
      <c r="K712" s="175"/>
      <c r="L712" s="174"/>
      <c r="M712" s="128"/>
    </row>
    <row r="713" spans="1:13" ht="18" customHeight="1" x14ac:dyDescent="0.25">
      <c r="A713" s="124"/>
      <c r="B713" s="340"/>
      <c r="C713" s="341"/>
      <c r="D713" s="125"/>
      <c r="E713" s="126"/>
      <c r="F713" s="125"/>
      <c r="G713" s="126"/>
      <c r="H713" s="13"/>
      <c r="I713" s="18"/>
      <c r="J713" s="174"/>
      <c r="K713" s="175"/>
      <c r="L713" s="175"/>
      <c r="M713" s="128"/>
    </row>
    <row r="714" spans="1:13" ht="27.75" customHeight="1" x14ac:dyDescent="0.25">
      <c r="A714" s="122" t="s">
        <v>148</v>
      </c>
      <c r="B714" s="116"/>
      <c r="C714" s="123"/>
      <c r="D714" s="176"/>
      <c r="E714" s="119">
        <f>+SUM(E715:E719)</f>
        <v>0</v>
      </c>
      <c r="F714" s="176"/>
      <c r="G714" s="119">
        <f>+SUM(G715:G719)</f>
        <v>0</v>
      </c>
      <c r="H714" s="177"/>
      <c r="I714" s="178"/>
      <c r="J714" s="119">
        <f>+SUM(J715:J719)</f>
        <v>0</v>
      </c>
      <c r="K714" s="172"/>
      <c r="L714" s="119">
        <f>+SUM(L715:L719)</f>
        <v>0</v>
      </c>
      <c r="M714" s="173"/>
    </row>
    <row r="715" spans="1:13" ht="18" customHeight="1" x14ac:dyDescent="0.25">
      <c r="A715" s="124"/>
      <c r="B715" s="340"/>
      <c r="C715" s="341"/>
      <c r="D715" s="125"/>
      <c r="E715" s="126"/>
      <c r="F715" s="125"/>
      <c r="G715" s="126"/>
      <c r="H715" s="13"/>
      <c r="I715" s="18"/>
      <c r="J715" s="174"/>
      <c r="K715" s="175"/>
      <c r="L715" s="174"/>
      <c r="M715" s="128"/>
    </row>
    <row r="716" spans="1:13" ht="18" customHeight="1" x14ac:dyDescent="0.25">
      <c r="A716" s="124"/>
      <c r="B716" s="281"/>
      <c r="C716" s="240"/>
      <c r="D716" s="125"/>
      <c r="E716" s="126"/>
      <c r="F716" s="125"/>
      <c r="G716" s="126"/>
      <c r="H716" s="13"/>
      <c r="I716" s="18"/>
      <c r="J716" s="174"/>
      <c r="K716" s="175"/>
      <c r="L716" s="174"/>
      <c r="M716" s="128"/>
    </row>
    <row r="717" spans="1:13" ht="18" customHeight="1" x14ac:dyDescent="0.25">
      <c r="A717" s="124"/>
      <c r="B717" s="281"/>
      <c r="C717" s="240"/>
      <c r="D717" s="125"/>
      <c r="E717" s="126"/>
      <c r="F717" s="125"/>
      <c r="G717" s="126"/>
      <c r="H717" s="13"/>
      <c r="I717" s="18"/>
      <c r="J717" s="174"/>
      <c r="K717" s="175"/>
      <c r="L717" s="174"/>
      <c r="M717" s="128"/>
    </row>
    <row r="718" spans="1:13" ht="18" customHeight="1" x14ac:dyDescent="0.25">
      <c r="A718" s="124"/>
      <c r="B718" s="340"/>
      <c r="C718" s="341"/>
      <c r="D718" s="125"/>
      <c r="E718" s="126"/>
      <c r="F718" s="125"/>
      <c r="G718" s="126"/>
      <c r="H718" s="13"/>
      <c r="I718" s="18"/>
      <c r="J718" s="174"/>
      <c r="K718" s="175"/>
      <c r="L718" s="174"/>
      <c r="M718" s="128"/>
    </row>
    <row r="719" spans="1:13" ht="18" customHeight="1" x14ac:dyDescent="0.25">
      <c r="A719" s="124"/>
      <c r="B719" s="340"/>
      <c r="C719" s="341"/>
      <c r="D719" s="125"/>
      <c r="E719" s="126"/>
      <c r="F719" s="125"/>
      <c r="G719" s="126"/>
      <c r="H719" s="13"/>
      <c r="I719" s="18"/>
      <c r="J719" s="174"/>
      <c r="K719" s="175"/>
      <c r="L719" s="174"/>
      <c r="M719" s="128"/>
    </row>
    <row r="720" spans="1:13" ht="27.75" customHeight="1" x14ac:dyDescent="0.25">
      <c r="A720" s="122" t="s">
        <v>149</v>
      </c>
      <c r="B720" s="116"/>
      <c r="C720" s="123"/>
      <c r="D720" s="176"/>
      <c r="E720" s="119">
        <f>+SUM(E721:E725)</f>
        <v>0</v>
      </c>
      <c r="F720" s="176"/>
      <c r="G720" s="119">
        <f>+SUM(G721:G725)</f>
        <v>0</v>
      </c>
      <c r="H720" s="177"/>
      <c r="I720" s="178"/>
      <c r="J720" s="119">
        <f>+SUM(J721:J725)</f>
        <v>0</v>
      </c>
      <c r="K720" s="172"/>
      <c r="L720" s="119">
        <f>+SUM(L721:L725)</f>
        <v>0</v>
      </c>
      <c r="M720" s="173"/>
    </row>
    <row r="721" spans="1:15" ht="18" customHeight="1" x14ac:dyDescent="0.25">
      <c r="A721" s="124"/>
      <c r="B721" s="340"/>
      <c r="C721" s="341"/>
      <c r="D721" s="125"/>
      <c r="E721" s="126"/>
      <c r="F721" s="125"/>
      <c r="G721" s="126"/>
      <c r="H721" s="13"/>
      <c r="I721" s="18"/>
      <c r="J721" s="174"/>
      <c r="K721" s="175"/>
      <c r="L721" s="174"/>
      <c r="M721" s="128"/>
    </row>
    <row r="722" spans="1:15" ht="18" customHeight="1" x14ac:dyDescent="0.25">
      <c r="A722" s="124"/>
      <c r="B722" s="281"/>
      <c r="C722" s="240"/>
      <c r="D722" s="125"/>
      <c r="E722" s="126"/>
      <c r="F722" s="125"/>
      <c r="G722" s="126"/>
      <c r="H722" s="13"/>
      <c r="I722" s="18"/>
      <c r="J722" s="174"/>
      <c r="K722" s="175"/>
      <c r="L722" s="174"/>
      <c r="M722" s="128"/>
    </row>
    <row r="723" spans="1:15" ht="18" customHeight="1" x14ac:dyDescent="0.25">
      <c r="A723" s="124"/>
      <c r="B723" s="281"/>
      <c r="C723" s="240"/>
      <c r="D723" s="125"/>
      <c r="E723" s="126"/>
      <c r="F723" s="125"/>
      <c r="G723" s="126"/>
      <c r="H723" s="13"/>
      <c r="I723" s="18"/>
      <c r="J723" s="174"/>
      <c r="K723" s="175"/>
      <c r="L723" s="174"/>
      <c r="M723" s="128"/>
    </row>
    <row r="724" spans="1:15" ht="18" customHeight="1" x14ac:dyDescent="0.25">
      <c r="A724" s="124"/>
      <c r="B724" s="340"/>
      <c r="C724" s="341"/>
      <c r="D724" s="125"/>
      <c r="E724" s="126"/>
      <c r="F724" s="125"/>
      <c r="G724" s="126"/>
      <c r="H724" s="13"/>
      <c r="I724" s="18"/>
      <c r="J724" s="174"/>
      <c r="K724" s="175"/>
      <c r="L724" s="174"/>
      <c r="M724" s="128"/>
    </row>
    <row r="725" spans="1:15" ht="18" customHeight="1" x14ac:dyDescent="0.25">
      <c r="A725" s="124"/>
      <c r="B725" s="340"/>
      <c r="C725" s="341"/>
      <c r="D725" s="125"/>
      <c r="E725" s="126"/>
      <c r="F725" s="125"/>
      <c r="G725" s="126"/>
      <c r="H725" s="13"/>
      <c r="I725" s="13"/>
      <c r="J725" s="126"/>
      <c r="K725" s="127"/>
      <c r="L725" s="127"/>
      <c r="M725" s="128"/>
    </row>
    <row r="726" spans="1:15" s="4" customFormat="1" ht="45" customHeight="1" thickBot="1" x14ac:dyDescent="0.3">
      <c r="A726" s="427" t="s">
        <v>150</v>
      </c>
      <c r="B726" s="428"/>
      <c r="C726" s="428"/>
      <c r="D726" s="26"/>
      <c r="E726" s="187">
        <f>+E619+E676+E701</f>
        <v>0</v>
      </c>
      <c r="F726" s="26"/>
      <c r="G726" s="187">
        <f>+G619+G676+G701</f>
        <v>0</v>
      </c>
      <c r="H726" s="188"/>
      <c r="I726" s="188"/>
      <c r="J726" s="189">
        <f>+J619+J676+J701</f>
        <v>0</v>
      </c>
      <c r="K726" s="190"/>
      <c r="L726" s="189">
        <f>+L619+L676+L701</f>
        <v>0</v>
      </c>
      <c r="M726" s="191"/>
      <c r="O726" s="98">
        <f>+G726-$H$31</f>
        <v>0</v>
      </c>
    </row>
    <row r="727" spans="1:15" ht="27.75" customHeight="1" thickBot="1" x14ac:dyDescent="0.3">
      <c r="A727" s="82"/>
      <c r="M727" s="232"/>
    </row>
    <row r="728" spans="1:15" ht="27.75" customHeight="1" x14ac:dyDescent="0.25">
      <c r="A728" s="418" t="s">
        <v>151</v>
      </c>
      <c r="B728" s="419"/>
      <c r="C728" s="419"/>
      <c r="D728" s="419"/>
      <c r="E728" s="419"/>
      <c r="F728" s="419"/>
      <c r="G728" s="419"/>
      <c r="H728" s="419"/>
      <c r="I728" s="419"/>
      <c r="J728" s="419"/>
      <c r="K728" s="420"/>
      <c r="L728" s="192"/>
      <c r="M728" s="193"/>
    </row>
    <row r="729" spans="1:15" ht="99.75" customHeight="1" thickBot="1" x14ac:dyDescent="0.3">
      <c r="A729" s="421" t="s">
        <v>327</v>
      </c>
      <c r="B729" s="422"/>
      <c r="C729" s="423"/>
      <c r="D729" s="279" t="s">
        <v>296</v>
      </c>
      <c r="E729" s="279" t="s">
        <v>335</v>
      </c>
      <c r="F729" s="24" t="s">
        <v>78</v>
      </c>
      <c r="G729" s="24" t="s">
        <v>336</v>
      </c>
      <c r="H729" s="24" t="s">
        <v>80</v>
      </c>
      <c r="I729" s="24" t="s">
        <v>81</v>
      </c>
      <c r="J729" s="25" t="s">
        <v>152</v>
      </c>
      <c r="K729" s="27" t="s">
        <v>83</v>
      </c>
      <c r="L729" s="192"/>
      <c r="M729" s="193"/>
    </row>
    <row r="730" spans="1:15" ht="27.75" customHeight="1" thickTop="1" x14ac:dyDescent="0.25">
      <c r="A730" s="115" t="s">
        <v>129</v>
      </c>
      <c r="B730" s="116"/>
      <c r="C730" s="123"/>
      <c r="D730" s="194"/>
      <c r="E730" s="195">
        <f>+E731+E737</f>
        <v>0</v>
      </c>
      <c r="F730" s="194"/>
      <c r="G730" s="195">
        <f>+G731+G737</f>
        <v>0</v>
      </c>
      <c r="H730" s="196"/>
      <c r="I730" s="196"/>
      <c r="J730" s="195">
        <f>+J731+J737</f>
        <v>0</v>
      </c>
      <c r="K730" s="197"/>
      <c r="L730" s="192"/>
      <c r="M730" s="193"/>
    </row>
    <row r="731" spans="1:15" ht="27.75" customHeight="1" x14ac:dyDescent="0.25">
      <c r="A731" s="122" t="s">
        <v>153</v>
      </c>
      <c r="B731" s="116"/>
      <c r="C731" s="123"/>
      <c r="D731" s="198"/>
      <c r="E731" s="199">
        <f>+SUM(E732:E736)</f>
        <v>0</v>
      </c>
      <c r="F731" s="198"/>
      <c r="G731" s="199">
        <f>+SUM(G732:G736)</f>
        <v>0</v>
      </c>
      <c r="H731" s="200"/>
      <c r="I731" s="200"/>
      <c r="J731" s="199">
        <f>+SUM(J732:J736)</f>
        <v>0</v>
      </c>
      <c r="K731" s="201"/>
      <c r="L731" s="192"/>
      <c r="M731" s="193"/>
    </row>
    <row r="732" spans="1:15" ht="18" customHeight="1" x14ac:dyDescent="0.25">
      <c r="A732" s="124"/>
      <c r="B732" s="340"/>
      <c r="C732" s="341"/>
      <c r="D732" s="125"/>
      <c r="E732" s="174"/>
      <c r="F732" s="202" t="s">
        <v>154</v>
      </c>
      <c r="G732" s="174"/>
      <c r="H732" s="202" t="s">
        <v>154</v>
      </c>
      <c r="I732" s="202" t="s">
        <v>154</v>
      </c>
      <c r="J732" s="174"/>
      <c r="K732" s="203" t="s">
        <v>154</v>
      </c>
      <c r="L732" s="192"/>
      <c r="M732" s="193"/>
    </row>
    <row r="733" spans="1:15" ht="18" customHeight="1" x14ac:dyDescent="0.25">
      <c r="A733" s="124"/>
      <c r="B733" s="340"/>
      <c r="C733" s="341"/>
      <c r="D733" s="125"/>
      <c r="E733" s="174"/>
      <c r="F733" s="202" t="s">
        <v>154</v>
      </c>
      <c r="G733" s="174"/>
      <c r="H733" s="202" t="s">
        <v>154</v>
      </c>
      <c r="I733" s="202" t="s">
        <v>154</v>
      </c>
      <c r="J733" s="174"/>
      <c r="K733" s="203" t="s">
        <v>154</v>
      </c>
      <c r="L733" s="192"/>
      <c r="M733" s="193"/>
    </row>
    <row r="734" spans="1:15" ht="18" customHeight="1" x14ac:dyDescent="0.25">
      <c r="A734" s="124"/>
      <c r="B734" s="340"/>
      <c r="C734" s="341"/>
      <c r="D734" s="125"/>
      <c r="E734" s="174"/>
      <c r="F734" s="202" t="s">
        <v>154</v>
      </c>
      <c r="G734" s="174"/>
      <c r="H734" s="202" t="s">
        <v>154</v>
      </c>
      <c r="I734" s="202" t="s">
        <v>154</v>
      </c>
      <c r="J734" s="174"/>
      <c r="K734" s="203" t="s">
        <v>154</v>
      </c>
      <c r="L734" s="192"/>
      <c r="M734" s="193"/>
    </row>
    <row r="735" spans="1:15" ht="18" customHeight="1" x14ac:dyDescent="0.25">
      <c r="A735" s="124"/>
      <c r="B735" s="340"/>
      <c r="C735" s="341"/>
      <c r="D735" s="125"/>
      <c r="E735" s="174"/>
      <c r="F735" s="202" t="s">
        <v>154</v>
      </c>
      <c r="G735" s="174"/>
      <c r="H735" s="202" t="s">
        <v>154</v>
      </c>
      <c r="I735" s="202" t="s">
        <v>154</v>
      </c>
      <c r="J735" s="174"/>
      <c r="K735" s="203" t="s">
        <v>154</v>
      </c>
      <c r="L735" s="192"/>
      <c r="M735" s="193"/>
    </row>
    <row r="736" spans="1:15" ht="18" customHeight="1" x14ac:dyDescent="0.25">
      <c r="A736" s="124"/>
      <c r="B736" s="340"/>
      <c r="C736" s="341"/>
      <c r="D736" s="125"/>
      <c r="E736" s="174"/>
      <c r="F736" s="202" t="s">
        <v>154</v>
      </c>
      <c r="G736" s="174"/>
      <c r="H736" s="202" t="s">
        <v>154</v>
      </c>
      <c r="I736" s="202" t="s">
        <v>154</v>
      </c>
      <c r="J736" s="174"/>
      <c r="K736" s="203" t="s">
        <v>154</v>
      </c>
      <c r="L736" s="192"/>
      <c r="M736" s="193"/>
    </row>
    <row r="737" spans="1:13" ht="27.75" customHeight="1" x14ac:dyDescent="0.25">
      <c r="A737" s="122" t="s">
        <v>155</v>
      </c>
      <c r="B737" s="116"/>
      <c r="C737" s="123"/>
      <c r="D737" s="198"/>
      <c r="E737" s="199">
        <f>+SUM(E738:E742)</f>
        <v>0</v>
      </c>
      <c r="F737" s="198"/>
      <c r="G737" s="199">
        <f>+SUM(G738:G742)</f>
        <v>0</v>
      </c>
      <c r="H737" s="200"/>
      <c r="I737" s="200"/>
      <c r="J737" s="199">
        <f>+SUM(J738:J742)</f>
        <v>0</v>
      </c>
      <c r="K737" s="201"/>
      <c r="L737" s="192"/>
      <c r="M737" s="193"/>
    </row>
    <row r="738" spans="1:13" ht="18" customHeight="1" x14ac:dyDescent="0.25">
      <c r="A738" s="124"/>
      <c r="B738" s="340"/>
      <c r="C738" s="341"/>
      <c r="D738" s="125"/>
      <c r="E738" s="174"/>
      <c r="F738" s="202" t="s">
        <v>154</v>
      </c>
      <c r="G738" s="174"/>
      <c r="H738" s="202" t="s">
        <v>154</v>
      </c>
      <c r="I738" s="202" t="s">
        <v>154</v>
      </c>
      <c r="J738" s="174"/>
      <c r="K738" s="203" t="s">
        <v>154</v>
      </c>
      <c r="L738" s="192"/>
      <c r="M738" s="193"/>
    </row>
    <row r="739" spans="1:13" ht="18" customHeight="1" x14ac:dyDescent="0.25">
      <c r="A739" s="124"/>
      <c r="B739" s="340"/>
      <c r="C739" s="341"/>
      <c r="D739" s="125"/>
      <c r="E739" s="174"/>
      <c r="F739" s="202" t="s">
        <v>154</v>
      </c>
      <c r="G739" s="174"/>
      <c r="H739" s="202" t="s">
        <v>154</v>
      </c>
      <c r="I739" s="202" t="s">
        <v>154</v>
      </c>
      <c r="J739" s="174"/>
      <c r="K739" s="203" t="s">
        <v>154</v>
      </c>
      <c r="L739" s="192"/>
      <c r="M739" s="193"/>
    </row>
    <row r="740" spans="1:13" ht="18" customHeight="1" x14ac:dyDescent="0.25">
      <c r="A740" s="124"/>
      <c r="B740" s="340"/>
      <c r="C740" s="341"/>
      <c r="D740" s="125"/>
      <c r="E740" s="174"/>
      <c r="F740" s="202" t="s">
        <v>154</v>
      </c>
      <c r="G740" s="174"/>
      <c r="H740" s="202" t="s">
        <v>154</v>
      </c>
      <c r="I740" s="202" t="s">
        <v>154</v>
      </c>
      <c r="J740" s="174"/>
      <c r="K740" s="203" t="s">
        <v>154</v>
      </c>
      <c r="L740" s="192"/>
      <c r="M740" s="193"/>
    </row>
    <row r="741" spans="1:13" ht="18" customHeight="1" x14ac:dyDescent="0.25">
      <c r="A741" s="124"/>
      <c r="B741" s="340"/>
      <c r="C741" s="341"/>
      <c r="D741" s="125"/>
      <c r="E741" s="174"/>
      <c r="F741" s="202" t="s">
        <v>154</v>
      </c>
      <c r="G741" s="174"/>
      <c r="H741" s="202" t="s">
        <v>154</v>
      </c>
      <c r="I741" s="202" t="s">
        <v>154</v>
      </c>
      <c r="J741" s="174"/>
      <c r="K741" s="203" t="s">
        <v>154</v>
      </c>
      <c r="L741" s="192"/>
      <c r="M741" s="193"/>
    </row>
    <row r="742" spans="1:13" ht="18" customHeight="1" x14ac:dyDescent="0.25">
      <c r="A742" s="124"/>
      <c r="B742" s="340"/>
      <c r="C742" s="341"/>
      <c r="D742" s="125"/>
      <c r="E742" s="174"/>
      <c r="F742" s="202" t="s">
        <v>154</v>
      </c>
      <c r="G742" s="174"/>
      <c r="H742" s="202" t="s">
        <v>154</v>
      </c>
      <c r="I742" s="202" t="s">
        <v>154</v>
      </c>
      <c r="J742" s="174"/>
      <c r="K742" s="203" t="s">
        <v>154</v>
      </c>
      <c r="L742" s="192"/>
      <c r="M742" s="193"/>
    </row>
    <row r="743" spans="1:13" ht="27.75" customHeight="1" x14ac:dyDescent="0.25">
      <c r="A743" s="115" t="s">
        <v>74</v>
      </c>
      <c r="B743" s="116"/>
      <c r="C743" s="123"/>
      <c r="D743" s="198"/>
      <c r="E743" s="145">
        <f>+E744+E750</f>
        <v>0</v>
      </c>
      <c r="F743" s="198"/>
      <c r="G743" s="145">
        <f>+G744+G750</f>
        <v>0</v>
      </c>
      <c r="H743" s="178"/>
      <c r="I743" s="178"/>
      <c r="J743" s="145">
        <f>+J744+J750</f>
        <v>0</v>
      </c>
      <c r="K743" s="204"/>
      <c r="L743" s="192"/>
      <c r="M743" s="193"/>
    </row>
    <row r="744" spans="1:13" ht="27.75" customHeight="1" x14ac:dyDescent="0.25">
      <c r="A744" s="122" t="s">
        <v>153</v>
      </c>
      <c r="B744" s="116"/>
      <c r="C744" s="123"/>
      <c r="D744" s="198"/>
      <c r="E744" s="199">
        <f>+SUM(E745:E749)</f>
        <v>0</v>
      </c>
      <c r="F744" s="198"/>
      <c r="G744" s="199">
        <f>+SUM(G745:G749)</f>
        <v>0</v>
      </c>
      <c r="H744" s="178"/>
      <c r="I744" s="178"/>
      <c r="J744" s="199">
        <f>+SUM(J745:J749)</f>
        <v>0</v>
      </c>
      <c r="K744" s="204"/>
      <c r="L744" s="192"/>
      <c r="M744" s="193"/>
    </row>
    <row r="745" spans="1:13" ht="18" customHeight="1" x14ac:dyDescent="0.25">
      <c r="A745" s="124"/>
      <c r="B745" s="340"/>
      <c r="C745" s="341"/>
      <c r="D745" s="125"/>
      <c r="E745" s="174"/>
      <c r="F745" s="202" t="s">
        <v>154</v>
      </c>
      <c r="G745" s="174"/>
      <c r="H745" s="202" t="s">
        <v>154</v>
      </c>
      <c r="I745" s="202" t="s">
        <v>154</v>
      </c>
      <c r="J745" s="174"/>
      <c r="K745" s="203" t="s">
        <v>154</v>
      </c>
      <c r="L745" s="192"/>
      <c r="M745" s="193"/>
    </row>
    <row r="746" spans="1:13" ht="18" customHeight="1" x14ac:dyDescent="0.25">
      <c r="A746" s="124"/>
      <c r="B746" s="340"/>
      <c r="C746" s="341"/>
      <c r="D746" s="125"/>
      <c r="E746" s="174"/>
      <c r="F746" s="202" t="s">
        <v>154</v>
      </c>
      <c r="G746" s="174"/>
      <c r="H746" s="202" t="s">
        <v>154</v>
      </c>
      <c r="I746" s="202" t="s">
        <v>154</v>
      </c>
      <c r="J746" s="174"/>
      <c r="K746" s="203" t="s">
        <v>154</v>
      </c>
      <c r="L746" s="192"/>
      <c r="M746" s="193"/>
    </row>
    <row r="747" spans="1:13" ht="18" customHeight="1" x14ac:dyDescent="0.25">
      <c r="A747" s="124"/>
      <c r="B747" s="340"/>
      <c r="C747" s="341"/>
      <c r="D747" s="125"/>
      <c r="E747" s="174"/>
      <c r="F747" s="202" t="s">
        <v>154</v>
      </c>
      <c r="G747" s="174"/>
      <c r="H747" s="202" t="s">
        <v>154</v>
      </c>
      <c r="I747" s="202" t="s">
        <v>154</v>
      </c>
      <c r="J747" s="174"/>
      <c r="K747" s="203" t="s">
        <v>154</v>
      </c>
      <c r="L747" s="192"/>
      <c r="M747" s="193"/>
    </row>
    <row r="748" spans="1:13" ht="18" customHeight="1" x14ac:dyDescent="0.25">
      <c r="A748" s="124"/>
      <c r="B748" s="340"/>
      <c r="C748" s="341"/>
      <c r="D748" s="125"/>
      <c r="E748" s="174"/>
      <c r="F748" s="202" t="s">
        <v>154</v>
      </c>
      <c r="G748" s="174"/>
      <c r="H748" s="202" t="s">
        <v>154</v>
      </c>
      <c r="I748" s="202" t="s">
        <v>154</v>
      </c>
      <c r="J748" s="174"/>
      <c r="K748" s="203" t="s">
        <v>154</v>
      </c>
      <c r="L748" s="192"/>
      <c r="M748" s="193"/>
    </row>
    <row r="749" spans="1:13" ht="18" customHeight="1" x14ac:dyDescent="0.25">
      <c r="A749" s="124"/>
      <c r="B749" s="340"/>
      <c r="C749" s="341"/>
      <c r="D749" s="125"/>
      <c r="E749" s="174"/>
      <c r="F749" s="202" t="s">
        <v>154</v>
      </c>
      <c r="G749" s="174"/>
      <c r="H749" s="202" t="s">
        <v>154</v>
      </c>
      <c r="I749" s="202" t="s">
        <v>154</v>
      </c>
      <c r="J749" s="174"/>
      <c r="K749" s="203" t="s">
        <v>154</v>
      </c>
      <c r="L749" s="192"/>
      <c r="M749" s="193"/>
    </row>
    <row r="750" spans="1:13" ht="27.75" customHeight="1" x14ac:dyDescent="0.25">
      <c r="A750" s="122" t="s">
        <v>155</v>
      </c>
      <c r="B750" s="116"/>
      <c r="C750" s="123"/>
      <c r="D750" s="198"/>
      <c r="E750" s="199">
        <f>+SUM(E751:E755)</f>
        <v>0</v>
      </c>
      <c r="F750" s="198"/>
      <c r="G750" s="199">
        <f>+SUM(G751:G755)</f>
        <v>0</v>
      </c>
      <c r="H750" s="178"/>
      <c r="I750" s="178"/>
      <c r="J750" s="199">
        <f>+SUM(J751:J755)</f>
        <v>0</v>
      </c>
      <c r="K750" s="204"/>
      <c r="L750" s="192"/>
      <c r="M750" s="193"/>
    </row>
    <row r="751" spans="1:13" ht="18" customHeight="1" x14ac:dyDescent="0.25">
      <c r="A751" s="124"/>
      <c r="B751" s="340"/>
      <c r="C751" s="341"/>
      <c r="D751" s="125"/>
      <c r="E751" s="174"/>
      <c r="F751" s="202" t="s">
        <v>154</v>
      </c>
      <c r="G751" s="174"/>
      <c r="H751" s="202" t="s">
        <v>154</v>
      </c>
      <c r="I751" s="202" t="s">
        <v>154</v>
      </c>
      <c r="J751" s="174"/>
      <c r="K751" s="203" t="s">
        <v>154</v>
      </c>
      <c r="L751" s="192"/>
      <c r="M751" s="193"/>
    </row>
    <row r="752" spans="1:13" ht="18" customHeight="1" x14ac:dyDescent="0.25">
      <c r="A752" s="124"/>
      <c r="B752" s="340"/>
      <c r="C752" s="341"/>
      <c r="D752" s="125"/>
      <c r="E752" s="174"/>
      <c r="F752" s="202" t="s">
        <v>154</v>
      </c>
      <c r="G752" s="174"/>
      <c r="H752" s="202" t="s">
        <v>154</v>
      </c>
      <c r="I752" s="202" t="s">
        <v>154</v>
      </c>
      <c r="J752" s="174"/>
      <c r="K752" s="203" t="s">
        <v>154</v>
      </c>
      <c r="L752" s="192"/>
      <c r="M752" s="193"/>
    </row>
    <row r="753" spans="1:15" ht="18" customHeight="1" x14ac:dyDescent="0.25">
      <c r="A753" s="124"/>
      <c r="B753" s="340"/>
      <c r="C753" s="341"/>
      <c r="D753" s="125"/>
      <c r="E753" s="174"/>
      <c r="F753" s="202" t="s">
        <v>154</v>
      </c>
      <c r="G753" s="174"/>
      <c r="H753" s="202" t="s">
        <v>154</v>
      </c>
      <c r="I753" s="202" t="s">
        <v>154</v>
      </c>
      <c r="J753" s="174"/>
      <c r="K753" s="203" t="s">
        <v>154</v>
      </c>
      <c r="L753" s="192"/>
      <c r="M753" s="193"/>
    </row>
    <row r="754" spans="1:15" ht="18" customHeight="1" x14ac:dyDescent="0.25">
      <c r="A754" s="124"/>
      <c r="B754" s="340"/>
      <c r="C754" s="341"/>
      <c r="D754" s="125"/>
      <c r="E754" s="174"/>
      <c r="F754" s="202" t="s">
        <v>154</v>
      </c>
      <c r="G754" s="174"/>
      <c r="H754" s="202" t="s">
        <v>154</v>
      </c>
      <c r="I754" s="202" t="s">
        <v>154</v>
      </c>
      <c r="J754" s="174"/>
      <c r="K754" s="203" t="s">
        <v>154</v>
      </c>
      <c r="L754" s="192"/>
      <c r="M754" s="193"/>
    </row>
    <row r="755" spans="1:15" ht="18" customHeight="1" x14ac:dyDescent="0.25">
      <c r="A755" s="124"/>
      <c r="B755" s="340"/>
      <c r="C755" s="341"/>
      <c r="D755" s="125"/>
      <c r="E755" s="174"/>
      <c r="F755" s="202" t="s">
        <v>154</v>
      </c>
      <c r="G755" s="174"/>
      <c r="H755" s="202" t="s">
        <v>154</v>
      </c>
      <c r="I755" s="202" t="s">
        <v>154</v>
      </c>
      <c r="J755" s="174"/>
      <c r="K755" s="207" t="s">
        <v>154</v>
      </c>
      <c r="L755" s="192"/>
      <c r="M755" s="193"/>
    </row>
    <row r="756" spans="1:15" ht="27.75" customHeight="1" thickBot="1" x14ac:dyDescent="0.3">
      <c r="A756" s="413" t="s">
        <v>156</v>
      </c>
      <c r="B756" s="414"/>
      <c r="C756" s="415"/>
      <c r="D756" s="208"/>
      <c r="E756" s="156">
        <f>+E730+E743</f>
        <v>0</v>
      </c>
      <c r="F756" s="208"/>
      <c r="G756" s="156">
        <f>+G730+G743</f>
        <v>0</v>
      </c>
      <c r="H756" s="188"/>
      <c r="I756" s="188"/>
      <c r="J756" s="189">
        <f>+J730+J743</f>
        <v>0</v>
      </c>
      <c r="K756" s="209"/>
      <c r="L756" s="192"/>
      <c r="M756" s="193"/>
      <c r="O756" s="98">
        <f>+G756-$H$32</f>
        <v>0</v>
      </c>
    </row>
    <row r="757" spans="1:15" ht="27.75" customHeight="1" thickBot="1" x14ac:dyDescent="0.3">
      <c r="A757" s="82"/>
      <c r="M757" s="19"/>
    </row>
    <row r="758" spans="1:15" ht="27.75" customHeight="1" x14ac:dyDescent="0.25">
      <c r="A758" s="418" t="s">
        <v>157</v>
      </c>
      <c r="B758" s="419"/>
      <c r="C758" s="419"/>
      <c r="D758" s="419"/>
      <c r="E758" s="419"/>
      <c r="F758" s="419"/>
      <c r="G758" s="419"/>
      <c r="H758" s="419"/>
      <c r="I758" s="419"/>
      <c r="J758" s="419"/>
      <c r="K758" s="420"/>
      <c r="L758" s="192"/>
      <c r="M758" s="193"/>
    </row>
    <row r="759" spans="1:15" ht="95.25" customHeight="1" thickBot="1" x14ac:dyDescent="0.3">
      <c r="A759" s="421" t="s">
        <v>327</v>
      </c>
      <c r="B759" s="422"/>
      <c r="C759" s="423"/>
      <c r="D759" s="279" t="s">
        <v>296</v>
      </c>
      <c r="E759" s="279" t="s">
        <v>335</v>
      </c>
      <c r="F759" s="10" t="s">
        <v>78</v>
      </c>
      <c r="G759" s="10" t="s">
        <v>336</v>
      </c>
      <c r="H759" s="10" t="s">
        <v>80</v>
      </c>
      <c r="I759" s="10" t="s">
        <v>81</v>
      </c>
      <c r="J759" s="11" t="s">
        <v>340</v>
      </c>
      <c r="K759" s="12" t="s">
        <v>83</v>
      </c>
      <c r="L759" s="210"/>
      <c r="M759" s="211"/>
    </row>
    <row r="760" spans="1:15" ht="27.75" customHeight="1" thickTop="1" x14ac:dyDescent="0.25">
      <c r="A760" s="115" t="s">
        <v>158</v>
      </c>
      <c r="B760" s="116"/>
      <c r="C760" s="123"/>
      <c r="D760" s="212"/>
      <c r="E760" s="213">
        <f>+E761+E767</f>
        <v>0</v>
      </c>
      <c r="F760" s="212"/>
      <c r="G760" s="213">
        <f>+G761+G767</f>
        <v>0</v>
      </c>
      <c r="H760" s="214"/>
      <c r="I760" s="214"/>
      <c r="J760" s="213">
        <f>+J761+J767</f>
        <v>0</v>
      </c>
      <c r="K760" s="215"/>
      <c r="L760" s="210"/>
      <c r="M760" s="211"/>
    </row>
    <row r="761" spans="1:15" ht="27.75" customHeight="1" x14ac:dyDescent="0.25">
      <c r="A761" s="122" t="s">
        <v>75</v>
      </c>
      <c r="B761" s="116"/>
      <c r="C761" s="123"/>
      <c r="D761" s="169"/>
      <c r="E761" s="145">
        <f>+SUM(E762:E766)</f>
        <v>0</v>
      </c>
      <c r="F761" s="169"/>
      <c r="G761" s="145">
        <f>+SUM(G762:G766)</f>
        <v>0</v>
      </c>
      <c r="H761" s="178"/>
      <c r="I761" s="178"/>
      <c r="J761" s="145">
        <f>+SUM(J762:J766)</f>
        <v>0</v>
      </c>
      <c r="K761" s="204"/>
      <c r="L761" s="210"/>
      <c r="M761" s="211"/>
    </row>
    <row r="762" spans="1:15" x14ac:dyDescent="0.25">
      <c r="A762" s="124"/>
      <c r="B762" s="340"/>
      <c r="C762" s="341"/>
      <c r="D762" s="205"/>
      <c r="E762" s="174"/>
      <c r="F762" s="205"/>
      <c r="G762" s="174"/>
      <c r="H762" s="18"/>
      <c r="I762" s="18"/>
      <c r="J762" s="174"/>
      <c r="K762" s="206"/>
      <c r="L762" s="210"/>
      <c r="M762" s="211"/>
    </row>
    <row r="763" spans="1:15" x14ac:dyDescent="0.25">
      <c r="A763" s="124"/>
      <c r="B763" s="281"/>
      <c r="C763" s="240"/>
      <c r="D763" s="205"/>
      <c r="E763" s="174"/>
      <c r="F763" s="205"/>
      <c r="G763" s="174"/>
      <c r="H763" s="18"/>
      <c r="I763" s="18"/>
      <c r="J763" s="174"/>
      <c r="K763" s="206"/>
      <c r="L763" s="210"/>
      <c r="M763" s="211"/>
    </row>
    <row r="764" spans="1:15" x14ac:dyDescent="0.25">
      <c r="A764" s="124"/>
      <c r="B764" s="281"/>
      <c r="C764" s="240"/>
      <c r="D764" s="205"/>
      <c r="E764" s="174"/>
      <c r="F764" s="205"/>
      <c r="G764" s="174"/>
      <c r="H764" s="18"/>
      <c r="I764" s="18"/>
      <c r="J764" s="174"/>
      <c r="K764" s="206"/>
      <c r="L764" s="210"/>
      <c r="M764" s="211"/>
    </row>
    <row r="765" spans="1:15" x14ac:dyDescent="0.25">
      <c r="A765" s="124"/>
      <c r="B765" s="340"/>
      <c r="C765" s="341"/>
      <c r="D765" s="205"/>
      <c r="E765" s="174"/>
      <c r="F765" s="205"/>
      <c r="G765" s="174"/>
      <c r="H765" s="18"/>
      <c r="I765" s="18"/>
      <c r="J765" s="174"/>
      <c r="K765" s="206"/>
      <c r="L765" s="210"/>
      <c r="M765" s="211"/>
    </row>
    <row r="766" spans="1:15" x14ac:dyDescent="0.25">
      <c r="A766" s="124"/>
      <c r="B766" s="340"/>
      <c r="C766" s="341"/>
      <c r="D766" s="205"/>
      <c r="E766" s="174"/>
      <c r="F766" s="205"/>
      <c r="G766" s="174"/>
      <c r="H766" s="18"/>
      <c r="I766" s="18"/>
      <c r="J766" s="174"/>
      <c r="K766" s="206"/>
      <c r="L766" s="210"/>
      <c r="M766" s="211"/>
    </row>
    <row r="767" spans="1:15" ht="27.75" customHeight="1" x14ac:dyDescent="0.25">
      <c r="A767" s="122" t="s">
        <v>159</v>
      </c>
      <c r="B767" s="116"/>
      <c r="C767" s="123"/>
      <c r="D767" s="169"/>
      <c r="E767" s="145">
        <f>+SUM(E768:E772)</f>
        <v>0</v>
      </c>
      <c r="F767" s="169"/>
      <c r="G767" s="145">
        <f>+SUM(G768:G772)</f>
        <v>0</v>
      </c>
      <c r="H767" s="178"/>
      <c r="I767" s="178"/>
      <c r="J767" s="145">
        <f>+SUM(J768:J772)</f>
        <v>0</v>
      </c>
      <c r="K767" s="204"/>
      <c r="L767" s="210"/>
      <c r="M767" s="211"/>
    </row>
    <row r="768" spans="1:15" x14ac:dyDescent="0.25">
      <c r="A768" s="124"/>
      <c r="B768" s="340"/>
      <c r="C768" s="341"/>
      <c r="D768" s="205"/>
      <c r="E768" s="174"/>
      <c r="F768" s="205"/>
      <c r="G768" s="174"/>
      <c r="H768" s="18"/>
      <c r="I768" s="18"/>
      <c r="J768" s="174"/>
      <c r="K768" s="206"/>
      <c r="L768" s="210"/>
      <c r="M768" s="211"/>
    </row>
    <row r="769" spans="1:15" x14ac:dyDescent="0.25">
      <c r="A769" s="124"/>
      <c r="B769" s="281"/>
      <c r="C769" s="240"/>
      <c r="D769" s="205"/>
      <c r="E769" s="174"/>
      <c r="F769" s="205"/>
      <c r="G769" s="174"/>
      <c r="H769" s="18"/>
      <c r="I769" s="18"/>
      <c r="J769" s="174"/>
      <c r="K769" s="206"/>
      <c r="L769" s="210"/>
      <c r="M769" s="211"/>
    </row>
    <row r="770" spans="1:15" x14ac:dyDescent="0.25">
      <c r="A770" s="124"/>
      <c r="B770" s="281"/>
      <c r="C770" s="240"/>
      <c r="D770" s="205"/>
      <c r="E770" s="174"/>
      <c r="F770" s="205"/>
      <c r="G770" s="174"/>
      <c r="H770" s="18"/>
      <c r="I770" s="18"/>
      <c r="J770" s="174"/>
      <c r="K770" s="206"/>
      <c r="L770" s="210"/>
      <c r="M770" s="211"/>
    </row>
    <row r="771" spans="1:15" x14ac:dyDescent="0.25">
      <c r="A771" s="124"/>
      <c r="B771" s="340"/>
      <c r="C771" s="341"/>
      <c r="D771" s="205"/>
      <c r="E771" s="174"/>
      <c r="F771" s="205"/>
      <c r="G771" s="174"/>
      <c r="H771" s="18"/>
      <c r="I771" s="18"/>
      <c r="J771" s="174"/>
      <c r="K771" s="206"/>
      <c r="L771" s="210"/>
      <c r="M771" s="211"/>
    </row>
    <row r="772" spans="1:15" x14ac:dyDescent="0.25">
      <c r="A772" s="124"/>
      <c r="B772" s="340"/>
      <c r="C772" s="341"/>
      <c r="D772" s="205"/>
      <c r="E772" s="174"/>
      <c r="F772" s="205"/>
      <c r="G772" s="174"/>
      <c r="H772" s="18"/>
      <c r="I772" s="18"/>
      <c r="J772" s="174"/>
      <c r="K772" s="206"/>
      <c r="L772" s="210"/>
      <c r="M772" s="211"/>
    </row>
    <row r="773" spans="1:15" s="4" customFormat="1" ht="27.75" customHeight="1" thickBot="1" x14ac:dyDescent="0.3">
      <c r="A773" s="413" t="s">
        <v>160</v>
      </c>
      <c r="B773" s="414"/>
      <c r="C773" s="415"/>
      <c r="D773" s="216"/>
      <c r="E773" s="156">
        <f>+E760</f>
        <v>0</v>
      </c>
      <c r="F773" s="216"/>
      <c r="G773" s="156">
        <f>+G760</f>
        <v>0</v>
      </c>
      <c r="H773" s="188"/>
      <c r="I773" s="188"/>
      <c r="J773" s="156">
        <f>+J760</f>
        <v>0</v>
      </c>
      <c r="K773" s="209"/>
      <c r="L773" s="210"/>
      <c r="M773" s="211"/>
      <c r="O773" s="98">
        <f>+G773-$H$33</f>
        <v>0</v>
      </c>
    </row>
    <row r="774" spans="1:15" x14ac:dyDescent="0.25">
      <c r="A774" s="82"/>
      <c r="M774" s="19"/>
    </row>
    <row r="775" spans="1:15" x14ac:dyDescent="0.25">
      <c r="A775" s="82"/>
      <c r="M775" s="19"/>
    </row>
    <row r="776" spans="1:15" x14ac:dyDescent="0.25">
      <c r="A776" s="82"/>
      <c r="B776" s="416" t="s">
        <v>161</v>
      </c>
      <c r="C776" s="416"/>
      <c r="D776" s="416"/>
      <c r="E776" s="416"/>
      <c r="F776" s="416"/>
      <c r="G776" s="416"/>
      <c r="H776" s="416"/>
      <c r="I776" s="416"/>
      <c r="J776" s="416"/>
      <c r="K776" s="416"/>
      <c r="L776" s="416"/>
      <c r="M776" s="417"/>
    </row>
    <row r="777" spans="1:15" ht="27.75" customHeight="1" x14ac:dyDescent="0.25">
      <c r="A777" s="82"/>
      <c r="B777" s="361"/>
      <c r="C777" s="361"/>
      <c r="D777" s="361"/>
      <c r="E777" s="361"/>
      <c r="F777" s="361"/>
      <c r="G777" s="361"/>
      <c r="H777" s="361"/>
      <c r="I777" s="361"/>
      <c r="J777" s="361"/>
      <c r="K777" s="361"/>
      <c r="L777" s="361"/>
      <c r="M777" s="362"/>
    </row>
    <row r="778" spans="1:15" ht="27.75" customHeight="1" x14ac:dyDescent="0.25">
      <c r="A778" s="82"/>
      <c r="B778" s="357"/>
      <c r="C778" s="357"/>
      <c r="D778" s="357"/>
      <c r="E778" s="357"/>
      <c r="F778" s="357"/>
      <c r="G778" s="357"/>
      <c r="H778" s="357"/>
      <c r="I778" s="357"/>
      <c r="J778" s="357"/>
      <c r="K778" s="357"/>
      <c r="L778" s="357"/>
      <c r="M778" s="358"/>
    </row>
    <row r="779" spans="1:15" ht="27.75" customHeight="1" x14ac:dyDescent="0.25">
      <c r="A779" s="82"/>
      <c r="B779" s="357"/>
      <c r="C779" s="357"/>
      <c r="D779" s="357"/>
      <c r="E779" s="357"/>
      <c r="F779" s="357"/>
      <c r="G779" s="357"/>
      <c r="H779" s="357"/>
      <c r="I779" s="357"/>
      <c r="J779" s="357"/>
      <c r="K779" s="357"/>
      <c r="L779" s="357"/>
      <c r="M779" s="358"/>
    </row>
    <row r="780" spans="1:15" ht="27.75" customHeight="1" x14ac:dyDescent="0.25">
      <c r="A780" s="82"/>
      <c r="B780" s="357"/>
      <c r="C780" s="357"/>
      <c r="D780" s="357"/>
      <c r="E780" s="357"/>
      <c r="F780" s="357"/>
      <c r="G780" s="357"/>
      <c r="H780" s="357"/>
      <c r="I780" s="357"/>
      <c r="J780" s="357"/>
      <c r="K780" s="357"/>
      <c r="L780" s="357"/>
      <c r="M780" s="358"/>
    </row>
    <row r="781" spans="1:15" ht="27.75" customHeight="1" x14ac:dyDescent="0.25">
      <c r="A781" s="82"/>
      <c r="B781" s="357"/>
      <c r="C781" s="357"/>
      <c r="D781" s="357"/>
      <c r="E781" s="357"/>
      <c r="F781" s="357"/>
      <c r="G781" s="357"/>
      <c r="H781" s="357"/>
      <c r="I781" s="357"/>
      <c r="J781" s="357"/>
      <c r="K781" s="357"/>
      <c r="L781" s="357"/>
      <c r="M781" s="358"/>
    </row>
    <row r="782" spans="1:15" ht="27.75" customHeight="1" x14ac:dyDescent="0.25">
      <c r="A782" s="82"/>
      <c r="B782" s="357"/>
      <c r="C782" s="357"/>
      <c r="D782" s="357"/>
      <c r="E782" s="357"/>
      <c r="F782" s="357"/>
      <c r="G782" s="357"/>
      <c r="H782" s="357"/>
      <c r="I782" s="357"/>
      <c r="J782" s="357"/>
      <c r="K782" s="357"/>
      <c r="L782" s="357"/>
      <c r="M782" s="358"/>
    </row>
    <row r="783" spans="1:15" ht="27.75" customHeight="1" x14ac:dyDescent="0.25">
      <c r="A783" s="82"/>
      <c r="B783" s="357"/>
      <c r="C783" s="357"/>
      <c r="D783" s="357"/>
      <c r="E783" s="357"/>
      <c r="F783" s="357"/>
      <c r="G783" s="357"/>
      <c r="H783" s="357"/>
      <c r="I783" s="357"/>
      <c r="J783" s="357"/>
      <c r="K783" s="357"/>
      <c r="L783" s="357"/>
      <c r="M783" s="358"/>
    </row>
    <row r="784" spans="1:15" ht="18.75" thickBot="1" x14ac:dyDescent="0.3">
      <c r="A784" s="137"/>
      <c r="B784" s="14"/>
      <c r="C784" s="15"/>
      <c r="D784" s="15"/>
      <c r="E784" s="15"/>
      <c r="F784" s="16"/>
      <c r="G784" s="16"/>
      <c r="H784" s="16"/>
      <c r="I784" s="16"/>
      <c r="J784" s="15"/>
      <c r="K784" s="15"/>
      <c r="L784" s="15"/>
      <c r="M784" s="17"/>
    </row>
    <row r="785" spans="1:29" x14ac:dyDescent="0.25">
      <c r="A785" s="82"/>
      <c r="M785" s="19"/>
    </row>
    <row r="786" spans="1:29" ht="32.25" customHeight="1" x14ac:dyDescent="0.25">
      <c r="A786" s="235"/>
      <c r="B786" s="359" t="s">
        <v>319</v>
      </c>
      <c r="C786" s="359"/>
      <c r="D786" s="359"/>
      <c r="E786" s="359"/>
      <c r="F786" s="359"/>
      <c r="G786" s="359"/>
      <c r="H786" s="359"/>
      <c r="I786" s="359"/>
      <c r="J786" s="359"/>
      <c r="K786" s="359"/>
      <c r="L786" s="254"/>
      <c r="M786" s="255"/>
      <c r="N786" s="253"/>
      <c r="O786" s="253"/>
      <c r="P786" s="253"/>
      <c r="Q786" s="253"/>
      <c r="R786" s="253"/>
      <c r="S786" s="253"/>
      <c r="T786" s="253"/>
      <c r="U786" s="253"/>
      <c r="V786" s="253"/>
      <c r="W786" s="253"/>
      <c r="X786" s="253"/>
      <c r="Y786" s="253"/>
      <c r="Z786" s="253"/>
      <c r="AA786" s="253"/>
      <c r="AB786" s="253"/>
      <c r="AC786" s="253"/>
    </row>
    <row r="787" spans="1:29" ht="36" customHeight="1" thickBot="1" x14ac:dyDescent="0.3">
      <c r="A787" s="235"/>
      <c r="B787" s="360" t="s">
        <v>320</v>
      </c>
      <c r="C787" s="360"/>
      <c r="D787" s="360"/>
      <c r="E787" s="360"/>
      <c r="F787" s="360"/>
      <c r="G787" s="360"/>
      <c r="H787" s="360"/>
      <c r="I787" s="360"/>
      <c r="J787" s="360"/>
      <c r="K787" s="360"/>
      <c r="L787" s="254"/>
      <c r="M787" s="255"/>
      <c r="N787" s="253"/>
      <c r="O787" s="253"/>
      <c r="P787" s="253"/>
      <c r="Q787" s="253"/>
      <c r="R787" s="253"/>
      <c r="S787" s="253"/>
      <c r="T787" s="253"/>
      <c r="U787" s="253"/>
      <c r="V787" s="253"/>
      <c r="W787" s="253"/>
      <c r="X787" s="253"/>
      <c r="Y787" s="253"/>
      <c r="Z787" s="253"/>
      <c r="AA787" s="253"/>
      <c r="AB787" s="253"/>
      <c r="AC787" s="253"/>
    </row>
    <row r="788" spans="1:29" ht="18" customHeight="1" thickBot="1" x14ac:dyDescent="0.3">
      <c r="A788" s="235"/>
      <c r="B788" s="396" t="s">
        <v>298</v>
      </c>
      <c r="C788" s="397"/>
      <c r="D788" s="398"/>
      <c r="E788" s="402" t="s">
        <v>38</v>
      </c>
      <c r="F788" s="402"/>
      <c r="G788" s="402"/>
      <c r="H788" s="396" t="s">
        <v>39</v>
      </c>
      <c r="I788" s="397"/>
      <c r="J788" s="397"/>
      <c r="K788" s="398"/>
      <c r="L788" s="254"/>
      <c r="M788" s="255"/>
      <c r="N788" s="253"/>
      <c r="O788" s="253"/>
      <c r="P788" s="253"/>
      <c r="Q788" s="253"/>
      <c r="R788" s="253"/>
      <c r="S788" s="253"/>
      <c r="T788" s="253"/>
      <c r="U788" s="253"/>
      <c r="V788" s="253"/>
      <c r="W788" s="253"/>
      <c r="X788" s="253"/>
      <c r="Y788" s="253"/>
      <c r="Z788" s="253"/>
      <c r="AA788" s="253"/>
      <c r="AB788" s="253"/>
      <c r="AC788" s="253"/>
    </row>
    <row r="789" spans="1:29" ht="116.25" customHeight="1" thickBot="1" x14ac:dyDescent="0.3">
      <c r="A789" s="289"/>
      <c r="B789" s="399"/>
      <c r="C789" s="400"/>
      <c r="D789" s="401"/>
      <c r="E789" s="236" t="s">
        <v>317</v>
      </c>
      <c r="F789" s="237" t="s">
        <v>318</v>
      </c>
      <c r="G789" s="237" t="s">
        <v>339</v>
      </c>
      <c r="H789" s="403"/>
      <c r="I789" s="404"/>
      <c r="J789" s="404"/>
      <c r="K789" s="405"/>
      <c r="L789" s="254"/>
      <c r="M789" s="255"/>
      <c r="N789" s="290"/>
      <c r="O789" s="253"/>
      <c r="P789" s="253"/>
      <c r="Q789" s="253"/>
      <c r="R789" s="253"/>
      <c r="S789" s="253"/>
      <c r="T789" s="253"/>
      <c r="U789" s="253"/>
      <c r="V789" s="253"/>
      <c r="W789" s="253"/>
      <c r="X789" s="253"/>
      <c r="Y789" s="253"/>
      <c r="Z789" s="253"/>
      <c r="AA789" s="253"/>
      <c r="AB789" s="253"/>
      <c r="AC789" s="253"/>
    </row>
    <row r="790" spans="1:29" ht="36.75" customHeight="1" x14ac:dyDescent="0.25">
      <c r="A790" s="235"/>
      <c r="B790" s="354" t="s">
        <v>43</v>
      </c>
      <c r="C790" s="355"/>
      <c r="D790" s="356"/>
      <c r="E790" s="299">
        <f>+SUM(E791:E792)</f>
        <v>0</v>
      </c>
      <c r="F790" s="300">
        <f>+SUM(F791:F792)</f>
        <v>0</v>
      </c>
      <c r="G790" s="293">
        <f>+E790+F790</f>
        <v>0</v>
      </c>
      <c r="H790" s="393"/>
      <c r="I790" s="394"/>
      <c r="J790" s="394"/>
      <c r="K790" s="395"/>
      <c r="L790" s="254"/>
      <c r="M790" s="255"/>
      <c r="N790" s="253"/>
      <c r="O790" s="253"/>
      <c r="P790" s="253"/>
      <c r="Q790" s="253"/>
      <c r="R790" s="253"/>
      <c r="S790" s="253"/>
      <c r="T790" s="253"/>
      <c r="U790" s="253"/>
      <c r="V790" s="253"/>
      <c r="W790" s="253"/>
      <c r="X790" s="253"/>
      <c r="Y790" s="253"/>
      <c r="Z790" s="253"/>
      <c r="AA790" s="253"/>
      <c r="AB790" s="253"/>
      <c r="AC790" s="253"/>
    </row>
    <row r="791" spans="1:29" ht="36.75" customHeight="1" x14ac:dyDescent="0.25">
      <c r="A791" s="235"/>
      <c r="B791" s="354" t="s">
        <v>44</v>
      </c>
      <c r="C791" s="355"/>
      <c r="D791" s="356"/>
      <c r="E791" s="294">
        <f>E122</f>
        <v>0</v>
      </c>
      <c r="F791" s="239">
        <f t="shared" ref="F791:F792" si="16">H28</f>
        <v>0</v>
      </c>
      <c r="G791" s="295">
        <f>+E791+F791</f>
        <v>0</v>
      </c>
      <c r="H791" s="368"/>
      <c r="I791" s="369"/>
      <c r="J791" s="369"/>
      <c r="K791" s="370"/>
      <c r="L791" s="254"/>
      <c r="M791" s="255"/>
      <c r="N791" s="253"/>
      <c r="O791" s="253"/>
      <c r="P791" s="253"/>
      <c r="Q791" s="253"/>
      <c r="R791" s="253"/>
      <c r="S791" s="253"/>
      <c r="T791" s="253"/>
      <c r="U791" s="253"/>
      <c r="V791" s="253"/>
      <c r="W791" s="253"/>
      <c r="X791" s="253"/>
      <c r="Y791" s="253"/>
      <c r="Z791" s="253"/>
      <c r="AA791" s="253"/>
      <c r="AB791" s="253"/>
      <c r="AC791" s="253"/>
    </row>
    <row r="792" spans="1:29" ht="36.75" customHeight="1" x14ac:dyDescent="0.25">
      <c r="A792" s="235"/>
      <c r="B792" s="354" t="s">
        <v>45</v>
      </c>
      <c r="C792" s="355"/>
      <c r="D792" s="356"/>
      <c r="E792" s="294">
        <f>E315</f>
        <v>0</v>
      </c>
      <c r="F792" s="239">
        <f t="shared" si="16"/>
        <v>0</v>
      </c>
      <c r="G792" s="295">
        <f>+E792+F792</f>
        <v>0</v>
      </c>
      <c r="H792" s="368"/>
      <c r="I792" s="369"/>
      <c r="J792" s="369"/>
      <c r="K792" s="370"/>
      <c r="L792" s="254"/>
      <c r="M792" s="255"/>
      <c r="N792" s="253"/>
      <c r="O792" s="253"/>
      <c r="P792" s="253"/>
      <c r="Q792" s="253"/>
      <c r="R792" s="253"/>
      <c r="S792" s="253"/>
      <c r="T792" s="253"/>
      <c r="U792" s="253"/>
      <c r="V792" s="253"/>
      <c r="W792" s="253"/>
      <c r="X792" s="253"/>
      <c r="Y792" s="253"/>
      <c r="Z792" s="253"/>
      <c r="AA792" s="253"/>
      <c r="AB792" s="253"/>
      <c r="AC792" s="253"/>
    </row>
    <row r="793" spans="1:29" ht="36.75" customHeight="1" x14ac:dyDescent="0.25">
      <c r="A793" s="235"/>
      <c r="B793" s="354" t="s">
        <v>46</v>
      </c>
      <c r="C793" s="355"/>
      <c r="D793" s="356"/>
      <c r="E793" s="294"/>
      <c r="F793" s="239">
        <f>H30</f>
        <v>0</v>
      </c>
      <c r="G793" s="295">
        <f>+F793+E793</f>
        <v>0</v>
      </c>
      <c r="H793" s="368"/>
      <c r="I793" s="369"/>
      <c r="J793" s="369"/>
      <c r="K793" s="370"/>
      <c r="L793" s="254"/>
      <c r="M793" s="255"/>
      <c r="N793" s="253"/>
      <c r="O793" s="253"/>
      <c r="P793" s="253"/>
      <c r="Q793" s="253"/>
      <c r="R793" s="253"/>
      <c r="S793" s="253"/>
      <c r="T793" s="253"/>
      <c r="U793" s="253"/>
      <c r="V793" s="253"/>
      <c r="W793" s="253"/>
      <c r="X793" s="253"/>
      <c r="Y793" s="253"/>
      <c r="Z793" s="253"/>
      <c r="AA793" s="253"/>
      <c r="AB793" s="253"/>
      <c r="AC793" s="253"/>
    </row>
    <row r="794" spans="1:29" ht="36.75" customHeight="1" x14ac:dyDescent="0.25">
      <c r="A794" s="235"/>
      <c r="B794" s="354" t="s">
        <v>47</v>
      </c>
      <c r="C794" s="355"/>
      <c r="D794" s="356"/>
      <c r="E794" s="294">
        <f>E726</f>
        <v>0</v>
      </c>
      <c r="F794" s="239">
        <f>H31</f>
        <v>0</v>
      </c>
      <c r="G794" s="295">
        <f>+E794+F794</f>
        <v>0</v>
      </c>
      <c r="H794" s="368"/>
      <c r="I794" s="369"/>
      <c r="J794" s="369"/>
      <c r="K794" s="370"/>
      <c r="L794" s="254"/>
      <c r="M794" s="255"/>
      <c r="N794" s="253"/>
      <c r="O794" s="253"/>
      <c r="P794" s="253"/>
      <c r="Q794" s="253"/>
      <c r="R794" s="253"/>
      <c r="S794" s="253"/>
      <c r="T794" s="253"/>
      <c r="U794" s="253"/>
      <c r="V794" s="253"/>
      <c r="W794" s="253"/>
      <c r="X794" s="253"/>
      <c r="Y794" s="253"/>
      <c r="Z794" s="253"/>
      <c r="AA794" s="253"/>
      <c r="AB794" s="253"/>
      <c r="AC794" s="253"/>
    </row>
    <row r="795" spans="1:29" ht="36.75" customHeight="1" x14ac:dyDescent="0.25">
      <c r="A795" s="235"/>
      <c r="B795" s="354" t="s">
        <v>48</v>
      </c>
      <c r="C795" s="355"/>
      <c r="D795" s="356"/>
      <c r="E795" s="294">
        <f>E756</f>
        <v>0</v>
      </c>
      <c r="F795" s="239">
        <f>H32</f>
        <v>0</v>
      </c>
      <c r="G795" s="295">
        <f>+E795+F795</f>
        <v>0</v>
      </c>
      <c r="H795" s="368"/>
      <c r="I795" s="369"/>
      <c r="J795" s="369"/>
      <c r="K795" s="370"/>
      <c r="L795" s="254"/>
      <c r="M795" s="255"/>
      <c r="N795" s="253"/>
      <c r="O795" s="253"/>
      <c r="P795" s="253"/>
      <c r="Q795" s="253"/>
      <c r="R795" s="253"/>
      <c r="S795" s="253"/>
      <c r="T795" s="253"/>
      <c r="U795" s="253"/>
      <c r="V795" s="253"/>
      <c r="W795" s="253"/>
      <c r="X795" s="253"/>
      <c r="Y795" s="253"/>
      <c r="Z795" s="253"/>
      <c r="AA795" s="253"/>
      <c r="AB795" s="253"/>
      <c r="AC795" s="253"/>
    </row>
    <row r="796" spans="1:29" ht="36.75" customHeight="1" x14ac:dyDescent="0.25">
      <c r="A796" s="235"/>
      <c r="B796" s="354" t="s">
        <v>49</v>
      </c>
      <c r="C796" s="355"/>
      <c r="D796" s="356"/>
      <c r="E796" s="294">
        <f>E773</f>
        <v>0</v>
      </c>
      <c r="F796" s="239">
        <f>H33</f>
        <v>0</v>
      </c>
      <c r="G796" s="295">
        <f>+E796+F796</f>
        <v>0</v>
      </c>
      <c r="H796" s="368"/>
      <c r="I796" s="369"/>
      <c r="J796" s="369"/>
      <c r="K796" s="370"/>
      <c r="L796" s="254"/>
      <c r="M796" s="255"/>
      <c r="N796" s="253"/>
      <c r="O796" s="253"/>
      <c r="P796" s="253"/>
      <c r="Q796" s="253"/>
      <c r="R796" s="253"/>
      <c r="S796" s="253"/>
      <c r="T796" s="253"/>
      <c r="U796" s="253"/>
      <c r="V796" s="253"/>
      <c r="W796" s="253"/>
      <c r="X796" s="253"/>
      <c r="Y796" s="253"/>
      <c r="Z796" s="253"/>
      <c r="AA796" s="253"/>
      <c r="AB796" s="253"/>
      <c r="AC796" s="253"/>
    </row>
    <row r="797" spans="1:29" ht="41.25" customHeight="1" thickBot="1" x14ac:dyDescent="0.3">
      <c r="A797" s="235"/>
      <c r="B797" s="363" t="s">
        <v>50</v>
      </c>
      <c r="C797" s="364"/>
      <c r="D797" s="365"/>
      <c r="E797" s="296">
        <f>+E790+SUM(E794:E796)</f>
        <v>0</v>
      </c>
      <c r="F797" s="238">
        <f>F790+SUM(F793:F796)</f>
        <v>0</v>
      </c>
      <c r="G797" s="297">
        <f>G790+SUM(G793:G796)</f>
        <v>0</v>
      </c>
      <c r="H797" s="406"/>
      <c r="I797" s="407"/>
      <c r="J797" s="407"/>
      <c r="K797" s="408"/>
      <c r="L797" s="254"/>
      <c r="M797" s="255"/>
      <c r="N797" s="253"/>
      <c r="O797" s="253"/>
    </row>
    <row r="798" spans="1:29" x14ac:dyDescent="0.25">
      <c r="A798" s="82"/>
      <c r="M798" s="19"/>
    </row>
    <row r="799" spans="1:29" ht="18.75" thickBot="1" x14ac:dyDescent="0.3">
      <c r="A799" s="82"/>
      <c r="M799" s="19"/>
    </row>
    <row r="800" spans="1:29" ht="29.25" customHeight="1" x14ac:dyDescent="0.25">
      <c r="A800" s="81"/>
      <c r="B800" s="381" t="s">
        <v>299</v>
      </c>
      <c r="C800" s="381"/>
      <c r="D800" s="381"/>
      <c r="E800" s="381"/>
      <c r="F800" s="381"/>
      <c r="G800" s="381"/>
      <c r="H800" s="381"/>
      <c r="I800" s="381"/>
      <c r="J800" s="381"/>
      <c r="K800" s="381"/>
      <c r="L800" s="381"/>
      <c r="M800" s="382"/>
    </row>
    <row r="801" spans="1:15" ht="18.75" thickBot="1" x14ac:dyDescent="0.3">
      <c r="A801" s="82"/>
      <c r="M801" s="19"/>
    </row>
    <row r="802" spans="1:15" ht="72" customHeight="1" thickBot="1" x14ac:dyDescent="0.3">
      <c r="A802" s="82"/>
      <c r="B802" s="409" t="s">
        <v>162</v>
      </c>
      <c r="C802" s="410"/>
      <c r="D802" s="410"/>
      <c r="E802" s="410"/>
      <c r="F802" s="410"/>
      <c r="G802" s="410"/>
      <c r="H802" s="411" t="s">
        <v>163</v>
      </c>
      <c r="I802" s="412"/>
      <c r="J802" s="411" t="s">
        <v>164</v>
      </c>
      <c r="K802" s="412"/>
      <c r="L802" s="210"/>
      <c r="M802" s="211"/>
    </row>
    <row r="803" spans="1:15" ht="26.25" customHeight="1" x14ac:dyDescent="0.25">
      <c r="A803" s="82"/>
      <c r="B803" s="389"/>
      <c r="C803" s="390"/>
      <c r="D803" s="390"/>
      <c r="E803" s="390"/>
      <c r="F803" s="390"/>
      <c r="G803" s="424"/>
      <c r="H803" s="251"/>
      <c r="I803" s="252"/>
      <c r="J803" s="425"/>
      <c r="K803" s="426"/>
      <c r="L803" s="210"/>
      <c r="M803" s="211"/>
    </row>
    <row r="804" spans="1:15" ht="26.25" customHeight="1" x14ac:dyDescent="0.25">
      <c r="A804" s="82"/>
      <c r="B804" s="285"/>
      <c r="C804" s="286"/>
      <c r="D804" s="286"/>
      <c r="E804" s="286"/>
      <c r="F804" s="286"/>
      <c r="G804" s="286"/>
      <c r="H804" s="251"/>
      <c r="I804" s="252"/>
      <c r="J804" s="287"/>
      <c r="K804" s="288"/>
      <c r="L804" s="210"/>
      <c r="M804" s="211"/>
    </row>
    <row r="805" spans="1:15" ht="26.25" customHeight="1" x14ac:dyDescent="0.25">
      <c r="A805" s="82"/>
      <c r="B805" s="285"/>
      <c r="C805" s="286"/>
      <c r="D805" s="286"/>
      <c r="E805" s="286"/>
      <c r="F805" s="286"/>
      <c r="G805" s="286"/>
      <c r="H805" s="251"/>
      <c r="I805" s="252"/>
      <c r="J805" s="287"/>
      <c r="K805" s="288"/>
      <c r="L805" s="210"/>
      <c r="M805" s="211"/>
    </row>
    <row r="806" spans="1:15" ht="26.25" customHeight="1" x14ac:dyDescent="0.25">
      <c r="A806" s="82"/>
      <c r="B806" s="285"/>
      <c r="C806" s="286"/>
      <c r="D806" s="286"/>
      <c r="E806" s="286"/>
      <c r="F806" s="286"/>
      <c r="G806" s="286"/>
      <c r="H806" s="251"/>
      <c r="I806" s="252"/>
      <c r="J806" s="287"/>
      <c r="K806" s="288"/>
      <c r="L806" s="210"/>
      <c r="M806" s="211"/>
    </row>
    <row r="807" spans="1:15" ht="26.25" customHeight="1" x14ac:dyDescent="0.25">
      <c r="A807" s="82"/>
      <c r="B807" s="285"/>
      <c r="C807" s="286"/>
      <c r="D807" s="286"/>
      <c r="E807" s="286"/>
      <c r="F807" s="286"/>
      <c r="G807" s="286"/>
      <c r="H807" s="251"/>
      <c r="I807" s="252"/>
      <c r="J807" s="287"/>
      <c r="K807" s="288"/>
      <c r="L807" s="210"/>
      <c r="M807" s="211"/>
    </row>
    <row r="808" spans="1:15" ht="26.25" customHeight="1" x14ac:dyDescent="0.25">
      <c r="A808" s="82"/>
      <c r="B808" s="285"/>
      <c r="C808" s="286"/>
      <c r="D808" s="286"/>
      <c r="E808" s="286"/>
      <c r="F808" s="286"/>
      <c r="G808" s="286"/>
      <c r="H808" s="251"/>
      <c r="I808" s="252"/>
      <c r="J808" s="287"/>
      <c r="K808" s="288"/>
      <c r="L808" s="210"/>
      <c r="M808" s="211"/>
    </row>
    <row r="809" spans="1:15" ht="26.25" customHeight="1" x14ac:dyDescent="0.25">
      <c r="A809" s="82"/>
      <c r="B809" s="285"/>
      <c r="C809" s="286"/>
      <c r="D809" s="286"/>
      <c r="E809" s="286"/>
      <c r="F809" s="286"/>
      <c r="G809" s="286"/>
      <c r="H809" s="251"/>
      <c r="I809" s="252"/>
      <c r="J809" s="287"/>
      <c r="K809" s="288"/>
      <c r="L809" s="210"/>
      <c r="M809" s="211"/>
    </row>
    <row r="810" spans="1:15" ht="26.25" customHeight="1" x14ac:dyDescent="0.25">
      <c r="A810" s="82"/>
      <c r="B810" s="285"/>
      <c r="C810" s="286"/>
      <c r="D810" s="286"/>
      <c r="E810" s="286"/>
      <c r="F810" s="286"/>
      <c r="G810" s="286"/>
      <c r="H810" s="251"/>
      <c r="I810" s="252"/>
      <c r="J810" s="287"/>
      <c r="K810" s="288"/>
      <c r="L810" s="210"/>
      <c r="M810" s="211"/>
    </row>
    <row r="811" spans="1:15" ht="26.25" customHeight="1" thickBot="1" x14ac:dyDescent="0.3">
      <c r="A811" s="82"/>
      <c r="B811" s="389"/>
      <c r="C811" s="390"/>
      <c r="D811" s="390"/>
      <c r="E811" s="390"/>
      <c r="F811" s="390"/>
      <c r="G811" s="390"/>
      <c r="H811" s="391"/>
      <c r="I811" s="392"/>
      <c r="J811" s="366"/>
      <c r="K811" s="367"/>
      <c r="L811" s="210"/>
      <c r="M811" s="211"/>
    </row>
    <row r="812" spans="1:15" s="4" customFormat="1" ht="18.75" thickBot="1" x14ac:dyDescent="0.3">
      <c r="A812" s="93"/>
      <c r="B812" s="371" t="s">
        <v>165</v>
      </c>
      <c r="C812" s="372"/>
      <c r="D812" s="372"/>
      <c r="E812" s="372"/>
      <c r="F812" s="372"/>
      <c r="G812" s="372"/>
      <c r="H812" s="373">
        <f>+SUM(H803:I811)</f>
        <v>0</v>
      </c>
      <c r="I812" s="374"/>
      <c r="J812" s="375"/>
      <c r="K812" s="376"/>
      <c r="L812" s="210"/>
      <c r="M812" s="211"/>
      <c r="O812" s="217">
        <f>+H812-100%</f>
        <v>-1</v>
      </c>
    </row>
    <row r="813" spans="1:15" x14ac:dyDescent="0.25">
      <c r="A813" s="82"/>
      <c r="M813" s="19"/>
    </row>
    <row r="814" spans="1:15" ht="18.75" thickBot="1" x14ac:dyDescent="0.3">
      <c r="A814" s="82"/>
      <c r="M814" s="19"/>
    </row>
    <row r="815" spans="1:15" ht="29.25" customHeight="1" x14ac:dyDescent="0.25">
      <c r="A815" s="81"/>
      <c r="B815" s="381" t="s">
        <v>321</v>
      </c>
      <c r="C815" s="381"/>
      <c r="D815" s="381"/>
      <c r="E815" s="381"/>
      <c r="F815" s="381"/>
      <c r="G815" s="381"/>
      <c r="H815" s="381"/>
      <c r="I815" s="381"/>
      <c r="J815" s="381"/>
      <c r="K815" s="381"/>
      <c r="L815" s="381"/>
      <c r="M815" s="382"/>
    </row>
    <row r="816" spans="1:15" x14ac:dyDescent="0.25">
      <c r="A816" s="82"/>
      <c r="M816" s="19"/>
    </row>
    <row r="817" spans="1:13" x14ac:dyDescent="0.25">
      <c r="A817" s="82"/>
      <c r="M817" s="19"/>
    </row>
    <row r="818" spans="1:13" x14ac:dyDescent="0.25">
      <c r="A818" s="82"/>
      <c r="M818" s="19"/>
    </row>
    <row r="819" spans="1:13" x14ac:dyDescent="0.25">
      <c r="A819" s="82"/>
      <c r="M819" s="19"/>
    </row>
    <row r="820" spans="1:13" x14ac:dyDescent="0.25">
      <c r="A820" s="82"/>
      <c r="B820" s="167"/>
      <c r="M820" s="19"/>
    </row>
    <row r="821" spans="1:13" x14ac:dyDescent="0.25">
      <c r="A821" s="82"/>
      <c r="B821" s="218"/>
      <c r="C821" s="20"/>
      <c r="H821" s="21"/>
      <c r="I821" s="21"/>
      <c r="J821" s="20"/>
      <c r="M821" s="19"/>
    </row>
    <row r="822" spans="1:13" x14ac:dyDescent="0.25">
      <c r="A822" s="82"/>
      <c r="B822" s="138" t="s">
        <v>314</v>
      </c>
      <c r="H822" s="4" t="s">
        <v>315</v>
      </c>
      <c r="M822" s="19"/>
    </row>
    <row r="823" spans="1:13" x14ac:dyDescent="0.25">
      <c r="A823" s="82"/>
      <c r="B823" s="219" t="s">
        <v>166</v>
      </c>
      <c r="C823" s="383"/>
      <c r="D823" s="383"/>
      <c r="E823" s="383"/>
      <c r="F823" s="383"/>
      <c r="H823" s="1" t="s">
        <v>167</v>
      </c>
      <c r="I823" s="383"/>
      <c r="J823" s="383"/>
      <c r="K823" s="79"/>
      <c r="L823" s="79"/>
      <c r="M823" s="22"/>
    </row>
    <row r="824" spans="1:13" x14ac:dyDescent="0.25">
      <c r="A824" s="82"/>
      <c r="B824" s="219"/>
      <c r="C824" s="219"/>
      <c r="D824" s="219"/>
      <c r="E824" s="219"/>
      <c r="H824" s="1" t="s">
        <v>168</v>
      </c>
      <c r="I824" s="383"/>
      <c r="J824" s="383"/>
      <c r="K824" s="79"/>
      <c r="L824" s="79"/>
      <c r="M824" s="19"/>
    </row>
    <row r="825" spans="1:13" x14ac:dyDescent="0.25">
      <c r="A825" s="82"/>
      <c r="B825" s="220"/>
      <c r="C825" s="221"/>
      <c r="D825" s="221"/>
      <c r="E825" s="221"/>
      <c r="M825" s="19"/>
    </row>
    <row r="826" spans="1:13" x14ac:dyDescent="0.25">
      <c r="A826" s="82"/>
      <c r="B826" s="222"/>
      <c r="C826" s="221"/>
      <c r="D826" s="221"/>
      <c r="E826" s="221"/>
      <c r="M826" s="19"/>
    </row>
    <row r="827" spans="1:13" x14ac:dyDescent="0.25">
      <c r="A827" s="82"/>
      <c r="B827" s="167"/>
      <c r="M827" s="19"/>
    </row>
    <row r="828" spans="1:13" x14ac:dyDescent="0.25">
      <c r="A828" s="82"/>
      <c r="B828" s="167"/>
      <c r="M828" s="19"/>
    </row>
    <row r="829" spans="1:13" x14ac:dyDescent="0.25">
      <c r="A829" s="82"/>
      <c r="B829" s="223"/>
      <c r="C829" s="20"/>
      <c r="H829" s="21"/>
      <c r="I829" s="21"/>
      <c r="J829" s="20"/>
      <c r="M829" s="19"/>
    </row>
    <row r="830" spans="1:13" x14ac:dyDescent="0.25">
      <c r="A830" s="82"/>
      <c r="B830" s="138" t="s">
        <v>169</v>
      </c>
      <c r="H830" s="4" t="s">
        <v>316</v>
      </c>
      <c r="M830" s="19"/>
    </row>
    <row r="831" spans="1:13" x14ac:dyDescent="0.25">
      <c r="A831" s="82"/>
      <c r="B831" s="224" t="s">
        <v>170</v>
      </c>
      <c r="H831" s="1" t="s">
        <v>167</v>
      </c>
      <c r="I831" s="383"/>
      <c r="J831" s="383"/>
      <c r="K831" s="79"/>
      <c r="L831" s="79"/>
      <c r="M831" s="22"/>
    </row>
    <row r="832" spans="1:13" ht="18" customHeight="1" x14ac:dyDescent="0.25">
      <c r="A832" s="82"/>
      <c r="B832" s="1" t="s">
        <v>167</v>
      </c>
      <c r="C832" s="383"/>
      <c r="D832" s="383"/>
      <c r="E832" s="383"/>
      <c r="F832" s="383"/>
      <c r="H832" s="1" t="s">
        <v>168</v>
      </c>
      <c r="I832" s="383"/>
      <c r="J832" s="383"/>
      <c r="K832" s="79"/>
      <c r="L832" s="79"/>
      <c r="M832" s="19"/>
    </row>
    <row r="833" spans="1:13" x14ac:dyDescent="0.25">
      <c r="A833" s="82"/>
      <c r="B833" s="1" t="s">
        <v>171</v>
      </c>
      <c r="C833" s="383" t="s">
        <v>169</v>
      </c>
      <c r="D833" s="383"/>
      <c r="E833" s="383"/>
      <c r="F833" s="383"/>
      <c r="H833" s="1" t="s">
        <v>309</v>
      </c>
      <c r="M833" s="19"/>
    </row>
    <row r="834" spans="1:13" ht="18.75" thickBot="1" x14ac:dyDescent="0.3">
      <c r="A834" s="82"/>
      <c r="M834" s="19"/>
    </row>
    <row r="835" spans="1:13" ht="30.75" customHeight="1" thickBot="1" x14ac:dyDescent="0.3">
      <c r="A835" s="225"/>
      <c r="B835" s="384" t="s">
        <v>307</v>
      </c>
      <c r="C835" s="384"/>
      <c r="D835" s="384"/>
      <c r="E835" s="384"/>
      <c r="F835" s="384"/>
      <c r="G835" s="384"/>
      <c r="H835" s="384"/>
      <c r="I835" s="384"/>
      <c r="J835" s="384"/>
      <c r="K835" s="384"/>
      <c r="L835" s="384"/>
      <c r="M835" s="385"/>
    </row>
    <row r="836" spans="1:13" ht="17.25" customHeight="1" thickBot="1" x14ac:dyDescent="0.3">
      <c r="A836" s="226"/>
      <c r="B836" s="227"/>
      <c r="C836" s="227"/>
      <c r="D836" s="227"/>
      <c r="E836" s="227"/>
      <c r="F836" s="227"/>
      <c r="G836" s="227"/>
      <c r="H836" s="227"/>
      <c r="I836" s="227"/>
      <c r="J836" s="227"/>
      <c r="K836" s="227"/>
      <c r="L836" s="227"/>
      <c r="M836" s="228"/>
    </row>
    <row r="837" spans="1:13" ht="27.75" customHeight="1" thickBot="1" x14ac:dyDescent="0.3">
      <c r="A837" s="386" t="s">
        <v>173</v>
      </c>
      <c r="B837" s="387"/>
      <c r="C837" s="387"/>
      <c r="D837" s="387"/>
      <c r="E837" s="387"/>
      <c r="F837" s="387"/>
      <c r="G837" s="388"/>
      <c r="H837" s="386" t="s">
        <v>174</v>
      </c>
      <c r="I837" s="387"/>
      <c r="J837" s="387"/>
      <c r="K837" s="387"/>
      <c r="L837" s="387"/>
      <c r="M837" s="388"/>
    </row>
    <row r="838" spans="1:13" s="229" customFormat="1" ht="36.75" customHeight="1" thickBot="1" x14ac:dyDescent="0.3">
      <c r="A838" s="342" t="s">
        <v>175</v>
      </c>
      <c r="B838" s="343"/>
      <c r="C838" s="343"/>
      <c r="D838" s="343"/>
      <c r="E838" s="342" t="s">
        <v>176</v>
      </c>
      <c r="F838" s="343"/>
      <c r="G838" s="346"/>
      <c r="H838" s="342" t="s">
        <v>175</v>
      </c>
      <c r="I838" s="343"/>
      <c r="J838" s="346"/>
      <c r="K838" s="342" t="s">
        <v>176</v>
      </c>
      <c r="L838" s="343"/>
      <c r="M838" s="346"/>
    </row>
    <row r="839" spans="1:13" ht="39" customHeight="1" x14ac:dyDescent="0.25">
      <c r="A839" s="347" t="s">
        <v>166</v>
      </c>
      <c r="B839" s="348"/>
      <c r="C839" s="348"/>
      <c r="D839" s="348"/>
      <c r="E839" s="347" t="s">
        <v>166</v>
      </c>
      <c r="F839" s="348"/>
      <c r="G839" s="349"/>
      <c r="H839" s="347" t="s">
        <v>166</v>
      </c>
      <c r="I839" s="348"/>
      <c r="J839" s="349"/>
      <c r="K839" s="347" t="s">
        <v>166</v>
      </c>
      <c r="L839" s="348"/>
      <c r="M839" s="349"/>
    </row>
    <row r="840" spans="1:13" ht="58.5" customHeight="1" thickBot="1" x14ac:dyDescent="0.3">
      <c r="A840" s="350" t="s">
        <v>177</v>
      </c>
      <c r="B840" s="351"/>
      <c r="C840" s="351"/>
      <c r="D840" s="351"/>
      <c r="E840" s="350" t="s">
        <v>177</v>
      </c>
      <c r="F840" s="351"/>
      <c r="G840" s="352"/>
      <c r="H840" s="350" t="s">
        <v>177</v>
      </c>
      <c r="I840" s="351"/>
      <c r="J840" s="352"/>
      <c r="K840" s="350" t="s">
        <v>177</v>
      </c>
      <c r="L840" s="351"/>
      <c r="M840" s="352"/>
    </row>
    <row r="841" spans="1:13" s="4" customFormat="1" ht="41.25" customHeight="1" thickBot="1" x14ac:dyDescent="0.3">
      <c r="A841" s="344" t="s">
        <v>312</v>
      </c>
      <c r="B841" s="345"/>
      <c r="C841" s="345"/>
      <c r="D841" s="345"/>
      <c r="E841" s="344" t="s">
        <v>313</v>
      </c>
      <c r="F841" s="345"/>
      <c r="G841" s="353"/>
      <c r="H841" s="344" t="s">
        <v>178</v>
      </c>
      <c r="I841" s="345"/>
      <c r="J841" s="353"/>
      <c r="K841" s="344" t="s">
        <v>179</v>
      </c>
      <c r="L841" s="345"/>
      <c r="M841" s="353"/>
    </row>
    <row r="842" spans="1:13" ht="18.75" thickBot="1" x14ac:dyDescent="0.3">
      <c r="A842" s="137"/>
      <c r="B842" s="14"/>
      <c r="C842" s="15"/>
      <c r="D842" s="15"/>
      <c r="E842" s="15"/>
      <c r="F842" s="16"/>
      <c r="G842" s="16"/>
      <c r="H842" s="16"/>
      <c r="I842" s="16"/>
      <c r="J842" s="15"/>
      <c r="K842" s="15"/>
      <c r="L842" s="15"/>
      <c r="M842" s="17"/>
    </row>
    <row r="843" spans="1:13" ht="18" customHeight="1" x14ac:dyDescent="0.25"/>
    <row r="844" spans="1:13" ht="18" customHeight="1" x14ac:dyDescent="0.25"/>
    <row r="845" spans="1:13" ht="18" customHeight="1" x14ac:dyDescent="0.25"/>
    <row r="846" spans="1:13" ht="18" customHeight="1" x14ac:dyDescent="0.25"/>
    <row r="847" spans="1:13" ht="18" customHeight="1" x14ac:dyDescent="0.25"/>
    <row r="848" spans="1:13"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row r="855" ht="18" customHeight="1" x14ac:dyDescent="0.25"/>
    <row r="856" ht="18" customHeight="1" x14ac:dyDescent="0.25"/>
    <row r="857" ht="18" customHeight="1" x14ac:dyDescent="0.25"/>
    <row r="858" ht="18" customHeight="1" x14ac:dyDescent="0.25"/>
    <row r="859" ht="18" customHeight="1" x14ac:dyDescent="0.25"/>
    <row r="860" ht="18" customHeight="1" x14ac:dyDescent="0.25"/>
    <row r="861" ht="18" customHeight="1" x14ac:dyDescent="0.25"/>
    <row r="862" ht="18" customHeight="1" x14ac:dyDescent="0.25"/>
    <row r="863" ht="18" customHeight="1" x14ac:dyDescent="0.25"/>
    <row r="864" ht="18" customHeight="1" x14ac:dyDescent="0.25"/>
    <row r="865" ht="18" customHeight="1" x14ac:dyDescent="0.25"/>
    <row r="866" ht="18" customHeight="1" x14ac:dyDescent="0.25"/>
    <row r="867" ht="18" customHeight="1" x14ac:dyDescent="0.25"/>
    <row r="868" ht="18" customHeight="1" x14ac:dyDescent="0.25"/>
    <row r="869" ht="18" customHeight="1" x14ac:dyDescent="0.25"/>
    <row r="870" ht="18" customHeight="1" x14ac:dyDescent="0.25"/>
    <row r="871" ht="18" customHeight="1" x14ac:dyDescent="0.25"/>
    <row r="872" ht="18" customHeight="1" x14ac:dyDescent="0.25"/>
    <row r="873" ht="18" customHeight="1" x14ac:dyDescent="0.25"/>
    <row r="874" ht="18" customHeight="1" x14ac:dyDescent="0.25"/>
    <row r="875" ht="18" customHeight="1" x14ac:dyDescent="0.25"/>
    <row r="876" ht="18" customHeight="1" x14ac:dyDescent="0.25"/>
    <row r="877" ht="18" customHeight="1" x14ac:dyDescent="0.25"/>
    <row r="878" ht="18" customHeight="1" x14ac:dyDescent="0.25"/>
    <row r="879" ht="18" customHeight="1" x14ac:dyDescent="0.25"/>
    <row r="880" ht="18" customHeight="1" x14ac:dyDescent="0.25"/>
    <row r="881" ht="18" customHeight="1" x14ac:dyDescent="0.25"/>
    <row r="882" ht="18" customHeight="1" x14ac:dyDescent="0.25"/>
    <row r="883" ht="18" customHeight="1" x14ac:dyDescent="0.25"/>
    <row r="884" ht="18" customHeight="1" x14ac:dyDescent="0.25"/>
    <row r="885" ht="18" customHeight="1" x14ac:dyDescent="0.25"/>
    <row r="886" ht="18" customHeight="1" x14ac:dyDescent="0.25"/>
    <row r="887" ht="18" customHeight="1" x14ac:dyDescent="0.25"/>
    <row r="888" ht="18" customHeight="1" x14ac:dyDescent="0.25"/>
    <row r="889" ht="18" customHeight="1" x14ac:dyDescent="0.25"/>
    <row r="890" ht="18" customHeight="1" x14ac:dyDescent="0.25"/>
    <row r="891" ht="18" customHeight="1" x14ac:dyDescent="0.25"/>
    <row r="892" ht="18" customHeight="1" x14ac:dyDescent="0.25"/>
    <row r="893" ht="18" customHeight="1" x14ac:dyDescent="0.25"/>
    <row r="894" ht="18" customHeight="1" x14ac:dyDescent="0.25"/>
    <row r="895" ht="18" customHeight="1" x14ac:dyDescent="0.25"/>
    <row r="896" ht="18" customHeight="1" x14ac:dyDescent="0.25"/>
    <row r="897" ht="18" customHeight="1" x14ac:dyDescent="0.25"/>
    <row r="898" ht="18" customHeight="1" x14ac:dyDescent="0.25"/>
    <row r="899" ht="18" customHeight="1" x14ac:dyDescent="0.25"/>
    <row r="900" ht="18" customHeight="1" x14ac:dyDescent="0.25"/>
    <row r="901" ht="18" customHeight="1" x14ac:dyDescent="0.25"/>
    <row r="902" ht="18" customHeight="1" x14ac:dyDescent="0.25"/>
    <row r="903" ht="18" customHeight="1" x14ac:dyDescent="0.25"/>
    <row r="904" ht="18" customHeight="1" x14ac:dyDescent="0.25"/>
    <row r="905" ht="18" customHeight="1" x14ac:dyDescent="0.25"/>
    <row r="906" ht="18" customHeight="1" x14ac:dyDescent="0.25"/>
    <row r="907" ht="18" customHeight="1" x14ac:dyDescent="0.25"/>
    <row r="908" ht="18" customHeight="1" x14ac:dyDescent="0.25"/>
    <row r="909" ht="18" customHeight="1" x14ac:dyDescent="0.25"/>
    <row r="910" ht="18" customHeight="1" x14ac:dyDescent="0.25"/>
  </sheetData>
  <sheetProtection formatCells="0" formatColumns="0" formatRows="0" insertColumns="0" insertRows="0" deleteColumns="0" deleteRows="0"/>
  <mergeCells count="601">
    <mergeCell ref="B473:I473"/>
    <mergeCell ref="B478:I478"/>
    <mergeCell ref="B479:I479"/>
    <mergeCell ref="B484:I484"/>
    <mergeCell ref="B481:I481"/>
    <mergeCell ref="B485:I485"/>
    <mergeCell ref="A674:M674"/>
    <mergeCell ref="A675:C675"/>
    <mergeCell ref="B733:C733"/>
    <mergeCell ref="B696:C696"/>
    <mergeCell ref="B699:C699"/>
    <mergeCell ref="B709:C709"/>
    <mergeCell ref="B712:C712"/>
    <mergeCell ref="B715:C715"/>
    <mergeCell ref="B624:C624"/>
    <mergeCell ref="B555:I555"/>
    <mergeCell ref="B558:I558"/>
    <mergeCell ref="A489:I489"/>
    <mergeCell ref="B487:I487"/>
    <mergeCell ref="B516:I516"/>
    <mergeCell ref="B514:I514"/>
    <mergeCell ref="B508:I508"/>
    <mergeCell ref="B486:I486"/>
    <mergeCell ref="A615:H615"/>
    <mergeCell ref="B198:C198"/>
    <mergeCell ref="B192:C192"/>
    <mergeCell ref="B186:C186"/>
    <mergeCell ref="A166:M166"/>
    <mergeCell ref="B460:I460"/>
    <mergeCell ref="B461:I461"/>
    <mergeCell ref="B466:I466"/>
    <mergeCell ref="B467:I467"/>
    <mergeCell ref="B472:I472"/>
    <mergeCell ref="B430:I430"/>
    <mergeCell ref="A315:C315"/>
    <mergeCell ref="A316:C316"/>
    <mergeCell ref="A313:M313"/>
    <mergeCell ref="A314:C314"/>
    <mergeCell ref="A323:C323"/>
    <mergeCell ref="A235:M235"/>
    <mergeCell ref="B427:I427"/>
    <mergeCell ref="B418:I418"/>
    <mergeCell ref="B412:I412"/>
    <mergeCell ref="A420:I420"/>
    <mergeCell ref="B406:I406"/>
    <mergeCell ref="B400:I400"/>
    <mergeCell ref="B394:I394"/>
    <mergeCell ref="B388:I388"/>
    <mergeCell ref="B107:E107"/>
    <mergeCell ref="H107:I107"/>
    <mergeCell ref="J107:M107"/>
    <mergeCell ref="B117:M117"/>
    <mergeCell ref="A120:M120"/>
    <mergeCell ref="A121:C121"/>
    <mergeCell ref="B110:M110"/>
    <mergeCell ref="B111:M111"/>
    <mergeCell ref="B113:M113"/>
    <mergeCell ref="B114:M114"/>
    <mergeCell ref="B116:M116"/>
    <mergeCell ref="H83:I83"/>
    <mergeCell ref="J83:M83"/>
    <mergeCell ref="B89:E89"/>
    <mergeCell ref="H89:I89"/>
    <mergeCell ref="J89:M89"/>
    <mergeCell ref="B78:E78"/>
    <mergeCell ref="H78:I78"/>
    <mergeCell ref="J78:M78"/>
    <mergeCell ref="B79:E79"/>
    <mergeCell ref="H79:I79"/>
    <mergeCell ref="J79:M79"/>
    <mergeCell ref="H86:I86"/>
    <mergeCell ref="J86:M86"/>
    <mergeCell ref="H82:I82"/>
    <mergeCell ref="H84:I84"/>
    <mergeCell ref="J82:M82"/>
    <mergeCell ref="J84:M84"/>
    <mergeCell ref="B86:E86"/>
    <mergeCell ref="B87:E87"/>
    <mergeCell ref="H87:I87"/>
    <mergeCell ref="J87:M87"/>
    <mergeCell ref="B80:E80"/>
    <mergeCell ref="H80:I80"/>
    <mergeCell ref="J80:M80"/>
    <mergeCell ref="H90:I90"/>
    <mergeCell ref="J90:M90"/>
    <mergeCell ref="B96:E96"/>
    <mergeCell ref="H96:I96"/>
    <mergeCell ref="B621:C621"/>
    <mergeCell ref="B285:C285"/>
    <mergeCell ref="A293:C293"/>
    <mergeCell ref="A292:M292"/>
    <mergeCell ref="A236:C236"/>
    <mergeCell ref="B159:C159"/>
    <mergeCell ref="B165:C165"/>
    <mergeCell ref="B385:I385"/>
    <mergeCell ref="B386:I386"/>
    <mergeCell ref="B391:I391"/>
    <mergeCell ref="B392:I392"/>
    <mergeCell ref="B397:I397"/>
    <mergeCell ref="B398:I398"/>
    <mergeCell ref="B403:I403"/>
    <mergeCell ref="B404:I404"/>
    <mergeCell ref="B409:I409"/>
    <mergeCell ref="B103:E103"/>
    <mergeCell ref="H103:I103"/>
    <mergeCell ref="J103:M103"/>
    <mergeCell ref="B104:E104"/>
    <mergeCell ref="J99:M99"/>
    <mergeCell ref="B102:E102"/>
    <mergeCell ref="H102:I102"/>
    <mergeCell ref="J102:M102"/>
    <mergeCell ref="B105:E105"/>
    <mergeCell ref="H105:I105"/>
    <mergeCell ref="J105:M105"/>
    <mergeCell ref="B101:E101"/>
    <mergeCell ref="H101:I101"/>
    <mergeCell ref="J101:M101"/>
    <mergeCell ref="B100:E100"/>
    <mergeCell ref="H100:I100"/>
    <mergeCell ref="J100:M100"/>
    <mergeCell ref="J106:M106"/>
    <mergeCell ref="H104:I104"/>
    <mergeCell ref="J104:M104"/>
    <mergeCell ref="B112:M112"/>
    <mergeCell ref="B380:I380"/>
    <mergeCell ref="B379:I379"/>
    <mergeCell ref="B98:E98"/>
    <mergeCell ref="H98:I98"/>
    <mergeCell ref="J98:M98"/>
    <mergeCell ref="B182:C182"/>
    <mergeCell ref="B185:C185"/>
    <mergeCell ref="B188:C188"/>
    <mergeCell ref="A365:C365"/>
    <mergeCell ref="A359:C359"/>
    <mergeCell ref="B191:C191"/>
    <mergeCell ref="B194:C194"/>
    <mergeCell ref="B197:C197"/>
    <mergeCell ref="A329:C329"/>
    <mergeCell ref="A335:C335"/>
    <mergeCell ref="A353:C353"/>
    <mergeCell ref="A347:C347"/>
    <mergeCell ref="A341:C341"/>
    <mergeCell ref="B99:E99"/>
    <mergeCell ref="H99:I99"/>
    <mergeCell ref="F8:M8"/>
    <mergeCell ref="B91:E91"/>
    <mergeCell ref="H91:I91"/>
    <mergeCell ref="J91:M91"/>
    <mergeCell ref="B90:E90"/>
    <mergeCell ref="B7:E7"/>
    <mergeCell ref="H7:M7"/>
    <mergeCell ref="B8:E8"/>
    <mergeCell ref="I17:J17"/>
    <mergeCell ref="I18:J18"/>
    <mergeCell ref="G19:M19"/>
    <mergeCell ref="B14:E14"/>
    <mergeCell ref="F14:M14"/>
    <mergeCell ref="H31:I31"/>
    <mergeCell ref="J31:M31"/>
    <mergeCell ref="B32:E32"/>
    <mergeCell ref="H32:I32"/>
    <mergeCell ref="J32:M32"/>
    <mergeCell ref="B27:E27"/>
    <mergeCell ref="H27:I27"/>
    <mergeCell ref="J27:M27"/>
    <mergeCell ref="B28:E28"/>
    <mergeCell ref="H28:I28"/>
    <mergeCell ref="J28:M28"/>
    <mergeCell ref="B15:E15"/>
    <mergeCell ref="I15:M15"/>
    <mergeCell ref="B16:E16"/>
    <mergeCell ref="F16:G16"/>
    <mergeCell ref="I16:M16"/>
    <mergeCell ref="B17:E19"/>
    <mergeCell ref="A1:C3"/>
    <mergeCell ref="D1:M1"/>
    <mergeCell ref="D2:M2"/>
    <mergeCell ref="D3:F3"/>
    <mergeCell ref="G3:H3"/>
    <mergeCell ref="I3:J3"/>
    <mergeCell ref="B12:E12"/>
    <mergeCell ref="F12:M12"/>
    <mergeCell ref="B13:E13"/>
    <mergeCell ref="F13:M13"/>
    <mergeCell ref="B9:E9"/>
    <mergeCell ref="F9:M9"/>
    <mergeCell ref="B10:E10"/>
    <mergeCell ref="F10:M10"/>
    <mergeCell ref="B11:E11"/>
    <mergeCell ref="F11:M11"/>
    <mergeCell ref="B5:M5"/>
    <mergeCell ref="B6:M6"/>
    <mergeCell ref="B29:E29"/>
    <mergeCell ref="H29:I29"/>
    <mergeCell ref="J29:M29"/>
    <mergeCell ref="B30:E30"/>
    <mergeCell ref="H30:I30"/>
    <mergeCell ref="J30:M30"/>
    <mergeCell ref="L18:M18"/>
    <mergeCell ref="L17:M17"/>
    <mergeCell ref="B33:E33"/>
    <mergeCell ref="H33:I33"/>
    <mergeCell ref="J33:M33"/>
    <mergeCell ref="B23:M23"/>
    <mergeCell ref="B25:E26"/>
    <mergeCell ref="F25:I25"/>
    <mergeCell ref="J25:M26"/>
    <mergeCell ref="H26:I26"/>
    <mergeCell ref="B21:M22"/>
    <mergeCell ref="B34:E34"/>
    <mergeCell ref="H34:I34"/>
    <mergeCell ref="J34:M34"/>
    <mergeCell ref="B31:E31"/>
    <mergeCell ref="H47:I47"/>
    <mergeCell ref="J47:M47"/>
    <mergeCell ref="B43:E43"/>
    <mergeCell ref="H43:I43"/>
    <mergeCell ref="J43:M43"/>
    <mergeCell ref="B36:M36"/>
    <mergeCell ref="B38:E39"/>
    <mergeCell ref="F38:I38"/>
    <mergeCell ref="J38:M39"/>
    <mergeCell ref="H39:I39"/>
    <mergeCell ref="B40:E40"/>
    <mergeCell ref="H40:I40"/>
    <mergeCell ref="J40:M40"/>
    <mergeCell ref="B41:E41"/>
    <mergeCell ref="H41:I41"/>
    <mergeCell ref="J41:M41"/>
    <mergeCell ref="B42:E42"/>
    <mergeCell ref="H42:I42"/>
    <mergeCell ref="J42:M42"/>
    <mergeCell ref="B45:E45"/>
    <mergeCell ref="B44:E44"/>
    <mergeCell ref="H44:I44"/>
    <mergeCell ref="J44:M44"/>
    <mergeCell ref="B46:E46"/>
    <mergeCell ref="H46:I46"/>
    <mergeCell ref="J46:M46"/>
    <mergeCell ref="B63:E64"/>
    <mergeCell ref="F63:M63"/>
    <mergeCell ref="H64:I64"/>
    <mergeCell ref="J64:M64"/>
    <mergeCell ref="B47:E47"/>
    <mergeCell ref="B69:E69"/>
    <mergeCell ref="H69:I69"/>
    <mergeCell ref="B70:E70"/>
    <mergeCell ref="H70:I70"/>
    <mergeCell ref="J70:M70"/>
    <mergeCell ref="H45:I45"/>
    <mergeCell ref="J45:M45"/>
    <mergeCell ref="B67:E67"/>
    <mergeCell ref="H67:I67"/>
    <mergeCell ref="J67:M67"/>
    <mergeCell ref="B50:M50"/>
    <mergeCell ref="B59:M59"/>
    <mergeCell ref="B61:M61"/>
    <mergeCell ref="B65:E65"/>
    <mergeCell ref="H65:I65"/>
    <mergeCell ref="J65:M65"/>
    <mergeCell ref="B66:E66"/>
    <mergeCell ref="H66:I66"/>
    <mergeCell ref="J66:M66"/>
    <mergeCell ref="B72:E72"/>
    <mergeCell ref="H72:I72"/>
    <mergeCell ref="J72:M72"/>
    <mergeCell ref="B71:E71"/>
    <mergeCell ref="H71:I71"/>
    <mergeCell ref="J71:M71"/>
    <mergeCell ref="B68:E68"/>
    <mergeCell ref="H68:I68"/>
    <mergeCell ref="B149:C149"/>
    <mergeCell ref="J73:M73"/>
    <mergeCell ref="B74:E74"/>
    <mergeCell ref="H74:I74"/>
    <mergeCell ref="J74:M74"/>
    <mergeCell ref="B77:E77"/>
    <mergeCell ref="H77:I77"/>
    <mergeCell ref="J77:M77"/>
    <mergeCell ref="B73:E73"/>
    <mergeCell ref="H73:I73"/>
    <mergeCell ref="B75:E75"/>
    <mergeCell ref="H75:I75"/>
    <mergeCell ref="J75:M75"/>
    <mergeCell ref="B76:E76"/>
    <mergeCell ref="H76:I76"/>
    <mergeCell ref="J76:M76"/>
    <mergeCell ref="B155:C155"/>
    <mergeCell ref="B147:C147"/>
    <mergeCell ref="A167:C167"/>
    <mergeCell ref="B93:E93"/>
    <mergeCell ref="H93:I93"/>
    <mergeCell ref="J93:M93"/>
    <mergeCell ref="B88:E88"/>
    <mergeCell ref="H88:I88"/>
    <mergeCell ref="J88:M88"/>
    <mergeCell ref="B92:E92"/>
    <mergeCell ref="H92:I92"/>
    <mergeCell ref="J92:M92"/>
    <mergeCell ref="B95:E95"/>
    <mergeCell ref="H95:I95"/>
    <mergeCell ref="J95:M95"/>
    <mergeCell ref="J96:M96"/>
    <mergeCell ref="B97:E97"/>
    <mergeCell ref="H97:I97"/>
    <mergeCell ref="J97:M97"/>
    <mergeCell ref="B94:E94"/>
    <mergeCell ref="H94:I94"/>
    <mergeCell ref="J94:M94"/>
    <mergeCell ref="B106:E106"/>
    <mergeCell ref="H106:I106"/>
    <mergeCell ref="B426:I426"/>
    <mergeCell ref="B410:I410"/>
    <mergeCell ref="B415:I415"/>
    <mergeCell ref="B416:I416"/>
    <mergeCell ref="B424:I424"/>
    <mergeCell ref="B425:I425"/>
    <mergeCell ref="B441:I441"/>
    <mergeCell ref="A419:K419"/>
    <mergeCell ref="B81:E81"/>
    <mergeCell ref="H81:I81"/>
    <mergeCell ref="J81:M81"/>
    <mergeCell ref="B85:E85"/>
    <mergeCell ref="H85:I85"/>
    <mergeCell ref="J85:M85"/>
    <mergeCell ref="B180:C180"/>
    <mergeCell ref="B174:C174"/>
    <mergeCell ref="B108:E108"/>
    <mergeCell ref="H108:I108"/>
    <mergeCell ref="J108:M108"/>
    <mergeCell ref="A122:C122"/>
    <mergeCell ref="B161:C161"/>
    <mergeCell ref="B170:C170"/>
    <mergeCell ref="B176:C176"/>
    <mergeCell ref="B143:C143"/>
    <mergeCell ref="B444:I444"/>
    <mergeCell ref="B447:I447"/>
    <mergeCell ref="B450:I450"/>
    <mergeCell ref="B453:I453"/>
    <mergeCell ref="B456:I456"/>
    <mergeCell ref="A371:C371"/>
    <mergeCell ref="B396:I396"/>
    <mergeCell ref="B399:I399"/>
    <mergeCell ref="B411:I411"/>
    <mergeCell ref="B414:I414"/>
    <mergeCell ref="B417:I417"/>
    <mergeCell ref="B423:I423"/>
    <mergeCell ref="B402:I402"/>
    <mergeCell ref="B405:I405"/>
    <mergeCell ref="B408:I408"/>
    <mergeCell ref="B378:I378"/>
    <mergeCell ref="B381:I381"/>
    <mergeCell ref="B384:I384"/>
    <mergeCell ref="B387:I387"/>
    <mergeCell ref="B390:I390"/>
    <mergeCell ref="B393:I393"/>
    <mergeCell ref="A374:K374"/>
    <mergeCell ref="A375:I375"/>
    <mergeCell ref="B382:I382"/>
    <mergeCell ref="A617:M617"/>
    <mergeCell ref="A618:C618"/>
    <mergeCell ref="B625:C625"/>
    <mergeCell ref="B561:I561"/>
    <mergeCell ref="B564:I564"/>
    <mergeCell ref="B567:I567"/>
    <mergeCell ref="B570:I570"/>
    <mergeCell ref="B573:I573"/>
    <mergeCell ref="B576:I576"/>
    <mergeCell ref="B614:I614"/>
    <mergeCell ref="B608:I608"/>
    <mergeCell ref="B602:I602"/>
    <mergeCell ref="B595:I595"/>
    <mergeCell ref="A584:C584"/>
    <mergeCell ref="B589:I589"/>
    <mergeCell ref="B583:I583"/>
    <mergeCell ref="A578:C578"/>
    <mergeCell ref="A572:C572"/>
    <mergeCell ref="B577:I577"/>
    <mergeCell ref="B591:I591"/>
    <mergeCell ref="B601:I601"/>
    <mergeCell ref="B588:I588"/>
    <mergeCell ref="B594:I594"/>
    <mergeCell ref="B661:C661"/>
    <mergeCell ref="B655:C655"/>
    <mergeCell ref="B649:C649"/>
    <mergeCell ref="B643:C643"/>
    <mergeCell ref="B637:C637"/>
    <mergeCell ref="B631:C631"/>
    <mergeCell ref="B633:C633"/>
    <mergeCell ref="B636:C636"/>
    <mergeCell ref="B639:C639"/>
    <mergeCell ref="B642:C642"/>
    <mergeCell ref="B645:C645"/>
    <mergeCell ref="B648:C648"/>
    <mergeCell ref="B651:C651"/>
    <mergeCell ref="B654:C654"/>
    <mergeCell ref="B657:C657"/>
    <mergeCell ref="B660:C660"/>
    <mergeCell ref="A726:C726"/>
    <mergeCell ref="B765:C765"/>
    <mergeCell ref="A756:C756"/>
    <mergeCell ref="A758:K758"/>
    <mergeCell ref="A759:C759"/>
    <mergeCell ref="B755:C755"/>
    <mergeCell ref="B749:C749"/>
    <mergeCell ref="B745:C745"/>
    <mergeCell ref="B748:C748"/>
    <mergeCell ref="B751:C751"/>
    <mergeCell ref="B754:C754"/>
    <mergeCell ref="B762:C762"/>
    <mergeCell ref="B753:C753"/>
    <mergeCell ref="B752:C752"/>
    <mergeCell ref="B734:C734"/>
    <mergeCell ref="B739:C739"/>
    <mergeCell ref="B740:C740"/>
    <mergeCell ref="B746:C746"/>
    <mergeCell ref="B747:C747"/>
    <mergeCell ref="A773:C773"/>
    <mergeCell ref="B776:M776"/>
    <mergeCell ref="B771:C771"/>
    <mergeCell ref="B768:C768"/>
    <mergeCell ref="B742:C742"/>
    <mergeCell ref="A728:K728"/>
    <mergeCell ref="A729:C729"/>
    <mergeCell ref="B736:C736"/>
    <mergeCell ref="B803:G803"/>
    <mergeCell ref="J803:K803"/>
    <mergeCell ref="B811:G811"/>
    <mergeCell ref="H811:I811"/>
    <mergeCell ref="B790:D790"/>
    <mergeCell ref="H790:K790"/>
    <mergeCell ref="B788:D789"/>
    <mergeCell ref="E788:G788"/>
    <mergeCell ref="H788:K789"/>
    <mergeCell ref="H791:K791"/>
    <mergeCell ref="B792:D792"/>
    <mergeCell ref="H792:K792"/>
    <mergeCell ref="B793:D793"/>
    <mergeCell ref="H793:K793"/>
    <mergeCell ref="H797:K797"/>
    <mergeCell ref="B800:M800"/>
    <mergeCell ref="B802:G802"/>
    <mergeCell ref="H802:I802"/>
    <mergeCell ref="J802:K802"/>
    <mergeCell ref="B794:D794"/>
    <mergeCell ref="H794:K794"/>
    <mergeCell ref="B795:D795"/>
    <mergeCell ref="H795:K795"/>
    <mergeCell ref="B796:D796"/>
    <mergeCell ref="B815:M815"/>
    <mergeCell ref="C823:F823"/>
    <mergeCell ref="I823:J823"/>
    <mergeCell ref="H840:J840"/>
    <mergeCell ref="K840:M840"/>
    <mergeCell ref="I824:J824"/>
    <mergeCell ref="I831:J831"/>
    <mergeCell ref="H839:J839"/>
    <mergeCell ref="K839:M839"/>
    <mergeCell ref="C833:F833"/>
    <mergeCell ref="B835:M835"/>
    <mergeCell ref="A837:G837"/>
    <mergeCell ref="H837:M837"/>
    <mergeCell ref="H838:J838"/>
    <mergeCell ref="K838:M838"/>
    <mergeCell ref="C832:F832"/>
    <mergeCell ref="I832:J832"/>
    <mergeCell ref="A839:D839"/>
    <mergeCell ref="A840:D840"/>
    <mergeCell ref="B553:I553"/>
    <mergeCell ref="B544:I544"/>
    <mergeCell ref="B459:I459"/>
    <mergeCell ref="B462:I462"/>
    <mergeCell ref="B465:I465"/>
    <mergeCell ref="B468:I468"/>
    <mergeCell ref="B471:I471"/>
    <mergeCell ref="B474:I474"/>
    <mergeCell ref="B477:I477"/>
    <mergeCell ref="B480:I480"/>
    <mergeCell ref="B483:I483"/>
    <mergeCell ref="B475:I475"/>
    <mergeCell ref="B469:I469"/>
    <mergeCell ref="B463:I463"/>
    <mergeCell ref="B492:I492"/>
    <mergeCell ref="B495:I495"/>
    <mergeCell ref="B498:I498"/>
    <mergeCell ref="B501:I501"/>
    <mergeCell ref="B504:I504"/>
    <mergeCell ref="B507:I507"/>
    <mergeCell ref="B538:I538"/>
    <mergeCell ref="B532:I532"/>
    <mergeCell ref="B543:I543"/>
    <mergeCell ref="B549:I549"/>
    <mergeCell ref="B627:C627"/>
    <mergeCell ref="B513:I513"/>
    <mergeCell ref="B598:I598"/>
    <mergeCell ref="B519:I519"/>
    <mergeCell ref="B522:I522"/>
    <mergeCell ref="B525:I525"/>
    <mergeCell ref="B528:I528"/>
    <mergeCell ref="B531:I531"/>
    <mergeCell ref="B534:I534"/>
    <mergeCell ref="B537:I537"/>
    <mergeCell ref="B540:I540"/>
    <mergeCell ref="A560:C560"/>
    <mergeCell ref="B565:I565"/>
    <mergeCell ref="B526:I526"/>
    <mergeCell ref="B520:I520"/>
    <mergeCell ref="A566:C566"/>
    <mergeCell ref="B571:I571"/>
    <mergeCell ref="B559:I559"/>
    <mergeCell ref="A554:C554"/>
    <mergeCell ref="A548:C548"/>
    <mergeCell ref="A590:C590"/>
    <mergeCell ref="B579:I579"/>
    <mergeCell ref="B582:I582"/>
    <mergeCell ref="B585:I585"/>
    <mergeCell ref="B669:C669"/>
    <mergeCell ref="B672:C672"/>
    <mergeCell ref="B678:C678"/>
    <mergeCell ref="B681:C681"/>
    <mergeCell ref="B684:C684"/>
    <mergeCell ref="B687:C687"/>
    <mergeCell ref="B718:C718"/>
    <mergeCell ref="B721:C721"/>
    <mergeCell ref="B724:C724"/>
    <mergeCell ref="B690:C690"/>
    <mergeCell ref="B693:C693"/>
    <mergeCell ref="B703:C703"/>
    <mergeCell ref="B706:C706"/>
    <mergeCell ref="A841:D841"/>
    <mergeCell ref="E838:G838"/>
    <mergeCell ref="E839:G839"/>
    <mergeCell ref="E840:G840"/>
    <mergeCell ref="E841:G841"/>
    <mergeCell ref="B791:D791"/>
    <mergeCell ref="B772:C772"/>
    <mergeCell ref="B781:M781"/>
    <mergeCell ref="B782:M782"/>
    <mergeCell ref="B783:M783"/>
    <mergeCell ref="B786:K786"/>
    <mergeCell ref="B787:K787"/>
    <mergeCell ref="B777:M777"/>
    <mergeCell ref="B778:M778"/>
    <mergeCell ref="B779:M779"/>
    <mergeCell ref="B780:M780"/>
    <mergeCell ref="B797:D797"/>
    <mergeCell ref="J811:K811"/>
    <mergeCell ref="H796:K796"/>
    <mergeCell ref="H841:J841"/>
    <mergeCell ref="K841:M841"/>
    <mergeCell ref="B812:G812"/>
    <mergeCell ref="H812:I812"/>
    <mergeCell ref="J812:K812"/>
    <mergeCell ref="B552:I552"/>
    <mergeCell ref="B630:C630"/>
    <mergeCell ref="A838:D838"/>
    <mergeCell ref="B766:C766"/>
    <mergeCell ref="B604:I604"/>
    <mergeCell ref="B607:I607"/>
    <mergeCell ref="B610:I610"/>
    <mergeCell ref="B613:I613"/>
    <mergeCell ref="B732:C732"/>
    <mergeCell ref="B735:C735"/>
    <mergeCell ref="B738:C738"/>
    <mergeCell ref="B741:C741"/>
    <mergeCell ref="B707:C707"/>
    <mergeCell ref="B700:C700"/>
    <mergeCell ref="B694:C694"/>
    <mergeCell ref="B688:C688"/>
    <mergeCell ref="B682:C682"/>
    <mergeCell ref="B725:C725"/>
    <mergeCell ref="B719:C719"/>
    <mergeCell ref="B713:C713"/>
    <mergeCell ref="B673:C673"/>
    <mergeCell ref="B667:C667"/>
    <mergeCell ref="B663:C663"/>
    <mergeCell ref="B666:C666"/>
    <mergeCell ref="A488:K488"/>
    <mergeCell ref="A545:K545"/>
    <mergeCell ref="A546:I546"/>
    <mergeCell ref="B454:I454"/>
    <mergeCell ref="B455:I455"/>
    <mergeCell ref="B429:I429"/>
    <mergeCell ref="B432:I432"/>
    <mergeCell ref="B435:I435"/>
    <mergeCell ref="B438:I438"/>
    <mergeCell ref="B510:I510"/>
    <mergeCell ref="B502:I502"/>
    <mergeCell ref="B496:I496"/>
    <mergeCell ref="B431:I431"/>
    <mergeCell ref="B436:I436"/>
    <mergeCell ref="B437:I437"/>
    <mergeCell ref="B442:I442"/>
    <mergeCell ref="B443:I443"/>
    <mergeCell ref="B448:I448"/>
    <mergeCell ref="B449:I449"/>
    <mergeCell ref="B457:I457"/>
    <mergeCell ref="B451:I451"/>
    <mergeCell ref="B445:I445"/>
    <mergeCell ref="B439:I439"/>
    <mergeCell ref="B433:I433"/>
  </mergeCells>
  <dataValidations disablePrompts="1" count="3">
    <dataValidation type="list" allowBlank="1" showInputMessage="1" showErrorMessage="1" sqref="I17:I18" xr:uid="{00000000-0002-0000-0000-000000000000}">
      <formula1>$U$2:$U$13</formula1>
    </dataValidation>
    <dataValidation type="list" allowBlank="1" showInputMessage="1" showErrorMessage="1" sqref="G17:G18" xr:uid="{00000000-0002-0000-0000-000001000000}">
      <formula1>$Y$2:$Y$32</formula1>
    </dataValidation>
    <dataValidation type="list" allowBlank="1" showInputMessage="1" showErrorMessage="1" sqref="M273 M155:M159 M170:M174 M186 M192 M198 M204 M210 M216 M222 M228 M243 M249 M255 M261 M267 M279 M285 M149:M153 M300 M306 M312 M334 M340 M346 M352 M358 M360:M364 M370 M625 M631 M637 M643 M649 M655 M661 M667 M314 M682 M688 M694 M700 M707 M713 M719 M725 M125:M129 M131:M135 M137:M141 M143:M147 M673 M161:M167 M234:M236 M291:M293 M176:M180" xr:uid="{00000000-0002-0000-0000-000002000000}">
      <formula1>$R$121:$R$123</formula1>
    </dataValidation>
  </dataValidations>
  <printOptions horizontalCentered="1"/>
  <pageMargins left="0.51181102362204722" right="0.51181102362204722" top="0.59055118110236227" bottom="0.59055118110236227" header="0.31496062992125984" footer="0.31496062992125984"/>
  <pageSetup scale="29" fitToHeight="0" orientation="portrait" horizontalDpi="4294967294" r:id="rId1"/>
  <headerFooter>
    <oddFooter>&amp;CPágina &amp;P de &amp;N</oddFooter>
  </headerFooter>
  <rowBreaks count="11" manualBreakCount="11">
    <brk id="56" max="16383" man="1"/>
    <brk id="165" max="16383" man="1"/>
    <brk id="234" max="16383" man="1"/>
    <brk id="291" max="16383" man="1"/>
    <brk id="312" max="16383" man="1"/>
    <brk id="373" max="16383" man="1"/>
    <brk id="418" max="16383" man="1"/>
    <brk id="487" max="16383" man="1"/>
    <brk id="727" max="16383" man="1"/>
    <brk id="756" max="16383" man="1"/>
    <brk id="799" max="11" man="1"/>
  </rowBreaks>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B1B29-3609-4AB5-AA33-4A67E5F561CC}">
  <dimension ref="A1:E137"/>
  <sheetViews>
    <sheetView showGridLines="0" zoomScale="80" zoomScaleNormal="80" workbookViewId="0">
      <selection activeCell="B2" sqref="B2:C2"/>
    </sheetView>
  </sheetViews>
  <sheetFormatPr baseColWidth="10" defaultColWidth="11.42578125" defaultRowHeight="15" x14ac:dyDescent="0.25"/>
  <cols>
    <col min="1" max="1" width="2.42578125" style="34" customWidth="1"/>
    <col min="2" max="2" width="51.28515625" style="34" customWidth="1"/>
    <col min="3" max="3" width="119.5703125" style="34" customWidth="1"/>
    <col min="4" max="4" width="2.28515625" style="34" customWidth="1"/>
    <col min="5" max="5" width="14.85546875" style="34" customWidth="1"/>
    <col min="6" max="16384" width="11.42578125" style="34"/>
  </cols>
  <sheetData>
    <row r="1" spans="1:4" ht="11.25" customHeight="1" x14ac:dyDescent="0.25">
      <c r="A1" s="256"/>
      <c r="B1" s="257"/>
      <c r="C1" s="258"/>
      <c r="D1" s="259"/>
    </row>
    <row r="2" spans="1:4" ht="72.75" customHeight="1" x14ac:dyDescent="0.25">
      <c r="A2" s="260"/>
      <c r="B2" s="583" t="s">
        <v>343</v>
      </c>
      <c r="C2" s="584"/>
      <c r="D2" s="261"/>
    </row>
    <row r="3" spans="1:4" x14ac:dyDescent="0.25">
      <c r="A3" s="260"/>
      <c r="D3" s="261"/>
    </row>
    <row r="4" spans="1:4" x14ac:dyDescent="0.25">
      <c r="A4" s="260"/>
      <c r="B4" s="35" t="s">
        <v>322</v>
      </c>
      <c r="C4" s="36"/>
      <c r="D4" s="261"/>
    </row>
    <row r="5" spans="1:4" x14ac:dyDescent="0.25">
      <c r="A5" s="260"/>
      <c r="D5" s="261"/>
    </row>
    <row r="6" spans="1:4" x14ac:dyDescent="0.25">
      <c r="A6" s="260"/>
      <c r="B6" s="585" t="s">
        <v>182</v>
      </c>
      <c r="C6" s="586"/>
      <c r="D6" s="261"/>
    </row>
    <row r="7" spans="1:4" x14ac:dyDescent="0.25">
      <c r="A7" s="260"/>
      <c r="B7" s="37" t="s">
        <v>183</v>
      </c>
      <c r="C7" s="38"/>
      <c r="D7" s="261"/>
    </row>
    <row r="8" spans="1:4" ht="45" customHeight="1" x14ac:dyDescent="0.25">
      <c r="A8" s="260"/>
      <c r="B8" s="39" t="s">
        <v>184</v>
      </c>
      <c r="C8" s="40" t="s">
        <v>185</v>
      </c>
      <c r="D8" s="261"/>
    </row>
    <row r="9" spans="1:4" x14ac:dyDescent="0.25">
      <c r="A9" s="260"/>
      <c r="B9" s="41" t="s">
        <v>13</v>
      </c>
      <c r="C9" s="42" t="s">
        <v>186</v>
      </c>
      <c r="D9" s="261"/>
    </row>
    <row r="10" spans="1:4" x14ac:dyDescent="0.25">
      <c r="A10" s="260"/>
      <c r="B10" s="41" t="s">
        <v>15</v>
      </c>
      <c r="C10" s="42" t="s">
        <v>187</v>
      </c>
      <c r="D10" s="261"/>
    </row>
    <row r="11" spans="1:4" x14ac:dyDescent="0.25">
      <c r="A11" s="260"/>
      <c r="B11" s="41" t="s">
        <v>17</v>
      </c>
      <c r="C11" s="42" t="s">
        <v>188</v>
      </c>
      <c r="D11" s="261"/>
    </row>
    <row r="12" spans="1:4" x14ac:dyDescent="0.25">
      <c r="A12" s="260"/>
      <c r="B12" s="41" t="s">
        <v>19</v>
      </c>
      <c r="C12" s="42" t="s">
        <v>189</v>
      </c>
      <c r="D12" s="261"/>
    </row>
    <row r="13" spans="1:4" x14ac:dyDescent="0.25">
      <c r="A13" s="260"/>
      <c r="B13" s="41" t="s">
        <v>21</v>
      </c>
      <c r="C13" s="42" t="s">
        <v>190</v>
      </c>
      <c r="D13" s="261"/>
    </row>
    <row r="14" spans="1:4" x14ac:dyDescent="0.25">
      <c r="A14" s="260"/>
      <c r="B14" s="41" t="s">
        <v>23</v>
      </c>
      <c r="C14" s="42" t="s">
        <v>191</v>
      </c>
      <c r="D14" s="261"/>
    </row>
    <row r="15" spans="1:4" x14ac:dyDescent="0.25">
      <c r="A15" s="260"/>
      <c r="B15" s="41" t="s">
        <v>192</v>
      </c>
      <c r="C15" s="42" t="s">
        <v>310</v>
      </c>
      <c r="D15" s="261"/>
    </row>
    <row r="16" spans="1:4" x14ac:dyDescent="0.25">
      <c r="A16" s="260"/>
      <c r="B16" s="41" t="s">
        <v>194</v>
      </c>
      <c r="C16" s="42" t="s">
        <v>195</v>
      </c>
      <c r="D16" s="261"/>
    </row>
    <row r="17" spans="1:5" ht="30" x14ac:dyDescent="0.25">
      <c r="A17" s="260"/>
      <c r="B17" s="43" t="s">
        <v>26</v>
      </c>
      <c r="C17" s="42" t="s">
        <v>196</v>
      </c>
      <c r="D17" s="261"/>
    </row>
    <row r="18" spans="1:5" ht="30" x14ac:dyDescent="0.25">
      <c r="A18" s="260"/>
      <c r="B18" s="43" t="s">
        <v>197</v>
      </c>
      <c r="C18" s="42" t="s">
        <v>198</v>
      </c>
      <c r="D18" s="261"/>
    </row>
    <row r="19" spans="1:5" x14ac:dyDescent="0.25">
      <c r="A19" s="260"/>
      <c r="B19" s="44" t="s">
        <v>30</v>
      </c>
      <c r="C19" s="45" t="s">
        <v>199</v>
      </c>
      <c r="D19" s="261"/>
    </row>
    <row r="20" spans="1:5" x14ac:dyDescent="0.25">
      <c r="A20" s="260"/>
      <c r="D20" s="261"/>
    </row>
    <row r="21" spans="1:5" s="46" customFormat="1" x14ac:dyDescent="0.25">
      <c r="A21" s="262"/>
      <c r="B21" s="585" t="s">
        <v>200</v>
      </c>
      <c r="C21" s="586"/>
      <c r="D21" s="263"/>
    </row>
    <row r="22" spans="1:5" x14ac:dyDescent="0.25">
      <c r="A22" s="260"/>
      <c r="B22" s="37" t="s">
        <v>201</v>
      </c>
      <c r="C22" s="38"/>
      <c r="D22" s="261"/>
    </row>
    <row r="23" spans="1:5" ht="90" x14ac:dyDescent="0.25">
      <c r="A23" s="260"/>
      <c r="B23" s="47" t="s">
        <v>202</v>
      </c>
      <c r="C23" s="48" t="s">
        <v>203</v>
      </c>
      <c r="D23" s="261"/>
    </row>
    <row r="24" spans="1:5" ht="60" x14ac:dyDescent="0.25">
      <c r="A24" s="260"/>
      <c r="B24" s="41" t="s">
        <v>204</v>
      </c>
      <c r="C24" s="42" t="s">
        <v>205</v>
      </c>
      <c r="D24" s="261"/>
    </row>
    <row r="25" spans="1:5" ht="75" x14ac:dyDescent="0.25">
      <c r="A25" s="260"/>
      <c r="B25" s="41" t="s">
        <v>206</v>
      </c>
      <c r="C25" s="42" t="s">
        <v>207</v>
      </c>
      <c r="D25" s="261"/>
    </row>
    <row r="26" spans="1:5" ht="30" x14ac:dyDescent="0.25">
      <c r="A26" s="260"/>
      <c r="B26" s="41" t="s">
        <v>208</v>
      </c>
      <c r="C26" s="42" t="s">
        <v>209</v>
      </c>
      <c r="D26" s="261"/>
    </row>
    <row r="27" spans="1:5" ht="24.75" customHeight="1" x14ac:dyDescent="0.25">
      <c r="A27" s="260"/>
      <c r="B27" s="44" t="s">
        <v>210</v>
      </c>
      <c r="C27" s="49" t="s">
        <v>211</v>
      </c>
      <c r="D27" s="261"/>
    </row>
    <row r="28" spans="1:5" x14ac:dyDescent="0.25">
      <c r="A28" s="260"/>
      <c r="B28" s="50"/>
      <c r="C28" s="51"/>
      <c r="D28" s="261"/>
    </row>
    <row r="29" spans="1:5" ht="30" customHeight="1" x14ac:dyDescent="0.25">
      <c r="A29" s="260"/>
      <c r="B29" s="587" t="s">
        <v>212</v>
      </c>
      <c r="C29" s="588"/>
      <c r="D29" s="261"/>
    </row>
    <row r="30" spans="1:5" ht="90" x14ac:dyDescent="0.25">
      <c r="A30" s="260"/>
      <c r="B30" s="47" t="s">
        <v>202</v>
      </c>
      <c r="C30" s="48" t="s">
        <v>213</v>
      </c>
      <c r="D30" s="261"/>
    </row>
    <row r="31" spans="1:5" ht="30" x14ac:dyDescent="0.25">
      <c r="A31" s="260"/>
      <c r="B31" s="52" t="s">
        <v>214</v>
      </c>
      <c r="C31" s="48" t="s">
        <v>215</v>
      </c>
      <c r="D31" s="261"/>
      <c r="E31" s="264"/>
    </row>
    <row r="32" spans="1:5" ht="30" x14ac:dyDescent="0.25">
      <c r="A32" s="260"/>
      <c r="B32" s="52" t="s">
        <v>216</v>
      </c>
      <c r="C32" s="48" t="s">
        <v>217</v>
      </c>
      <c r="D32" s="261"/>
    </row>
    <row r="33" spans="1:4" ht="60" x14ac:dyDescent="0.25">
      <c r="A33" s="260"/>
      <c r="B33" s="52" t="s">
        <v>218</v>
      </c>
      <c r="C33" s="42" t="s">
        <v>219</v>
      </c>
      <c r="D33" s="261"/>
    </row>
    <row r="34" spans="1:4" x14ac:dyDescent="0.25">
      <c r="A34" s="260"/>
      <c r="B34" s="72" t="s">
        <v>210</v>
      </c>
      <c r="C34" s="73" t="s">
        <v>211</v>
      </c>
      <c r="D34" s="261"/>
    </row>
    <row r="35" spans="1:4" ht="48" customHeight="1" x14ac:dyDescent="0.25">
      <c r="A35" s="260"/>
      <c r="B35" s="579" t="s">
        <v>220</v>
      </c>
      <c r="C35" s="580"/>
      <c r="D35" s="261"/>
    </row>
    <row r="36" spans="1:4" x14ac:dyDescent="0.25">
      <c r="A36" s="260"/>
      <c r="B36" s="50"/>
      <c r="C36" s="51"/>
      <c r="D36" s="261"/>
    </row>
    <row r="37" spans="1:4" x14ac:dyDescent="0.25">
      <c r="A37" s="260"/>
      <c r="B37" s="585" t="s">
        <v>221</v>
      </c>
      <c r="C37" s="586"/>
      <c r="D37" s="261"/>
    </row>
    <row r="38" spans="1:4" x14ac:dyDescent="0.25">
      <c r="A38" s="260"/>
      <c r="B38" s="37" t="s">
        <v>222</v>
      </c>
      <c r="C38" s="38"/>
      <c r="D38" s="261"/>
    </row>
    <row r="39" spans="1:4" ht="240" x14ac:dyDescent="0.25">
      <c r="A39" s="260"/>
      <c r="B39" s="41" t="s">
        <v>57</v>
      </c>
      <c r="C39" s="48" t="s">
        <v>223</v>
      </c>
      <c r="D39" s="261"/>
    </row>
    <row r="40" spans="1:4" ht="30" x14ac:dyDescent="0.25">
      <c r="A40" s="260"/>
      <c r="B40" s="41" t="s">
        <v>224</v>
      </c>
      <c r="C40" s="48" t="s">
        <v>225</v>
      </c>
      <c r="D40" s="261"/>
    </row>
    <row r="41" spans="1:4" ht="30" x14ac:dyDescent="0.25">
      <c r="A41" s="260"/>
      <c r="B41" s="52" t="s">
        <v>344</v>
      </c>
      <c r="C41" s="48" t="s">
        <v>227</v>
      </c>
      <c r="D41" s="261"/>
    </row>
    <row r="42" spans="1:4" ht="45" x14ac:dyDescent="0.25">
      <c r="A42" s="260"/>
      <c r="B42" s="52" t="s">
        <v>345</v>
      </c>
      <c r="C42" s="42" t="s">
        <v>229</v>
      </c>
      <c r="D42" s="261"/>
    </row>
    <row r="43" spans="1:4" ht="30" x14ac:dyDescent="0.25">
      <c r="A43" s="260"/>
      <c r="B43" s="44" t="s">
        <v>210</v>
      </c>
      <c r="C43" s="49" t="s">
        <v>230</v>
      </c>
      <c r="D43" s="261"/>
    </row>
    <row r="44" spans="1:4" ht="45.75" customHeight="1" x14ac:dyDescent="0.25">
      <c r="A44" s="260"/>
      <c r="B44" s="577" t="s">
        <v>231</v>
      </c>
      <c r="C44" s="578"/>
      <c r="D44" s="261"/>
    </row>
    <row r="45" spans="1:4" x14ac:dyDescent="0.25">
      <c r="A45" s="260"/>
      <c r="D45" s="261"/>
    </row>
    <row r="46" spans="1:4" s="46" customFormat="1" x14ac:dyDescent="0.25">
      <c r="A46" s="262"/>
      <c r="B46" s="571" t="s">
        <v>323</v>
      </c>
      <c r="C46" s="572"/>
      <c r="D46" s="263"/>
    </row>
    <row r="47" spans="1:4" s="46" customFormat="1" ht="91.5" customHeight="1" x14ac:dyDescent="0.25">
      <c r="A47" s="262"/>
      <c r="B47" s="589" t="s">
        <v>349</v>
      </c>
      <c r="C47" s="590"/>
      <c r="D47" s="263"/>
    </row>
    <row r="48" spans="1:4" x14ac:dyDescent="0.25">
      <c r="A48" s="260"/>
      <c r="D48" s="261"/>
    </row>
    <row r="49" spans="1:5" s="55" customFormat="1" x14ac:dyDescent="0.25">
      <c r="A49" s="265"/>
      <c r="B49" s="53" t="s">
        <v>234</v>
      </c>
      <c r="C49" s="54"/>
      <c r="D49" s="266"/>
    </row>
    <row r="50" spans="1:5" x14ac:dyDescent="0.25">
      <c r="A50" s="260"/>
      <c r="B50" s="37" t="s">
        <v>324</v>
      </c>
      <c r="C50" s="38"/>
      <c r="D50" s="261"/>
    </row>
    <row r="51" spans="1:5" ht="267" customHeight="1" x14ac:dyDescent="0.25">
      <c r="A51" s="260"/>
      <c r="B51" s="298" t="s">
        <v>327</v>
      </c>
      <c r="C51" s="304" t="s">
        <v>346</v>
      </c>
      <c r="D51" s="261"/>
    </row>
    <row r="52" spans="1:5" ht="69" customHeight="1" x14ac:dyDescent="0.25">
      <c r="A52" s="260"/>
      <c r="B52" s="41" t="s">
        <v>296</v>
      </c>
      <c r="C52" s="48" t="s">
        <v>326</v>
      </c>
      <c r="D52" s="261"/>
    </row>
    <row r="53" spans="1:5" ht="45" x14ac:dyDescent="0.25">
      <c r="A53" s="260"/>
      <c r="B53" s="41" t="s">
        <v>295</v>
      </c>
      <c r="C53" s="310" t="s">
        <v>347</v>
      </c>
      <c r="D53" s="261"/>
    </row>
    <row r="54" spans="1:5" ht="30" x14ac:dyDescent="0.25">
      <c r="A54" s="260"/>
      <c r="B54" s="52" t="s">
        <v>78</v>
      </c>
      <c r="C54" s="48" t="s">
        <v>239</v>
      </c>
      <c r="D54" s="261"/>
      <c r="E54" s="301"/>
    </row>
    <row r="55" spans="1:5" ht="30" x14ac:dyDescent="0.25">
      <c r="A55" s="260"/>
      <c r="B55" s="41" t="s">
        <v>79</v>
      </c>
      <c r="C55" s="48" t="s">
        <v>241</v>
      </c>
      <c r="D55" s="261"/>
      <c r="E55" s="301"/>
    </row>
    <row r="56" spans="1:5" ht="30" x14ac:dyDescent="0.25">
      <c r="A56" s="260"/>
      <c r="B56" s="52" t="s">
        <v>242</v>
      </c>
      <c r="C56" s="48" t="s">
        <v>243</v>
      </c>
      <c r="D56" s="261"/>
    </row>
    <row r="57" spans="1:5" ht="34.5" customHeight="1" x14ac:dyDescent="0.25">
      <c r="A57" s="260"/>
      <c r="B57" s="52" t="s">
        <v>244</v>
      </c>
      <c r="C57" s="48" t="s">
        <v>245</v>
      </c>
      <c r="D57" s="261"/>
    </row>
    <row r="58" spans="1:5" ht="30" x14ac:dyDescent="0.25">
      <c r="A58" s="260"/>
      <c r="B58" s="57" t="s">
        <v>82</v>
      </c>
      <c r="C58" s="48" t="s">
        <v>246</v>
      </c>
      <c r="D58" s="261"/>
    </row>
    <row r="59" spans="1:5" ht="21.75" customHeight="1" x14ac:dyDescent="0.25">
      <c r="A59" s="260"/>
      <c r="B59" s="57" t="s">
        <v>247</v>
      </c>
      <c r="C59" s="48" t="s">
        <v>248</v>
      </c>
      <c r="D59" s="261"/>
    </row>
    <row r="60" spans="1:5" ht="147.75" customHeight="1" x14ac:dyDescent="0.25">
      <c r="A60" s="260"/>
      <c r="B60" s="58" t="s">
        <v>249</v>
      </c>
      <c r="C60" s="59" t="s">
        <v>250</v>
      </c>
      <c r="D60" s="261"/>
    </row>
    <row r="61" spans="1:5" ht="163.5" customHeight="1" x14ac:dyDescent="0.25">
      <c r="A61" s="260"/>
      <c r="B61" s="58" t="s">
        <v>251</v>
      </c>
      <c r="C61" s="59" t="s">
        <v>252</v>
      </c>
      <c r="D61" s="261"/>
    </row>
    <row r="62" spans="1:5" x14ac:dyDescent="0.25">
      <c r="A62" s="260"/>
      <c r="D62" s="261"/>
    </row>
    <row r="63" spans="1:5" x14ac:dyDescent="0.25">
      <c r="A63" s="260"/>
      <c r="B63" s="53" t="s">
        <v>253</v>
      </c>
      <c r="C63" s="60"/>
      <c r="D63" s="261"/>
    </row>
    <row r="64" spans="1:5" x14ac:dyDescent="0.25">
      <c r="A64" s="260"/>
      <c r="B64" s="591" t="s">
        <v>353</v>
      </c>
      <c r="C64" s="592"/>
      <c r="D64" s="261"/>
    </row>
    <row r="65" spans="1:5" ht="237.75" customHeight="1" x14ac:dyDescent="0.25">
      <c r="A65" s="260"/>
      <c r="B65" s="56" t="s">
        <v>352</v>
      </c>
      <c r="C65" s="48" t="s">
        <v>255</v>
      </c>
      <c r="D65" s="261"/>
      <c r="E65" s="267"/>
    </row>
    <row r="66" spans="1:5" ht="45.75" customHeight="1" x14ac:dyDescent="0.25">
      <c r="A66" s="260"/>
      <c r="B66" s="52" t="s">
        <v>256</v>
      </c>
      <c r="C66" s="42" t="s">
        <v>257</v>
      </c>
      <c r="D66" s="261"/>
    </row>
    <row r="67" spans="1:5" ht="135" x14ac:dyDescent="0.25">
      <c r="A67" s="260"/>
      <c r="B67" s="71" t="s">
        <v>125</v>
      </c>
      <c r="C67" s="59" t="s">
        <v>258</v>
      </c>
      <c r="D67" s="261"/>
    </row>
    <row r="68" spans="1:5" x14ac:dyDescent="0.25">
      <c r="A68" s="260"/>
      <c r="D68" s="261"/>
    </row>
    <row r="69" spans="1:5" x14ac:dyDescent="0.25">
      <c r="A69" s="260"/>
      <c r="B69" s="53" t="s">
        <v>259</v>
      </c>
      <c r="C69" s="60"/>
      <c r="D69" s="261"/>
    </row>
    <row r="70" spans="1:5" x14ac:dyDescent="0.25">
      <c r="A70" s="260"/>
      <c r="B70" s="302" t="s">
        <v>324</v>
      </c>
      <c r="C70" s="303"/>
      <c r="D70" s="261"/>
    </row>
    <row r="71" spans="1:5" ht="241.5" customHeight="1" x14ac:dyDescent="0.25">
      <c r="A71" s="260"/>
      <c r="B71" s="298" t="s">
        <v>328</v>
      </c>
      <c r="C71" s="304" t="s">
        <v>329</v>
      </c>
      <c r="D71" s="261"/>
    </row>
    <row r="72" spans="1:5" ht="72" customHeight="1" x14ac:dyDescent="0.25">
      <c r="A72" s="260"/>
      <c r="B72" s="41" t="s">
        <v>296</v>
      </c>
      <c r="C72" s="48" t="s">
        <v>326</v>
      </c>
      <c r="D72" s="261"/>
    </row>
    <row r="73" spans="1:5" ht="58.5" customHeight="1" x14ac:dyDescent="0.25">
      <c r="A73" s="260"/>
      <c r="B73" s="41" t="s">
        <v>295</v>
      </c>
      <c r="C73" s="42" t="s">
        <v>325</v>
      </c>
      <c r="D73" s="261"/>
    </row>
    <row r="74" spans="1:5" ht="50.25" customHeight="1" x14ac:dyDescent="0.25">
      <c r="A74" s="260"/>
      <c r="B74" s="41" t="s">
        <v>238</v>
      </c>
      <c r="C74" s="42" t="s">
        <v>239</v>
      </c>
      <c r="D74" s="261"/>
    </row>
    <row r="75" spans="1:5" ht="30" x14ac:dyDescent="0.25">
      <c r="A75" s="260"/>
      <c r="B75" s="52" t="s">
        <v>336</v>
      </c>
      <c r="C75" s="42" t="s">
        <v>262</v>
      </c>
      <c r="D75" s="261"/>
    </row>
    <row r="76" spans="1:5" ht="30" x14ac:dyDescent="0.25">
      <c r="A76" s="260"/>
      <c r="B76" s="52" t="s">
        <v>242</v>
      </c>
      <c r="C76" s="48" t="s">
        <v>243</v>
      </c>
      <c r="D76" s="261"/>
    </row>
    <row r="77" spans="1:5" ht="30" x14ac:dyDescent="0.25">
      <c r="A77" s="260"/>
      <c r="B77" s="52" t="s">
        <v>244</v>
      </c>
      <c r="C77" s="48" t="s">
        <v>245</v>
      </c>
      <c r="D77" s="261"/>
    </row>
    <row r="78" spans="1:5" ht="30" x14ac:dyDescent="0.25">
      <c r="A78" s="260"/>
      <c r="B78" s="57" t="s">
        <v>82</v>
      </c>
      <c r="C78" s="48" t="s">
        <v>263</v>
      </c>
      <c r="D78" s="261"/>
    </row>
    <row r="79" spans="1:5" ht="39" customHeight="1" x14ac:dyDescent="0.25">
      <c r="A79" s="260"/>
      <c r="B79" s="61" t="s">
        <v>264</v>
      </c>
      <c r="C79" s="48" t="s">
        <v>248</v>
      </c>
      <c r="D79" s="261"/>
    </row>
    <row r="80" spans="1:5" ht="144.75" customHeight="1" x14ac:dyDescent="0.25">
      <c r="A80" s="260"/>
      <c r="B80" s="58" t="s">
        <v>249</v>
      </c>
      <c r="C80" s="59" t="s">
        <v>265</v>
      </c>
      <c r="D80" s="261"/>
    </row>
    <row r="81" spans="1:4" ht="163.5" customHeight="1" x14ac:dyDescent="0.25">
      <c r="A81" s="260"/>
      <c r="B81" s="58" t="s">
        <v>251</v>
      </c>
      <c r="C81" s="59" t="s">
        <v>266</v>
      </c>
      <c r="D81" s="261"/>
    </row>
    <row r="82" spans="1:4" x14ac:dyDescent="0.25">
      <c r="A82" s="260"/>
      <c r="D82" s="261"/>
    </row>
    <row r="83" spans="1:4" x14ac:dyDescent="0.25">
      <c r="A83" s="260"/>
      <c r="B83" s="53" t="s">
        <v>267</v>
      </c>
      <c r="C83" s="60"/>
      <c r="D83" s="261"/>
    </row>
    <row r="84" spans="1:4" customFormat="1" x14ac:dyDescent="0.25">
      <c r="A84" s="268"/>
      <c r="B84" s="62" t="s">
        <v>330</v>
      </c>
      <c r="C84" s="63"/>
      <c r="D84" s="269"/>
    </row>
    <row r="85" spans="1:4" customFormat="1" ht="316.5" customHeight="1" x14ac:dyDescent="0.25">
      <c r="A85" s="268"/>
      <c r="B85" s="56" t="s">
        <v>328</v>
      </c>
      <c r="C85" s="48" t="s">
        <v>269</v>
      </c>
      <c r="D85" s="269"/>
    </row>
    <row r="86" spans="1:4" customFormat="1" ht="93" customHeight="1" x14ac:dyDescent="0.25">
      <c r="A86" s="268"/>
      <c r="B86" s="41" t="s">
        <v>296</v>
      </c>
      <c r="C86" s="48" t="s">
        <v>326</v>
      </c>
      <c r="D86" s="269"/>
    </row>
    <row r="87" spans="1:4" customFormat="1" ht="58.5" customHeight="1" x14ac:dyDescent="0.25">
      <c r="A87" s="268"/>
      <c r="B87" s="41" t="s">
        <v>295</v>
      </c>
      <c r="C87" s="42" t="s">
        <v>325</v>
      </c>
      <c r="D87" s="269"/>
    </row>
    <row r="88" spans="1:4" ht="36" customHeight="1" x14ac:dyDescent="0.25">
      <c r="A88" s="260"/>
      <c r="B88" s="41" t="s">
        <v>238</v>
      </c>
      <c r="C88" s="42" t="s">
        <v>270</v>
      </c>
      <c r="D88" s="261"/>
    </row>
    <row r="89" spans="1:4" customFormat="1" x14ac:dyDescent="0.25">
      <c r="A89" s="268"/>
      <c r="B89" s="41" t="s">
        <v>240</v>
      </c>
      <c r="C89" s="42" t="s">
        <v>271</v>
      </c>
      <c r="D89" s="269"/>
    </row>
    <row r="90" spans="1:4" ht="30" x14ac:dyDescent="0.25">
      <c r="A90" s="260"/>
      <c r="B90" s="52" t="s">
        <v>242</v>
      </c>
      <c r="C90" s="48" t="s">
        <v>272</v>
      </c>
      <c r="D90" s="261"/>
    </row>
    <row r="91" spans="1:4" ht="30" x14ac:dyDescent="0.25">
      <c r="A91" s="260"/>
      <c r="B91" s="52" t="s">
        <v>244</v>
      </c>
      <c r="C91" s="48" t="s">
        <v>245</v>
      </c>
      <c r="D91" s="261"/>
    </row>
    <row r="92" spans="1:4" ht="30" x14ac:dyDescent="0.25">
      <c r="A92" s="260"/>
      <c r="B92" s="57" t="s">
        <v>273</v>
      </c>
      <c r="C92" s="48" t="s">
        <v>274</v>
      </c>
      <c r="D92" s="261"/>
    </row>
    <row r="93" spans="1:4" ht="39" customHeight="1" x14ac:dyDescent="0.25">
      <c r="A93" s="260"/>
      <c r="B93" s="57" t="s">
        <v>83</v>
      </c>
      <c r="C93" s="48" t="s">
        <v>248</v>
      </c>
      <c r="D93" s="261"/>
    </row>
    <row r="94" spans="1:4" x14ac:dyDescent="0.25">
      <c r="A94" s="260"/>
      <c r="D94" s="261"/>
    </row>
    <row r="95" spans="1:4" x14ac:dyDescent="0.25">
      <c r="A95" s="260"/>
      <c r="B95" s="53" t="s">
        <v>275</v>
      </c>
      <c r="C95" s="60"/>
      <c r="D95" s="261"/>
    </row>
    <row r="96" spans="1:4" x14ac:dyDescent="0.25">
      <c r="A96" s="260"/>
      <c r="B96" s="37" t="s">
        <v>260</v>
      </c>
      <c r="C96" s="38"/>
      <c r="D96" s="261"/>
    </row>
    <row r="97" spans="1:4" ht="255" x14ac:dyDescent="0.25">
      <c r="A97" s="260"/>
      <c r="B97" s="56" t="s">
        <v>328</v>
      </c>
      <c r="C97" s="48" t="s">
        <v>277</v>
      </c>
      <c r="D97" s="261"/>
    </row>
    <row r="98" spans="1:4" ht="60" x14ac:dyDescent="0.25">
      <c r="A98" s="260"/>
      <c r="B98" s="41" t="s">
        <v>296</v>
      </c>
      <c r="C98" s="48" t="s">
        <v>326</v>
      </c>
      <c r="D98" s="261"/>
    </row>
    <row r="99" spans="1:4" ht="45" x14ac:dyDescent="0.25">
      <c r="A99" s="260"/>
      <c r="B99" s="41" t="s">
        <v>295</v>
      </c>
      <c r="C99" s="42" t="s">
        <v>325</v>
      </c>
      <c r="D99" s="261"/>
    </row>
    <row r="100" spans="1:4" x14ac:dyDescent="0.25">
      <c r="A100" s="260"/>
      <c r="B100" s="41" t="s">
        <v>238</v>
      </c>
      <c r="C100" s="42" t="s">
        <v>239</v>
      </c>
      <c r="D100" s="261"/>
    </row>
    <row r="101" spans="1:4" ht="30" x14ac:dyDescent="0.25">
      <c r="A101" s="260"/>
      <c r="B101" s="41" t="s">
        <v>240</v>
      </c>
      <c r="C101" s="42" t="s">
        <v>278</v>
      </c>
      <c r="D101" s="261"/>
    </row>
    <row r="102" spans="1:4" ht="30" x14ac:dyDescent="0.25">
      <c r="A102" s="260"/>
      <c r="B102" s="52" t="s">
        <v>242</v>
      </c>
      <c r="C102" s="48" t="s">
        <v>243</v>
      </c>
      <c r="D102" s="261"/>
    </row>
    <row r="103" spans="1:4" ht="30" x14ac:dyDescent="0.25">
      <c r="A103" s="260"/>
      <c r="B103" s="52" t="s">
        <v>244</v>
      </c>
      <c r="C103" s="48" t="s">
        <v>245</v>
      </c>
      <c r="D103" s="261"/>
    </row>
    <row r="104" spans="1:4" ht="30" x14ac:dyDescent="0.25">
      <c r="A104" s="260"/>
      <c r="B104" s="57" t="s">
        <v>82</v>
      </c>
      <c r="C104" s="48" t="s">
        <v>279</v>
      </c>
      <c r="D104" s="261"/>
    </row>
    <row r="105" spans="1:4" ht="21.75" customHeight="1" x14ac:dyDescent="0.25">
      <c r="A105" s="260"/>
      <c r="B105" s="57" t="s">
        <v>264</v>
      </c>
      <c r="C105" s="48" t="s">
        <v>248</v>
      </c>
      <c r="D105" s="261"/>
    </row>
    <row r="106" spans="1:4" ht="73.5" customHeight="1" x14ac:dyDescent="0.25">
      <c r="A106" s="260"/>
      <c r="B106" s="577" t="s">
        <v>280</v>
      </c>
      <c r="C106" s="578"/>
      <c r="D106" s="261"/>
    </row>
    <row r="107" spans="1:4" x14ac:dyDescent="0.25">
      <c r="A107" s="260"/>
      <c r="D107" s="261"/>
    </row>
    <row r="108" spans="1:4" x14ac:dyDescent="0.25">
      <c r="A108" s="260"/>
      <c r="B108" s="571" t="s">
        <v>319</v>
      </c>
      <c r="C108" s="572"/>
      <c r="D108" s="261"/>
    </row>
    <row r="109" spans="1:4" x14ac:dyDescent="0.25">
      <c r="A109" s="260"/>
      <c r="B109" s="37" t="s">
        <v>300</v>
      </c>
      <c r="C109" s="38"/>
      <c r="D109" s="261"/>
    </row>
    <row r="110" spans="1:4" ht="105" x14ac:dyDescent="0.25">
      <c r="A110" s="260"/>
      <c r="B110" s="47" t="s">
        <v>301</v>
      </c>
      <c r="C110" s="304" t="s">
        <v>348</v>
      </c>
      <c r="D110" s="261"/>
    </row>
    <row r="111" spans="1:4" ht="45" x14ac:dyDescent="0.25">
      <c r="A111" s="260"/>
      <c r="B111" s="56" t="s">
        <v>331</v>
      </c>
      <c r="C111" s="304" t="s">
        <v>350</v>
      </c>
      <c r="D111" s="261"/>
    </row>
    <row r="112" spans="1:4" x14ac:dyDescent="0.25">
      <c r="A112" s="260"/>
      <c r="B112" s="41" t="s">
        <v>302</v>
      </c>
      <c r="C112" s="42" t="s">
        <v>303</v>
      </c>
      <c r="D112" s="261"/>
    </row>
    <row r="113" spans="1:4" ht="30" x14ac:dyDescent="0.25">
      <c r="A113" s="260"/>
      <c r="B113" s="41" t="s">
        <v>304</v>
      </c>
      <c r="C113" s="42" t="s">
        <v>332</v>
      </c>
      <c r="D113" s="261"/>
    </row>
    <row r="114" spans="1:4" x14ac:dyDescent="0.25">
      <c r="A114" s="260"/>
      <c r="B114" s="44" t="s">
        <v>210</v>
      </c>
      <c r="C114" s="49" t="s">
        <v>211</v>
      </c>
      <c r="D114" s="261"/>
    </row>
    <row r="115" spans="1:4" x14ac:dyDescent="0.25">
      <c r="A115" s="260"/>
      <c r="B115" s="50"/>
      <c r="C115" s="51"/>
      <c r="D115" s="261"/>
    </row>
    <row r="116" spans="1:4" x14ac:dyDescent="0.25">
      <c r="A116" s="260"/>
      <c r="D116" s="261"/>
    </row>
    <row r="117" spans="1:4" s="46" customFormat="1" x14ac:dyDescent="0.25">
      <c r="A117" s="262"/>
      <c r="B117" s="571" t="s">
        <v>305</v>
      </c>
      <c r="C117" s="572"/>
      <c r="D117" s="263"/>
    </row>
    <row r="118" spans="1:4" x14ac:dyDescent="0.25">
      <c r="A118" s="260"/>
      <c r="B118" s="577" t="s">
        <v>333</v>
      </c>
      <c r="C118" s="578"/>
      <c r="D118" s="261"/>
    </row>
    <row r="119" spans="1:4" ht="75" x14ac:dyDescent="0.25">
      <c r="A119" s="260"/>
      <c r="B119" s="57" t="s">
        <v>162</v>
      </c>
      <c r="C119" s="48" t="s">
        <v>283</v>
      </c>
      <c r="D119" s="261"/>
    </row>
    <row r="120" spans="1:4" ht="30" x14ac:dyDescent="0.25">
      <c r="A120" s="260"/>
      <c r="B120" s="57" t="s">
        <v>163</v>
      </c>
      <c r="C120" s="48" t="s">
        <v>284</v>
      </c>
      <c r="D120" s="261"/>
    </row>
    <row r="121" spans="1:4" ht="21" customHeight="1" x14ac:dyDescent="0.25">
      <c r="A121" s="260"/>
      <c r="B121" s="44" t="s">
        <v>210</v>
      </c>
      <c r="C121" s="49" t="s">
        <v>334</v>
      </c>
      <c r="D121" s="261"/>
    </row>
    <row r="122" spans="1:4" ht="33.75" customHeight="1" x14ac:dyDescent="0.25">
      <c r="A122" s="260"/>
      <c r="B122" s="64"/>
      <c r="C122" s="64"/>
      <c r="D122" s="261"/>
    </row>
    <row r="123" spans="1:4" s="46" customFormat="1" x14ac:dyDescent="0.25">
      <c r="A123" s="262"/>
      <c r="B123" s="571" t="s">
        <v>306</v>
      </c>
      <c r="C123" s="572"/>
      <c r="D123" s="263"/>
    </row>
    <row r="124" spans="1:4" ht="45.75" customHeight="1" x14ac:dyDescent="0.25">
      <c r="A124" s="260"/>
      <c r="B124" s="573" t="s">
        <v>286</v>
      </c>
      <c r="C124" s="574"/>
      <c r="D124" s="261"/>
    </row>
    <row r="125" spans="1:4" ht="33.75" customHeight="1" x14ac:dyDescent="0.25">
      <c r="A125" s="260"/>
      <c r="B125" s="575" t="s">
        <v>287</v>
      </c>
      <c r="C125" s="576"/>
      <c r="D125" s="261"/>
    </row>
    <row r="126" spans="1:4" ht="33.75" customHeight="1" x14ac:dyDescent="0.25">
      <c r="A126" s="260"/>
      <c r="B126" s="64"/>
      <c r="C126" s="64"/>
      <c r="D126" s="261"/>
    </row>
    <row r="127" spans="1:4" s="46" customFormat="1" x14ac:dyDescent="0.25">
      <c r="A127" s="262"/>
      <c r="B127" s="571" t="s">
        <v>307</v>
      </c>
      <c r="C127" s="572"/>
      <c r="D127" s="263"/>
    </row>
    <row r="128" spans="1:4" x14ac:dyDescent="0.25">
      <c r="A128" s="260"/>
      <c r="B128" s="64"/>
      <c r="C128" s="64"/>
      <c r="D128" s="261"/>
    </row>
    <row r="129" spans="1:4" ht="51.75" customHeight="1" x14ac:dyDescent="0.25">
      <c r="A129" s="260"/>
      <c r="B129" s="579" t="s">
        <v>288</v>
      </c>
      <c r="C129" s="580"/>
      <c r="D129" s="261"/>
    </row>
    <row r="130" spans="1:4" x14ac:dyDescent="0.25">
      <c r="A130" s="260"/>
      <c r="B130" s="64"/>
      <c r="C130" s="64"/>
      <c r="D130" s="261"/>
    </row>
    <row r="131" spans="1:4" s="46" customFormat="1" x14ac:dyDescent="0.25">
      <c r="A131" s="262"/>
      <c r="B131" s="581" t="s">
        <v>289</v>
      </c>
      <c r="C131" s="582"/>
      <c r="D131" s="263"/>
    </row>
    <row r="132" spans="1:4" ht="36" customHeight="1" x14ac:dyDescent="0.25">
      <c r="A132" s="260"/>
      <c r="B132" s="573" t="s">
        <v>290</v>
      </c>
      <c r="C132" s="574"/>
      <c r="D132" s="261"/>
    </row>
    <row r="133" spans="1:4" ht="36.75" customHeight="1" x14ac:dyDescent="0.25">
      <c r="A133" s="260"/>
      <c r="B133" s="575" t="s">
        <v>291</v>
      </c>
      <c r="C133" s="576"/>
      <c r="D133" s="261"/>
    </row>
    <row r="134" spans="1:4" ht="36" customHeight="1" x14ac:dyDescent="0.25">
      <c r="A134" s="260"/>
      <c r="B134" s="575" t="s">
        <v>292</v>
      </c>
      <c r="C134" s="576"/>
      <c r="D134" s="261"/>
    </row>
    <row r="135" spans="1:4" ht="26.25" customHeight="1" x14ac:dyDescent="0.25">
      <c r="A135" s="260"/>
      <c r="B135" s="575" t="s">
        <v>293</v>
      </c>
      <c r="C135" s="576"/>
      <c r="D135" s="261"/>
    </row>
    <row r="136" spans="1:4" ht="51" customHeight="1" x14ac:dyDescent="0.25">
      <c r="A136" s="260"/>
      <c r="B136" s="575" t="s">
        <v>311</v>
      </c>
      <c r="C136" s="576"/>
      <c r="D136" s="261"/>
    </row>
    <row r="137" spans="1:4" ht="15.75" thickBot="1" x14ac:dyDescent="0.3">
      <c r="A137" s="270"/>
      <c r="B137" s="271"/>
      <c r="C137" s="271"/>
      <c r="D137" s="272"/>
    </row>
  </sheetData>
  <mergeCells count="25">
    <mergeCell ref="B37:C37"/>
    <mergeCell ref="B47:C47"/>
    <mergeCell ref="B106:C106"/>
    <mergeCell ref="B108:C108"/>
    <mergeCell ref="B64:C64"/>
    <mergeCell ref="B44:C44"/>
    <mergeCell ref="B46:C46"/>
    <mergeCell ref="B2:C2"/>
    <mergeCell ref="B6:C6"/>
    <mergeCell ref="B21:C21"/>
    <mergeCell ref="B29:C29"/>
    <mergeCell ref="B35:C35"/>
    <mergeCell ref="B117:C117"/>
    <mergeCell ref="B132:C132"/>
    <mergeCell ref="B133:C133"/>
    <mergeCell ref="B136:C136"/>
    <mergeCell ref="B118:C118"/>
    <mergeCell ref="B123:C123"/>
    <mergeCell ref="B124:C124"/>
    <mergeCell ref="B125:C125"/>
    <mergeCell ref="B127:C127"/>
    <mergeCell ref="B129:C129"/>
    <mergeCell ref="B131:C131"/>
    <mergeCell ref="B134:C134"/>
    <mergeCell ref="B135:C135"/>
  </mergeCells>
  <pageMargins left="0.7" right="0.7" top="0.75" bottom="0.75" header="0.3" footer="0.3"/>
  <pageSetup paperSize="9" orientation="portrait" r:id="rId1"/>
  <headerFooter>
    <oddHeader xml:space="preserve">&amp;L   AGENCIA NACIONAL DE INFRAESTRUCTURA   Código:  Fm-112 - D 
   SISTEMA INTEGRADO DE GESTIÓN   Versión: 2.0  
   Formato    
   "INFORME 
INVERSIÓN DE CAPITAL PRIVADO EN BIENES DE USO PUBLICO
MODO PORTUARIO "   Fecha: 22/11/12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118"/>
  <sheetViews>
    <sheetView showGridLines="0" zoomScale="75" zoomScaleNormal="75" workbookViewId="0">
      <pane ySplit="2" topLeftCell="A30" activePane="bottomLeft" state="frozen"/>
      <selection pane="bottomLeft" activeCell="B77" sqref="B77:C77"/>
    </sheetView>
  </sheetViews>
  <sheetFormatPr baseColWidth="10" defaultColWidth="11.42578125" defaultRowHeight="15" x14ac:dyDescent="0.25"/>
  <cols>
    <col min="1" max="1" width="2.42578125" style="34" customWidth="1"/>
    <col min="2" max="2" width="37.42578125" style="34" customWidth="1"/>
    <col min="3" max="3" width="97.140625" style="34" customWidth="1"/>
    <col min="4" max="4" width="2.28515625" style="34" customWidth="1"/>
    <col min="5" max="5" width="14.85546875" style="34" customWidth="1"/>
    <col min="6" max="16384" width="11.42578125" style="34"/>
  </cols>
  <sheetData>
    <row r="2" spans="2:3" ht="72.75" customHeight="1" x14ac:dyDescent="0.25">
      <c r="B2" s="583" t="s">
        <v>180</v>
      </c>
      <c r="C2" s="584"/>
    </row>
    <row r="4" spans="2:3" x14ac:dyDescent="0.25">
      <c r="B4" s="35" t="s">
        <v>181</v>
      </c>
      <c r="C4" s="36"/>
    </row>
    <row r="6" spans="2:3" x14ac:dyDescent="0.25">
      <c r="B6" s="585" t="s">
        <v>182</v>
      </c>
      <c r="C6" s="586"/>
    </row>
    <row r="7" spans="2:3" x14ac:dyDescent="0.25">
      <c r="B7" s="37" t="s">
        <v>183</v>
      </c>
      <c r="C7" s="38"/>
    </row>
    <row r="8" spans="2:3" ht="45" customHeight="1" x14ac:dyDescent="0.25">
      <c r="B8" s="39" t="s">
        <v>184</v>
      </c>
      <c r="C8" s="40" t="s">
        <v>185</v>
      </c>
    </row>
    <row r="9" spans="2:3" ht="30" x14ac:dyDescent="0.25">
      <c r="B9" s="41" t="s">
        <v>13</v>
      </c>
      <c r="C9" s="42" t="s">
        <v>186</v>
      </c>
    </row>
    <row r="10" spans="2:3" ht="30" x14ac:dyDescent="0.25">
      <c r="B10" s="41" t="s">
        <v>15</v>
      </c>
      <c r="C10" s="42" t="s">
        <v>187</v>
      </c>
    </row>
    <row r="11" spans="2:3" x14ac:dyDescent="0.25">
      <c r="B11" s="41" t="s">
        <v>17</v>
      </c>
      <c r="C11" s="42" t="s">
        <v>188</v>
      </c>
    </row>
    <row r="12" spans="2:3" x14ac:dyDescent="0.25">
      <c r="B12" s="41" t="s">
        <v>19</v>
      </c>
      <c r="C12" s="42" t="s">
        <v>189</v>
      </c>
    </row>
    <row r="13" spans="2:3" x14ac:dyDescent="0.25">
      <c r="B13" s="41" t="s">
        <v>21</v>
      </c>
      <c r="C13" s="42" t="s">
        <v>190</v>
      </c>
    </row>
    <row r="14" spans="2:3" x14ac:dyDescent="0.25">
      <c r="B14" s="41" t="s">
        <v>23</v>
      </c>
      <c r="C14" s="42" t="s">
        <v>191</v>
      </c>
    </row>
    <row r="15" spans="2:3" x14ac:dyDescent="0.25">
      <c r="B15" s="41" t="s">
        <v>192</v>
      </c>
      <c r="C15" s="42" t="s">
        <v>193</v>
      </c>
    </row>
    <row r="16" spans="2:3" x14ac:dyDescent="0.25">
      <c r="B16" s="41" t="s">
        <v>194</v>
      </c>
      <c r="C16" s="42" t="s">
        <v>195</v>
      </c>
    </row>
    <row r="17" spans="2:3" ht="30" x14ac:dyDescent="0.25">
      <c r="B17" s="43" t="s">
        <v>26</v>
      </c>
      <c r="C17" s="42" t="s">
        <v>196</v>
      </c>
    </row>
    <row r="18" spans="2:3" ht="30" x14ac:dyDescent="0.25">
      <c r="B18" s="43" t="s">
        <v>197</v>
      </c>
      <c r="C18" s="42" t="s">
        <v>198</v>
      </c>
    </row>
    <row r="19" spans="2:3" x14ac:dyDescent="0.25">
      <c r="B19" s="44" t="s">
        <v>30</v>
      </c>
      <c r="C19" s="45" t="s">
        <v>199</v>
      </c>
    </row>
    <row r="21" spans="2:3" s="46" customFormat="1" x14ac:dyDescent="0.25">
      <c r="B21" s="585" t="s">
        <v>200</v>
      </c>
      <c r="C21" s="586"/>
    </row>
    <row r="22" spans="2:3" x14ac:dyDescent="0.25">
      <c r="B22" s="37" t="s">
        <v>201</v>
      </c>
      <c r="C22" s="38"/>
    </row>
    <row r="23" spans="2:3" ht="90" x14ac:dyDescent="0.25">
      <c r="B23" s="47" t="s">
        <v>202</v>
      </c>
      <c r="C23" s="48" t="s">
        <v>203</v>
      </c>
    </row>
    <row r="24" spans="2:3" ht="75" x14ac:dyDescent="0.25">
      <c r="B24" s="41" t="s">
        <v>204</v>
      </c>
      <c r="C24" s="42" t="s">
        <v>205</v>
      </c>
    </row>
    <row r="25" spans="2:3" ht="90" x14ac:dyDescent="0.25">
      <c r="B25" s="41" t="s">
        <v>206</v>
      </c>
      <c r="C25" s="42" t="s">
        <v>207</v>
      </c>
    </row>
    <row r="26" spans="2:3" ht="45" x14ac:dyDescent="0.25">
      <c r="B26" s="41" t="s">
        <v>208</v>
      </c>
      <c r="C26" s="42" t="s">
        <v>209</v>
      </c>
    </row>
    <row r="27" spans="2:3" x14ac:dyDescent="0.25">
      <c r="B27" s="44" t="s">
        <v>210</v>
      </c>
      <c r="C27" s="49" t="s">
        <v>211</v>
      </c>
    </row>
    <row r="28" spans="2:3" x14ac:dyDescent="0.25">
      <c r="B28" s="50"/>
      <c r="C28" s="51"/>
    </row>
    <row r="29" spans="2:3" ht="30" customHeight="1" x14ac:dyDescent="0.25">
      <c r="B29" s="587" t="s">
        <v>212</v>
      </c>
      <c r="C29" s="588"/>
    </row>
    <row r="30" spans="2:3" ht="90" x14ac:dyDescent="0.25">
      <c r="B30" s="47" t="s">
        <v>202</v>
      </c>
      <c r="C30" s="48" t="s">
        <v>213</v>
      </c>
    </row>
    <row r="31" spans="2:3" ht="45" x14ac:dyDescent="0.25">
      <c r="B31" s="52" t="s">
        <v>214</v>
      </c>
      <c r="C31" s="48" t="s">
        <v>215</v>
      </c>
    </row>
    <row r="32" spans="2:3" ht="45" x14ac:dyDescent="0.25">
      <c r="B32" s="52" t="s">
        <v>216</v>
      </c>
      <c r="C32" s="48" t="s">
        <v>217</v>
      </c>
    </row>
    <row r="33" spans="2:3" ht="60" x14ac:dyDescent="0.25">
      <c r="B33" s="52" t="s">
        <v>218</v>
      </c>
      <c r="C33" s="42" t="s">
        <v>219</v>
      </c>
    </row>
    <row r="34" spans="2:3" x14ac:dyDescent="0.25">
      <c r="B34" s="72" t="s">
        <v>210</v>
      </c>
      <c r="C34" s="73" t="s">
        <v>211</v>
      </c>
    </row>
    <row r="35" spans="2:3" ht="48" customHeight="1" x14ac:dyDescent="0.25">
      <c r="B35" s="579" t="s">
        <v>220</v>
      </c>
      <c r="C35" s="580"/>
    </row>
    <row r="36" spans="2:3" x14ac:dyDescent="0.25">
      <c r="B36" s="50"/>
      <c r="C36" s="51"/>
    </row>
    <row r="37" spans="2:3" x14ac:dyDescent="0.25">
      <c r="B37" s="585" t="s">
        <v>221</v>
      </c>
      <c r="C37" s="586"/>
    </row>
    <row r="38" spans="2:3" x14ac:dyDescent="0.25">
      <c r="B38" s="37" t="s">
        <v>222</v>
      </c>
      <c r="C38" s="38"/>
    </row>
    <row r="39" spans="2:3" ht="255" x14ac:dyDescent="0.25">
      <c r="B39" s="41" t="s">
        <v>57</v>
      </c>
      <c r="C39" s="48" t="s">
        <v>223</v>
      </c>
    </row>
    <row r="40" spans="2:3" ht="45" x14ac:dyDescent="0.25">
      <c r="B40" s="41" t="s">
        <v>224</v>
      </c>
      <c r="C40" s="48" t="s">
        <v>225</v>
      </c>
    </row>
    <row r="41" spans="2:3" ht="45" x14ac:dyDescent="0.25">
      <c r="B41" s="52" t="s">
        <v>226</v>
      </c>
      <c r="C41" s="48" t="s">
        <v>227</v>
      </c>
    </row>
    <row r="42" spans="2:3" ht="60" x14ac:dyDescent="0.25">
      <c r="B42" s="52" t="s">
        <v>228</v>
      </c>
      <c r="C42" s="42" t="s">
        <v>229</v>
      </c>
    </row>
    <row r="43" spans="2:3" ht="30" x14ac:dyDescent="0.25">
      <c r="B43" s="44" t="s">
        <v>210</v>
      </c>
      <c r="C43" s="49" t="s">
        <v>230</v>
      </c>
    </row>
    <row r="44" spans="2:3" ht="45.75" customHeight="1" x14ac:dyDescent="0.25">
      <c r="B44" s="577" t="s">
        <v>231</v>
      </c>
      <c r="C44" s="578"/>
    </row>
    <row r="46" spans="2:3" s="46" customFormat="1" x14ac:dyDescent="0.25">
      <c r="B46" s="571" t="s">
        <v>232</v>
      </c>
      <c r="C46" s="572"/>
    </row>
    <row r="47" spans="2:3" s="46" customFormat="1" ht="51" customHeight="1" x14ac:dyDescent="0.25">
      <c r="B47" s="589" t="s">
        <v>233</v>
      </c>
      <c r="C47" s="590"/>
    </row>
    <row r="49" spans="2:3" s="55" customFormat="1" x14ac:dyDescent="0.25">
      <c r="B49" s="53" t="s">
        <v>234</v>
      </c>
      <c r="C49" s="54"/>
    </row>
    <row r="50" spans="2:3" x14ac:dyDescent="0.25">
      <c r="B50" s="37" t="s">
        <v>235</v>
      </c>
      <c r="C50" s="38"/>
    </row>
    <row r="51" spans="2:3" ht="225" x14ac:dyDescent="0.25">
      <c r="B51" s="56" t="s">
        <v>236</v>
      </c>
      <c r="C51" s="48" t="s">
        <v>237</v>
      </c>
    </row>
    <row r="52" spans="2:3" x14ac:dyDescent="0.25">
      <c r="B52" s="41" t="s">
        <v>238</v>
      </c>
      <c r="C52" s="42" t="s">
        <v>239</v>
      </c>
    </row>
    <row r="53" spans="2:3" ht="30" x14ac:dyDescent="0.25">
      <c r="B53" s="41" t="s">
        <v>240</v>
      </c>
      <c r="C53" s="42" t="s">
        <v>241</v>
      </c>
    </row>
    <row r="54" spans="2:3" ht="30" x14ac:dyDescent="0.25">
      <c r="B54" s="52" t="s">
        <v>242</v>
      </c>
      <c r="C54" s="48" t="s">
        <v>243</v>
      </c>
    </row>
    <row r="55" spans="2:3" ht="34.5" customHeight="1" x14ac:dyDescent="0.25">
      <c r="B55" s="52" t="s">
        <v>244</v>
      </c>
      <c r="C55" s="48" t="s">
        <v>245</v>
      </c>
    </row>
    <row r="56" spans="2:3" ht="45" x14ac:dyDescent="0.25">
      <c r="B56" s="57" t="s">
        <v>82</v>
      </c>
      <c r="C56" s="48" t="s">
        <v>246</v>
      </c>
    </row>
    <row r="57" spans="2:3" ht="21.75" customHeight="1" x14ac:dyDescent="0.25">
      <c r="B57" s="57" t="s">
        <v>247</v>
      </c>
      <c r="C57" s="48" t="s">
        <v>248</v>
      </c>
    </row>
    <row r="58" spans="2:3" ht="147.75" customHeight="1" x14ac:dyDescent="0.25">
      <c r="B58" s="58" t="s">
        <v>249</v>
      </c>
      <c r="C58" s="59" t="s">
        <v>250</v>
      </c>
    </row>
    <row r="59" spans="2:3" ht="163.5" customHeight="1" x14ac:dyDescent="0.25">
      <c r="B59" s="58" t="s">
        <v>251</v>
      </c>
      <c r="C59" s="59" t="s">
        <v>252</v>
      </c>
    </row>
    <row r="61" spans="2:3" x14ac:dyDescent="0.25">
      <c r="B61" s="53" t="s">
        <v>253</v>
      </c>
      <c r="C61" s="60"/>
    </row>
    <row r="62" spans="2:3" x14ac:dyDescent="0.25">
      <c r="B62" s="37" t="s">
        <v>254</v>
      </c>
      <c r="C62" s="38"/>
    </row>
    <row r="63" spans="2:3" ht="237.75" customHeight="1" x14ac:dyDescent="0.25">
      <c r="B63" s="56" t="s">
        <v>236</v>
      </c>
      <c r="C63" s="48" t="s">
        <v>255</v>
      </c>
    </row>
    <row r="64" spans="2:3" ht="45.75" customHeight="1" x14ac:dyDescent="0.25">
      <c r="B64" s="52" t="s">
        <v>256</v>
      </c>
      <c r="C64" s="42" t="s">
        <v>257</v>
      </c>
    </row>
    <row r="65" spans="2:3" ht="150" x14ac:dyDescent="0.25">
      <c r="B65" s="71" t="s">
        <v>125</v>
      </c>
      <c r="C65" s="59" t="s">
        <v>258</v>
      </c>
    </row>
    <row r="67" spans="2:3" x14ac:dyDescent="0.25">
      <c r="B67" s="53" t="s">
        <v>259</v>
      </c>
      <c r="C67" s="60"/>
    </row>
    <row r="68" spans="2:3" x14ac:dyDescent="0.25">
      <c r="B68" s="37" t="s">
        <v>260</v>
      </c>
      <c r="C68" s="38"/>
    </row>
    <row r="69" spans="2:3" ht="241.5" customHeight="1" x14ac:dyDescent="0.25">
      <c r="B69" s="56" t="s">
        <v>236</v>
      </c>
      <c r="C69" s="48" t="s">
        <v>261</v>
      </c>
    </row>
    <row r="70" spans="2:3" x14ac:dyDescent="0.25">
      <c r="B70" s="41" t="s">
        <v>238</v>
      </c>
      <c r="C70" s="42" t="s">
        <v>239</v>
      </c>
    </row>
    <row r="71" spans="2:3" ht="30" x14ac:dyDescent="0.25">
      <c r="B71" s="41" t="s">
        <v>240</v>
      </c>
      <c r="C71" s="42" t="s">
        <v>262</v>
      </c>
    </row>
    <row r="72" spans="2:3" ht="30" x14ac:dyDescent="0.25">
      <c r="B72" s="52" t="s">
        <v>242</v>
      </c>
      <c r="C72" s="48" t="s">
        <v>243</v>
      </c>
    </row>
    <row r="73" spans="2:3" ht="30" x14ac:dyDescent="0.25">
      <c r="B73" s="52" t="s">
        <v>244</v>
      </c>
      <c r="C73" s="48" t="s">
        <v>245</v>
      </c>
    </row>
    <row r="74" spans="2:3" ht="45" x14ac:dyDescent="0.25">
      <c r="B74" s="57" t="s">
        <v>82</v>
      </c>
      <c r="C74" s="48" t="s">
        <v>263</v>
      </c>
    </row>
    <row r="75" spans="2:3" x14ac:dyDescent="0.25">
      <c r="B75" s="61" t="s">
        <v>264</v>
      </c>
      <c r="C75" s="48" t="s">
        <v>248</v>
      </c>
    </row>
    <row r="76" spans="2:3" ht="144.75" customHeight="1" x14ac:dyDescent="0.25">
      <c r="B76" s="58" t="s">
        <v>249</v>
      </c>
      <c r="C76" s="59" t="s">
        <v>265</v>
      </c>
    </row>
    <row r="77" spans="2:3" ht="163.5" customHeight="1" x14ac:dyDescent="0.25">
      <c r="B77" s="58" t="s">
        <v>251</v>
      </c>
      <c r="C77" s="59" t="s">
        <v>266</v>
      </c>
    </row>
    <row r="79" spans="2:3" x14ac:dyDescent="0.25">
      <c r="B79" s="53" t="s">
        <v>267</v>
      </c>
      <c r="C79" s="60"/>
    </row>
    <row r="80" spans="2:3" customFormat="1" x14ac:dyDescent="0.25">
      <c r="B80" s="62" t="s">
        <v>268</v>
      </c>
      <c r="C80" s="63"/>
    </row>
    <row r="81" spans="2:3" customFormat="1" ht="316.5" customHeight="1" x14ac:dyDescent="0.25">
      <c r="B81" s="56" t="s">
        <v>236</v>
      </c>
      <c r="C81" s="48" t="s">
        <v>269</v>
      </c>
    </row>
    <row r="82" spans="2:3" x14ac:dyDescent="0.25">
      <c r="B82" s="41" t="s">
        <v>238</v>
      </c>
      <c r="C82" s="42" t="s">
        <v>270</v>
      </c>
    </row>
    <row r="83" spans="2:3" customFormat="1" ht="30" x14ac:dyDescent="0.25">
      <c r="B83" s="41" t="s">
        <v>240</v>
      </c>
      <c r="C83" s="42" t="s">
        <v>271</v>
      </c>
    </row>
    <row r="84" spans="2:3" ht="30" x14ac:dyDescent="0.25">
      <c r="B84" s="52" t="s">
        <v>242</v>
      </c>
      <c r="C84" s="48" t="s">
        <v>272</v>
      </c>
    </row>
    <row r="85" spans="2:3" ht="30" x14ac:dyDescent="0.25">
      <c r="B85" s="52" t="s">
        <v>244</v>
      </c>
      <c r="C85" s="48" t="s">
        <v>245</v>
      </c>
    </row>
    <row r="86" spans="2:3" ht="30" x14ac:dyDescent="0.25">
      <c r="B86" s="57" t="s">
        <v>273</v>
      </c>
      <c r="C86" s="48" t="s">
        <v>274</v>
      </c>
    </row>
    <row r="87" spans="2:3" x14ac:dyDescent="0.25">
      <c r="B87" s="57" t="s">
        <v>83</v>
      </c>
      <c r="C87" s="48" t="s">
        <v>248</v>
      </c>
    </row>
    <row r="89" spans="2:3" x14ac:dyDescent="0.25">
      <c r="B89" s="53" t="s">
        <v>275</v>
      </c>
      <c r="C89" s="60"/>
    </row>
    <row r="90" spans="2:3" x14ac:dyDescent="0.25">
      <c r="B90" s="37" t="s">
        <v>276</v>
      </c>
      <c r="C90" s="38"/>
    </row>
    <row r="91" spans="2:3" ht="285" x14ac:dyDescent="0.25">
      <c r="B91" s="56" t="s">
        <v>236</v>
      </c>
      <c r="C91" s="48" t="s">
        <v>277</v>
      </c>
    </row>
    <row r="92" spans="2:3" x14ac:dyDescent="0.25">
      <c r="B92" s="41" t="s">
        <v>238</v>
      </c>
      <c r="C92" s="42" t="s">
        <v>239</v>
      </c>
    </row>
    <row r="93" spans="2:3" ht="30" x14ac:dyDescent="0.25">
      <c r="B93" s="41" t="s">
        <v>240</v>
      </c>
      <c r="C93" s="42" t="s">
        <v>278</v>
      </c>
    </row>
    <row r="94" spans="2:3" ht="30" x14ac:dyDescent="0.25">
      <c r="B94" s="52" t="s">
        <v>242</v>
      </c>
      <c r="C94" s="48" t="s">
        <v>243</v>
      </c>
    </row>
    <row r="95" spans="2:3" ht="30" x14ac:dyDescent="0.25">
      <c r="B95" s="52" t="s">
        <v>244</v>
      </c>
      <c r="C95" s="48" t="s">
        <v>245</v>
      </c>
    </row>
    <row r="96" spans="2:3" ht="45" x14ac:dyDescent="0.25">
      <c r="B96" s="57" t="s">
        <v>82</v>
      </c>
      <c r="C96" s="48" t="s">
        <v>279</v>
      </c>
    </row>
    <row r="97" spans="2:3" ht="21.75" customHeight="1" x14ac:dyDescent="0.25">
      <c r="B97" s="57" t="s">
        <v>264</v>
      </c>
      <c r="C97" s="48" t="s">
        <v>248</v>
      </c>
    </row>
    <row r="98" spans="2:3" ht="51.75" customHeight="1" x14ac:dyDescent="0.25">
      <c r="B98" s="577" t="s">
        <v>280</v>
      </c>
      <c r="C98" s="578"/>
    </row>
    <row r="100" spans="2:3" s="46" customFormat="1" x14ac:dyDescent="0.25">
      <c r="B100" s="571" t="s">
        <v>281</v>
      </c>
      <c r="C100" s="572"/>
    </row>
    <row r="101" spans="2:3" x14ac:dyDescent="0.25">
      <c r="B101" s="577" t="s">
        <v>282</v>
      </c>
      <c r="C101" s="578"/>
    </row>
    <row r="102" spans="2:3" ht="90" x14ac:dyDescent="0.25">
      <c r="B102" s="57" t="s">
        <v>162</v>
      </c>
      <c r="C102" s="48" t="s">
        <v>283</v>
      </c>
    </row>
    <row r="103" spans="2:3" ht="30" x14ac:dyDescent="0.25">
      <c r="B103" s="57" t="s">
        <v>163</v>
      </c>
      <c r="C103" s="48" t="s">
        <v>284</v>
      </c>
    </row>
    <row r="104" spans="2:3" ht="33.75" customHeight="1" x14ac:dyDescent="0.25">
      <c r="B104" s="64"/>
      <c r="C104" s="64"/>
    </row>
    <row r="105" spans="2:3" s="46" customFormat="1" x14ac:dyDescent="0.25">
      <c r="B105" s="571" t="s">
        <v>285</v>
      </c>
      <c r="C105" s="572"/>
    </row>
    <row r="106" spans="2:3" ht="45.75" customHeight="1" x14ac:dyDescent="0.25">
      <c r="B106" s="573" t="s">
        <v>286</v>
      </c>
      <c r="C106" s="574"/>
    </row>
    <row r="107" spans="2:3" ht="33.75" customHeight="1" x14ac:dyDescent="0.25">
      <c r="B107" s="575" t="s">
        <v>287</v>
      </c>
      <c r="C107" s="576"/>
    </row>
    <row r="108" spans="2:3" ht="33.75" customHeight="1" x14ac:dyDescent="0.25">
      <c r="B108" s="64"/>
      <c r="C108" s="64"/>
    </row>
    <row r="109" spans="2:3" s="46" customFormat="1" x14ac:dyDescent="0.25">
      <c r="B109" s="571" t="s">
        <v>172</v>
      </c>
      <c r="C109" s="572"/>
    </row>
    <row r="110" spans="2:3" x14ac:dyDescent="0.25">
      <c r="B110" s="64"/>
      <c r="C110" s="64"/>
    </row>
    <row r="111" spans="2:3" ht="51.75" customHeight="1" x14ac:dyDescent="0.25">
      <c r="B111" s="579" t="s">
        <v>288</v>
      </c>
      <c r="C111" s="580"/>
    </row>
    <row r="113" spans="2:3" s="46" customFormat="1" x14ac:dyDescent="0.25">
      <c r="B113" s="581" t="s">
        <v>289</v>
      </c>
      <c r="C113" s="582"/>
    </row>
    <row r="114" spans="2:3" ht="36" customHeight="1" x14ac:dyDescent="0.25">
      <c r="B114" s="573" t="s">
        <v>290</v>
      </c>
      <c r="C114" s="574"/>
    </row>
    <row r="115" spans="2:3" ht="36.75" customHeight="1" x14ac:dyDescent="0.25">
      <c r="B115" s="575" t="s">
        <v>291</v>
      </c>
      <c r="C115" s="576"/>
    </row>
    <row r="116" spans="2:3" ht="36" customHeight="1" x14ac:dyDescent="0.25">
      <c r="B116" s="575" t="s">
        <v>292</v>
      </c>
      <c r="C116" s="576"/>
    </row>
    <row r="117" spans="2:3" ht="26.25" customHeight="1" x14ac:dyDescent="0.25">
      <c r="B117" s="575" t="s">
        <v>293</v>
      </c>
      <c r="C117" s="576"/>
    </row>
    <row r="118" spans="2:3" ht="51" customHeight="1" x14ac:dyDescent="0.25">
      <c r="B118" s="575" t="s">
        <v>294</v>
      </c>
      <c r="C118" s="576"/>
    </row>
  </sheetData>
  <mergeCells count="23">
    <mergeCell ref="B114:C114"/>
    <mergeCell ref="B115:C115"/>
    <mergeCell ref="B118:C118"/>
    <mergeCell ref="B105:C105"/>
    <mergeCell ref="B106:C106"/>
    <mergeCell ref="B107:C107"/>
    <mergeCell ref="B109:C109"/>
    <mergeCell ref="B111:C111"/>
    <mergeCell ref="B113:C113"/>
    <mergeCell ref="B116:C116"/>
    <mergeCell ref="B117:C117"/>
    <mergeCell ref="B101:C101"/>
    <mergeCell ref="B2:C2"/>
    <mergeCell ref="B6:C6"/>
    <mergeCell ref="B21:C21"/>
    <mergeCell ref="B29:C29"/>
    <mergeCell ref="B35:C35"/>
    <mergeCell ref="B37:C37"/>
    <mergeCell ref="B44:C44"/>
    <mergeCell ref="B46:C46"/>
    <mergeCell ref="B47:C47"/>
    <mergeCell ref="B98:C98"/>
    <mergeCell ref="B100:C100"/>
  </mergeCells>
  <pageMargins left="0.7" right="0.7" top="0.75" bottom="0.75" header="0.3" footer="0.3"/>
  <pageSetup paperSize="9" orientation="portrait" r:id="rId1"/>
  <headerFooter>
    <oddHeader xml:space="preserve">&amp;L   AGENCIA NACIONAL DE INFRAESTRUCTURA   Código:  Fm-112 - D 
   SISTEMA INTEGRADO DE GESTIÓN   Versión: 2.0  
   Formato    
   "INFORME 
INVERSIÓN DE CAPITAL PRIVADO EN BIENES DE USO PUBLICO
MODO PORTUARIO "   Fecha: 22/11/12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Formato GCSP-F-011 (M)</vt:lpstr>
      <vt:lpstr>Instrc dilig GCSP-F-011 (2)</vt:lpstr>
      <vt:lpstr>Instrc dilig GCSP-F-011</vt:lpstr>
      <vt:lpstr>'Formato GCSP-F-011 (M)'!Área_de_impresión</vt:lpstr>
      <vt:lpstr>'Formato GCSP-F-011 (M)'!Títulos_a_imprimir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Olarte Saavedra</dc:creator>
  <cp:keywords/>
  <dc:description/>
  <cp:lastModifiedBy>Cristian Leandro Muñoz Claros</cp:lastModifiedBy>
  <cp:revision/>
  <cp:lastPrinted>2025-09-15T16:33:52Z</cp:lastPrinted>
  <dcterms:created xsi:type="dcterms:W3CDTF">2017-07-25T22:01:39Z</dcterms:created>
  <dcterms:modified xsi:type="dcterms:W3CDTF">2025-09-24T18:51:56Z</dcterms:modified>
  <cp:category/>
  <cp:contentStatus/>
</cp:coreProperties>
</file>