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4. GCSP/Predial/Formatos/"/>
    </mc:Choice>
  </mc:AlternateContent>
  <xr:revisionPtr revIDLastSave="120" documentId="14_{E20B7403-40C2-4DF3-91C0-BC632E29F0F3}" xr6:coauthVersionLast="47" xr6:coauthVersionMax="47" xr10:uidLastSave="{676E6491-57C9-4F04-BDD8-CFF262CB3E9C}"/>
  <bookViews>
    <workbookView xWindow="-120" yWindow="-120" windowWidth="20730" windowHeight="11160" tabRatio="730" xr2:uid="{00000000-000D-0000-FFFF-FFFF00000000}"/>
  </bookViews>
  <sheets>
    <sheet name="FORMATO PUERTO - AEROP" sheetId="22" r:id="rId1"/>
    <sheet name="INSTRUCTIVO AEROPUERTOS PUERTOS" sheetId="20" r:id="rId2"/>
    <sheet name="ejemplo PREDIAL - VIAS" sheetId="17" state="hidden" r:id="rId3"/>
    <sheet name="ejemplo - AEROPUERTOS - PUERTOS" sheetId="19" state="hidden" r:id="rId4"/>
  </sheets>
  <externalReferences>
    <externalReference r:id="rId5"/>
    <externalReference r:id="rId6"/>
    <externalReference r:id="rId7"/>
  </externalReferences>
  <definedNames>
    <definedName name="_xlnm._FilterDatabase" localSheetId="2" hidden="1">'ejemplo PREDIAL - VIAS'!$J$11:$L$34</definedName>
    <definedName name="a" localSheetId="2">#REF!</definedName>
    <definedName name="a">#REF!</definedName>
    <definedName name="_xlnm.Print_Area" localSheetId="2">'ejemplo PREDIAL - VIAS'!$A$1:$Y$34</definedName>
    <definedName name="Calzada">[1]LISTAS!$B$2:$B$4</definedName>
    <definedName name="d">[2]LISTAS!$A$2:$A$34</definedName>
    <definedName name="Estado">[1]LISTAS!$E$2:$E$11</definedName>
    <definedName name="Excel_BuiltIn_Print_Area_4" localSheetId="2">'[3]Ptos-Pipiral'!#REF!</definedName>
    <definedName name="Excel_BuiltIn_Print_Area_4">'[3]Ptos-Pipiral'!#REF!</definedName>
    <definedName name="INTER">[1]LISTAS!$C$2:$C$39</definedName>
    <definedName name="QQQQ" localSheetId="2">'[3]Ptos-Pipiral'!#REF!</definedName>
    <definedName name="QQQQ">'[3]Ptos-Pipiral'!#REF!</definedName>
    <definedName name="QQQQQQ" localSheetId="2">'[3]Ptos-Pipiral'!#REF!</definedName>
    <definedName name="QQQQQQ">'[3]Ptos-Pipiral'!#REF!</definedName>
    <definedName name="rojo1" localSheetId="2">#REF!</definedName>
    <definedName name="rojo1">#REF!</definedName>
    <definedName name="Tipo">[1]LISTAS!$H$2:$H$5</definedName>
    <definedName name="VILLAVICENCIO" localSheetId="2">#REF!</definedName>
    <definedName name="VILLAVICENCI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9" l="1"/>
  <c r="G34" i="19"/>
  <c r="H34" i="19"/>
  <c r="L34" i="19"/>
  <c r="N34" i="19"/>
  <c r="P34" i="19"/>
  <c r="R34" i="19"/>
  <c r="F34" i="19"/>
  <c r="U34" i="19" l="1"/>
  <c r="S34" i="19"/>
  <c r="V30" i="19"/>
  <c r="U30" i="19"/>
  <c r="Q30" i="19"/>
  <c r="O30" i="19"/>
  <c r="M30" i="19"/>
  <c r="I30" i="19"/>
  <c r="V26" i="19"/>
  <c r="U26" i="19"/>
  <c r="Q26" i="19"/>
  <c r="O26" i="19"/>
  <c r="M26" i="19"/>
  <c r="I26" i="19"/>
  <c r="V22" i="19"/>
  <c r="U22" i="19"/>
  <c r="Q22" i="19"/>
  <c r="O22" i="19"/>
  <c r="M22" i="19"/>
  <c r="I22" i="19"/>
  <c r="V18" i="19"/>
  <c r="U18" i="19"/>
  <c r="Q18" i="19"/>
  <c r="O18" i="19"/>
  <c r="M18" i="19"/>
  <c r="I18" i="19"/>
  <c r="U14" i="19"/>
  <c r="Q14" i="19"/>
  <c r="O14" i="19"/>
  <c r="M14" i="19"/>
  <c r="I14" i="19"/>
  <c r="V34" i="17"/>
  <c r="U34" i="17"/>
  <c r="S34" i="17"/>
  <c r="Q34" i="17"/>
  <c r="O34" i="17"/>
  <c r="K34" i="17"/>
  <c r="J34" i="17"/>
  <c r="I34" i="17"/>
  <c r="V34" i="19" l="1"/>
  <c r="L34" i="17"/>
  <c r="R34" i="17"/>
  <c r="T34" i="17"/>
  <c r="P34" i="17"/>
  <c r="E34" i="17"/>
  <c r="Y18" i="17"/>
  <c r="Y22" i="17"/>
  <c r="Y26" i="17"/>
  <c r="Y30" i="17"/>
  <c r="Y14" i="17"/>
  <c r="X30" i="17"/>
  <c r="X26" i="17"/>
  <c r="X22" i="17"/>
  <c r="X18" i="17"/>
  <c r="X14" i="17"/>
  <c r="P14" i="17"/>
  <c r="Y34" i="17" l="1"/>
  <c r="X34" i="17"/>
  <c r="T30" i="17"/>
  <c r="R30" i="17"/>
  <c r="P30" i="17"/>
  <c r="L30" i="17"/>
  <c r="T26" i="17"/>
  <c r="R26" i="17"/>
  <c r="P26" i="17"/>
  <c r="L26" i="17"/>
  <c r="T22" i="17"/>
  <c r="R22" i="17"/>
  <c r="P22" i="17"/>
  <c r="L22" i="17"/>
  <c r="T18" i="17"/>
  <c r="R18" i="17"/>
  <c r="P18" i="17"/>
  <c r="L18" i="17"/>
  <c r="T14" i="17" l="1"/>
  <c r="R14" i="17"/>
  <c r="L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Ariel Romero Palacio</author>
  </authors>
  <commentList>
    <comment ref="S11" authorId="0" shapeId="0" xr:uid="{73A5A929-BE5E-42A8-B06C-388A1E21F404}">
      <text>
        <r>
          <rPr>
            <b/>
            <sz val="9"/>
            <color indexed="81"/>
            <rFont val="Tahoma"/>
            <family val="2"/>
          </rPr>
          <t>Luis Ariel Romero Palacio:</t>
        </r>
        <r>
          <rPr>
            <sz val="9"/>
            <color indexed="81"/>
            <rFont val="Tahoma"/>
            <family val="2"/>
          </rPr>
          <t xml:space="preserve">
Incluye los de enajenación voluntaia, exrpropiación, adjudicados y cedidos </t>
        </r>
      </text>
    </comment>
  </commentList>
</comments>
</file>

<file path=xl/sharedStrings.xml><?xml version="1.0" encoding="utf-8"?>
<sst xmlns="http://schemas.openxmlformats.org/spreadsheetml/2006/main" count="233" uniqueCount="132">
  <si>
    <t xml:space="preserve"> </t>
  </si>
  <si>
    <t>FORMATO</t>
  </si>
  <si>
    <t>Fecha:</t>
  </si>
  <si>
    <t>Version:</t>
  </si>
  <si>
    <t>Codigo:</t>
  </si>
  <si>
    <t>PROCESO</t>
  </si>
  <si>
    <t>PROYECTO:</t>
  </si>
  <si>
    <t>INTERVENTORIA</t>
  </si>
  <si>
    <t>CONCESIONARIO</t>
  </si>
  <si>
    <t>ARMENIA - PEREIRA - MANIZALEZ</t>
  </si>
  <si>
    <t>INTERCARRETEROS S.A</t>
  </si>
  <si>
    <t>Longitud
 (Km)</t>
  </si>
  <si>
    <t>PREDIOS REQUERIDOS</t>
  </si>
  <si>
    <t>SEGUIMIENTO Y DISPONIBILIDAD PREDIAL</t>
  </si>
  <si>
    <t>TÍTULO DE LA CELDA</t>
  </si>
  <si>
    <t>DESCRIPCIÓN DEL CONTENIDO</t>
  </si>
  <si>
    <t>FORMA DE DILIGENCIAMIENTO</t>
  </si>
  <si>
    <t>SISTEMA INTEGRADO DE GESTIÓN</t>
  </si>
  <si>
    <t>GESTIÓN CONTRACTUAL Y SEGUIMIENTO DE PROYECTOS DE INFRAESTRUCTURA DE TRANSPORTE</t>
  </si>
  <si>
    <t>GCSP-F-058</t>
  </si>
  <si>
    <t>FECHA INICIO OBRA</t>
  </si>
  <si>
    <t>FECHA FIN OBRA (ENTREGA DEL TRAMO)</t>
  </si>
  <si>
    <t>FECHA EN QUE SE OBTUVO DISPONIBILIDAD DEL 40%</t>
  </si>
  <si>
    <t>ALCANCE FISICO</t>
  </si>
  <si>
    <t xml:space="preserve">LONGITUD EFECTIVA PREDIAL TOTAL (Km) </t>
  </si>
  <si>
    <t>PREDIOS CON OFERTA NOTIFICADA E INSCRITA</t>
  </si>
  <si>
    <t>PREDIOS DISPONIBLES </t>
  </si>
  <si>
    <t>LONGITUD EFECTIVA  PREDIAL  DISPONIBLE (Km)</t>
  </si>
  <si>
    <t>PREDIOS ADQUIRIDOS</t>
  </si>
  <si>
    <t>En expropiacion (SIN ENTREGA)</t>
  </si>
  <si>
    <t>Predio</t>
  </si>
  <si>
    <t>Long en expropiacion sin disponibilidad</t>
  </si>
  <si>
    <t>cvc-598</t>
  </si>
  <si>
    <t>SUBTOTALES</t>
  </si>
  <si>
    <t>LONGITUD PROYECTO (km)</t>
  </si>
  <si>
    <t>Predios Ofertados
%</t>
  </si>
  <si>
    <t>Predios Disponibles
%</t>
  </si>
  <si>
    <t>Longitud Disponible
%</t>
  </si>
  <si>
    <t>Predios Adquiridos
%</t>
  </si>
  <si>
    <t>TOTAL - Número de Predios en expropiacion  (demanda admitida)</t>
  </si>
  <si>
    <t>Fecha de Actualizacion:</t>
  </si>
  <si>
    <t>Tramo 2</t>
  </si>
  <si>
    <t>Otrosi 3</t>
  </si>
  <si>
    <t>Adicional 4</t>
  </si>
  <si>
    <t>UF 5</t>
  </si>
  <si>
    <t xml:space="preserve">CONTRATO / ADICIONAL / OTROSI </t>
  </si>
  <si>
    <t>BASICO</t>
  </si>
  <si>
    <t>Adicional 2</t>
  </si>
  <si>
    <t>AREA ENTREGADA  (M2)</t>
  </si>
  <si>
    <t>FECHA CONTRACTUAL O PACTADA PARA ENTREGA DE OBRAS</t>
  </si>
  <si>
    <t>AREA REQUERIDA (M2)</t>
  </si>
  <si>
    <t>Área Disponible
%</t>
  </si>
  <si>
    <t>PREDIOS CON OFERTA
 NOTIFICADA E INSCRITA</t>
  </si>
  <si>
    <t>Área
 (m2)</t>
  </si>
  <si>
    <t>Área en expropiacion sin disponibilidad</t>
  </si>
  <si>
    <t>TOTAL
 Área faltante</t>
  </si>
  <si>
    <t>RUTA DEL SOL 4</t>
  </si>
  <si>
    <t>TOTAL LONGITUD EFECTIVA FALTANTE</t>
  </si>
  <si>
    <t>Texto</t>
  </si>
  <si>
    <t>La descrita en el contrato o sus modificaciones</t>
  </si>
  <si>
    <t>Fecha descrita en el contrato como plazo para la entrega del alcance contratado</t>
  </si>
  <si>
    <t xml:space="preserve">FECHA INICIO DE OBRA
</t>
  </si>
  <si>
    <t>Es la cantidad de predios necesarios para la construcción de las obras de infraestructura.</t>
  </si>
  <si>
    <t>Es la cantidad de predios con la oferta registrada en el folio de matricula inmobiliaria</t>
  </si>
  <si>
    <t>Avance porcentual de los predios ofertados (predios ofertados/ predios requeridos)</t>
  </si>
  <si>
    <t>Porcentaje, sin decimales</t>
  </si>
  <si>
    <t>Número, sin decimales</t>
  </si>
  <si>
    <t>Predios Ofertados  
%</t>
  </si>
  <si>
    <t>Avance porcentual de los predios disponibles (predios disponibles / predios requeridos)</t>
  </si>
  <si>
    <t>Número de predios con demanda admitida y sin sentencia</t>
  </si>
  <si>
    <t>Formato fecha
 (día/mes/año)</t>
  </si>
  <si>
    <t xml:space="preserve">Cantidad de predios disponibles para la ejecución de las obras (actas de entrega, adjudicación, etc.) </t>
  </si>
  <si>
    <t>Avance porcentual en la adquisición de inmuebles (Predios adquiridos / Predios requeridos)</t>
  </si>
  <si>
    <t>TOTAL - Número de Predios en expropiación  (demanda admitida)</t>
  </si>
  <si>
    <t>En expropiación (SIN ENTREGA)</t>
  </si>
  <si>
    <t>Identificador del predio - en expropiación (demanda admitida) y sin disponibilidad</t>
  </si>
  <si>
    <t xml:space="preserve">Breve descripción de la obra contratada </t>
  </si>
  <si>
    <t>ÁREA ENTREGADA</t>
  </si>
  <si>
    <t>FECHA PACTADA O CONTRACTUAL PARA ENTREGA DE OBRAS</t>
  </si>
  <si>
    <t>ÁREA REQUERIDA (m2)</t>
  </si>
  <si>
    <t>ÁREA  PREDIAL  DISPONIBLE (m2)</t>
  </si>
  <si>
    <t>ÁREA
 PREDIAL  DISPONIBLE (m2)</t>
  </si>
  <si>
    <t>Área que suman los predios disponibles</t>
  </si>
  <si>
    <t>Área de cada predio en expropiación (demanda admitida) y sin disponibilidad</t>
  </si>
  <si>
    <t>Número en m2, con dos decimales</t>
  </si>
  <si>
    <t>Área en expropiación sin disponibilidad</t>
  </si>
  <si>
    <t>Es la suma de las áreas de los predios en expropiación y sin disponibilidad</t>
  </si>
  <si>
    <t>TOTAL ÁREA FALTANTE</t>
  </si>
  <si>
    <t>Es el área requerida para la ejecución de las obras contratadas</t>
  </si>
  <si>
    <t>Avance porcentual  en el área disponible (área predial disponible / área requerida)</t>
  </si>
  <si>
    <t xml:space="preserve">Área  faltante por disponer del total de la Unidad funcional o tramo (Área requerida - Área Disponible) </t>
  </si>
  <si>
    <t>Trayecto / Tramo / UF</t>
  </si>
  <si>
    <t>ORIGEN - DESTINO</t>
  </si>
  <si>
    <t>Tramo 1</t>
  </si>
  <si>
    <t>Basico</t>
  </si>
  <si>
    <t>Otrosi 2</t>
  </si>
  <si>
    <t>Chia - Cajica</t>
  </si>
  <si>
    <t>Cajica - Zipaquira</t>
  </si>
  <si>
    <t>Zipaquira - Ubate</t>
  </si>
  <si>
    <t>Ubate - Chiquinquira</t>
  </si>
  <si>
    <t>Chiquinquira - Tunja</t>
  </si>
  <si>
    <t>Construcion de Segunda Calzada</t>
  </si>
  <si>
    <t>Mejoramiento</t>
  </si>
  <si>
    <t>Construcion de 3 puentes peatonales ( El Roble, Circacia y El Jordan)</t>
  </si>
  <si>
    <t>Construccion de via nueva</t>
  </si>
  <si>
    <t>cvc -562</t>
  </si>
  <si>
    <t>cvc-233</t>
  </si>
  <si>
    <t>cvc - 255</t>
  </si>
  <si>
    <t>Ampliacion de Pista</t>
  </si>
  <si>
    <t>Construccion parqueaderos</t>
  </si>
  <si>
    <t>Construccion area de pasajeros</t>
  </si>
  <si>
    <t>Ampliacion zona de cargue</t>
  </si>
  <si>
    <t>UF 1</t>
  </si>
  <si>
    <t>Construccion de muelles</t>
  </si>
  <si>
    <t>cvc-599</t>
  </si>
  <si>
    <t>cvc-600</t>
  </si>
  <si>
    <t>Contruccion de 2 Kilometros de segunda calzada</t>
  </si>
  <si>
    <t>PREDIOS SOLICITADOS EN ADJUDICACION O CESION A TITULO GRATUITO</t>
  </si>
  <si>
    <t>Predios solicitados
%</t>
  </si>
  <si>
    <t>PREDIOS SOLICITADOS EN ADJUDICACIÓN O CESION A TITULO GRATUITO</t>
  </si>
  <si>
    <t>Predios solicitados
 %</t>
  </si>
  <si>
    <t xml:space="preserve">Numero de predios solicitado en adjudicacion (baldios) o solicitados a otras entidades por ser espacio publico </t>
  </si>
  <si>
    <t>Avance porcentual de los predios solicitados (predios ofertados/ predios requeridos)</t>
  </si>
  <si>
    <t>Numero de contrato o modificación, o adición realizada al contrato, incluir la fecha de suscripción</t>
  </si>
  <si>
    <t>Es  el área en metros cuadrados entregada en concesión al momento de suscribir el contrato</t>
  </si>
  <si>
    <t>Número de predios adquiridos, según la definición establecida en el contrato.</t>
  </si>
  <si>
    <t>SEGUIMIENTO Y DISPONIBILIDAD PREDIAL PUERTOS Y AEROPUERTOS</t>
  </si>
  <si>
    <t>GCSP-F-287</t>
  </si>
  <si>
    <r>
      <t xml:space="preserve">Número de predios con demanda de expropiación admitida y del cual aun </t>
    </r>
    <r>
      <rPr>
        <b/>
        <sz val="18"/>
        <rFont val="Calibri"/>
        <family val="2"/>
        <scheme val="minor"/>
      </rPr>
      <t>no se tiene disponibilidad para su ingreso</t>
    </r>
    <r>
      <rPr>
        <sz val="18"/>
        <rFont val="Calibri"/>
        <family val="2"/>
        <scheme val="minor"/>
      </rPr>
      <t>.</t>
    </r>
  </si>
  <si>
    <t>CÓDIGO</t>
  </si>
  <si>
    <t>VERSIÓN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</si>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</sst>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\-??_ ;_ @_ "/>
    <numFmt numFmtId="166" formatCode="[$-C0A]d\-mmm\-yyyy;@"/>
    <numFmt numFmtId="167" formatCode="_-* #,##0.00\ _€_-;\-* #,##0.00\ _€_-;_-* &quot;-&quot;??\ _€_-;_-@_-"/>
    <numFmt numFmtId="168" formatCode="_(&quot;C$&quot;* #,##0.00_);_(&quot;C$&quot;* \(#,##0.00\);_(&quot;C$&quot;* \-??_);_(@_)"/>
    <numFmt numFmtId="169" formatCode="&quot;00&quot;#"/>
    <numFmt numFmtId="170" formatCode="##&quot;+&quot;###.##"/>
    <numFmt numFmtId="171" formatCode="dd/mm/yyyy;@"/>
    <numFmt numFmtId="172" formatCode="0.0%"/>
    <numFmt numFmtId="173" formatCode="_-* #,##0_-;\-* #,##0_-;_-* &quot;-&quot;??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ntique Olive"/>
      <family val="2"/>
    </font>
    <font>
      <sz val="10"/>
      <color theme="1"/>
      <name val="Antique Olive"/>
      <family val="2"/>
    </font>
    <font>
      <b/>
      <sz val="9"/>
      <color rgb="FF0000FF"/>
      <name val="Calibri"/>
      <family val="2"/>
      <scheme val="minor"/>
    </font>
    <font>
      <sz val="10"/>
      <color rgb="FFFF0000"/>
      <name val="Antique Olive"/>
      <family val="2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3" fillId="0" borderId="0" applyFill="0" applyBorder="0" applyAlignment="0" applyProtection="0"/>
    <xf numFmtId="166" fontId="4" fillId="0" borderId="0"/>
    <xf numFmtId="166" fontId="2" fillId="0" borderId="0">
      <alignment vertical="top"/>
    </xf>
    <xf numFmtId="0" fontId="4" fillId="0" borderId="0"/>
    <xf numFmtId="166" fontId="1" fillId="0" borderId="0"/>
    <xf numFmtId="0" fontId="5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textRotation="90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/>
    <xf numFmtId="0" fontId="7" fillId="0" borderId="5" xfId="0" applyFont="1" applyBorder="1"/>
    <xf numFmtId="0" fontId="9" fillId="0" borderId="13" xfId="0" applyFont="1" applyBorder="1"/>
    <xf numFmtId="0" fontId="7" fillId="0" borderId="13" xfId="0" applyFont="1" applyBorder="1"/>
    <xf numFmtId="0" fontId="14" fillId="0" borderId="0" xfId="0" applyFont="1"/>
    <xf numFmtId="2" fontId="1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2" borderId="20" xfId="0" applyFont="1" applyFill="1" applyBorder="1" applyAlignment="1">
      <alignment horizontal="center" vertical="center" wrapText="1"/>
    </xf>
    <xf numFmtId="169" fontId="12" fillId="2" borderId="23" xfId="0" applyNumberFormat="1" applyFont="1" applyFill="1" applyBorder="1" applyAlignment="1">
      <alignment horizontal="center" vertical="center" wrapText="1"/>
    </xf>
    <xf numFmtId="14" fontId="12" fillId="2" borderId="26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/>
    </xf>
    <xf numFmtId="0" fontId="9" fillId="0" borderId="10" xfId="0" applyFont="1" applyBorder="1"/>
    <xf numFmtId="15" fontId="9" fillId="0" borderId="10" xfId="0" applyNumberFormat="1" applyFont="1" applyBorder="1"/>
    <xf numFmtId="170" fontId="15" fillId="3" borderId="1" xfId="0" applyNumberFormat="1" applyFont="1" applyFill="1" applyBorder="1" applyAlignment="1">
      <alignment horizontal="center" vertical="center" wrapText="1"/>
    </xf>
    <xf numFmtId="9" fontId="15" fillId="3" borderId="1" xfId="14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/>
    </xf>
    <xf numFmtId="2" fontId="13" fillId="5" borderId="4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72" fontId="15" fillId="3" borderId="1" xfId="14" applyNumberFormat="1" applyFont="1" applyFill="1" applyBorder="1" applyAlignment="1">
      <alignment horizontal="center" vertical="center" wrapText="1"/>
    </xf>
    <xf numFmtId="9" fontId="13" fillId="5" borderId="3" xfId="14" applyFont="1" applyFill="1" applyBorder="1" applyAlignment="1">
      <alignment horizontal="center" vertical="center"/>
    </xf>
    <xf numFmtId="9" fontId="13" fillId="5" borderId="37" xfId="14" applyFont="1" applyFill="1" applyBorder="1" applyAlignment="1">
      <alignment horizontal="center" vertical="center"/>
    </xf>
    <xf numFmtId="9" fontId="13" fillId="5" borderId="4" xfId="14" applyFont="1" applyFill="1" applyBorder="1" applyAlignment="1">
      <alignment horizontal="center" vertical="center"/>
    </xf>
    <xf numFmtId="9" fontId="13" fillId="6" borderId="3" xfId="14" applyFont="1" applyFill="1" applyBorder="1" applyAlignment="1">
      <alignment horizontal="center" vertical="center"/>
    </xf>
    <xf numFmtId="9" fontId="13" fillId="6" borderId="37" xfId="14" applyFont="1" applyFill="1" applyBorder="1" applyAlignment="1">
      <alignment horizontal="center" vertical="center"/>
    </xf>
    <xf numFmtId="9" fontId="13" fillId="6" borderId="4" xfId="14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15" fontId="9" fillId="0" borderId="42" xfId="0" applyNumberFormat="1" applyFont="1" applyBorder="1"/>
    <xf numFmtId="0" fontId="9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/>
    <xf numFmtId="170" fontId="15" fillId="3" borderId="12" xfId="0" applyNumberFormat="1" applyFont="1" applyFill="1" applyBorder="1" applyAlignment="1">
      <alignment horizontal="center" vertical="center" wrapText="1"/>
    </xf>
    <xf numFmtId="2" fontId="15" fillId="3" borderId="12" xfId="0" applyNumberFormat="1" applyFont="1" applyFill="1" applyBorder="1" applyAlignment="1">
      <alignment horizontal="center"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9" fontId="15" fillId="3" borderId="12" xfId="14" applyFont="1" applyFill="1" applyBorder="1" applyAlignment="1">
      <alignment horizontal="center" vertical="center" wrapText="1"/>
    </xf>
    <xf numFmtId="1" fontId="15" fillId="3" borderId="5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10" borderId="36" xfId="0" applyFont="1" applyFill="1" applyBorder="1" applyAlignment="1">
      <alignment horizontal="center" vertical="center" wrapText="1"/>
    </xf>
    <xf numFmtId="0" fontId="9" fillId="10" borderId="37" xfId="0" applyFont="1" applyFill="1" applyBorder="1" applyAlignment="1">
      <alignment horizontal="center" vertical="center" wrapText="1"/>
    </xf>
    <xf numFmtId="0" fontId="9" fillId="10" borderId="40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9" fontId="17" fillId="9" borderId="36" xfId="14" applyFont="1" applyFill="1" applyBorder="1" applyAlignment="1">
      <alignment horizontal="center" vertical="center" wrapText="1"/>
    </xf>
    <xf numFmtId="9" fontId="17" fillId="9" borderId="37" xfId="14" applyFont="1" applyFill="1" applyBorder="1" applyAlignment="1">
      <alignment horizontal="center" vertical="center" wrapText="1"/>
    </xf>
    <xf numFmtId="9" fontId="17" fillId="9" borderId="40" xfId="14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9" fontId="17" fillId="10" borderId="9" xfId="14" applyFont="1" applyFill="1" applyBorder="1" applyAlignment="1">
      <alignment horizontal="center" vertical="center" wrapText="1"/>
    </xf>
    <xf numFmtId="9" fontId="17" fillId="10" borderId="1" xfId="14" applyFont="1" applyFill="1" applyBorder="1" applyAlignment="1">
      <alignment horizontal="center" vertical="center" wrapText="1"/>
    </xf>
    <xf numFmtId="9" fontId="17" fillId="10" borderId="12" xfId="14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170" fontId="13" fillId="5" borderId="37" xfId="0" applyNumberFormat="1" applyFont="1" applyFill="1" applyBorder="1" applyAlignment="1">
      <alignment horizontal="center" vertical="center"/>
    </xf>
    <xf numFmtId="170" fontId="13" fillId="5" borderId="4" xfId="0" applyNumberFormat="1" applyFont="1" applyFill="1" applyBorder="1" applyAlignment="1">
      <alignment horizontal="center" vertical="center"/>
    </xf>
    <xf numFmtId="2" fontId="13" fillId="5" borderId="37" xfId="0" applyNumberFormat="1" applyFont="1" applyFill="1" applyBorder="1" applyAlignment="1">
      <alignment horizontal="center" vertical="center"/>
    </xf>
    <xf numFmtId="2" fontId="13" fillId="5" borderId="4" xfId="0" applyNumberFormat="1" applyFont="1" applyFill="1" applyBorder="1" applyAlignment="1">
      <alignment horizontal="center" vertical="center"/>
    </xf>
    <xf numFmtId="171" fontId="13" fillId="5" borderId="37" xfId="0" applyNumberFormat="1" applyFont="1" applyFill="1" applyBorder="1" applyAlignment="1">
      <alignment horizontal="center" vertical="center"/>
    </xf>
    <xf numFmtId="171" fontId="13" fillId="5" borderId="4" xfId="0" applyNumberFormat="1" applyFont="1" applyFill="1" applyBorder="1" applyAlignment="1">
      <alignment horizontal="center" vertical="center"/>
    </xf>
    <xf numFmtId="173" fontId="13" fillId="5" borderId="37" xfId="13" applyNumberFormat="1" applyFont="1" applyFill="1" applyBorder="1" applyAlignment="1">
      <alignment horizontal="center" vertical="center"/>
    </xf>
    <xf numFmtId="173" fontId="13" fillId="5" borderId="4" xfId="13" applyNumberFormat="1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" fontId="13" fillId="5" borderId="37" xfId="0" applyNumberFormat="1" applyFont="1" applyFill="1" applyBorder="1" applyAlignment="1">
      <alignment horizontal="center" vertical="center" textRotation="91"/>
    </xf>
    <xf numFmtId="1" fontId="13" fillId="5" borderId="4" xfId="0" applyNumberFormat="1" applyFont="1" applyFill="1" applyBorder="1" applyAlignment="1">
      <alignment horizontal="center" vertical="center" textRotation="91"/>
    </xf>
    <xf numFmtId="9" fontId="13" fillId="5" borderId="37" xfId="14" applyFont="1" applyFill="1" applyBorder="1" applyAlignment="1">
      <alignment horizontal="center" vertical="center"/>
    </xf>
    <xf numFmtId="9" fontId="13" fillId="5" borderId="4" xfId="14" applyFont="1" applyFill="1" applyBorder="1" applyAlignment="1">
      <alignment horizontal="center" vertical="center"/>
    </xf>
    <xf numFmtId="173" fontId="13" fillId="5" borderId="36" xfId="13" applyNumberFormat="1" applyFont="1" applyFill="1" applyBorder="1" applyAlignment="1">
      <alignment horizontal="center" vertical="center"/>
    </xf>
    <xf numFmtId="2" fontId="16" fillId="5" borderId="45" xfId="0" applyNumberFormat="1" applyFont="1" applyFill="1" applyBorder="1" applyAlignment="1">
      <alignment horizontal="center" vertical="center" wrapText="1"/>
    </xf>
    <xf numFmtId="2" fontId="16" fillId="5" borderId="47" xfId="0" applyNumberFormat="1" applyFont="1" applyFill="1" applyBorder="1" applyAlignment="1">
      <alignment horizontal="center" vertical="center" wrapText="1"/>
    </xf>
    <xf numFmtId="0" fontId="13" fillId="6" borderId="48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170" fontId="13" fillId="6" borderId="3" xfId="0" applyNumberFormat="1" applyFont="1" applyFill="1" applyBorder="1" applyAlignment="1">
      <alignment horizontal="center" vertical="center"/>
    </xf>
    <xf numFmtId="170" fontId="13" fillId="6" borderId="37" xfId="0" applyNumberFormat="1" applyFont="1" applyFill="1" applyBorder="1" applyAlignment="1">
      <alignment horizontal="center" vertical="center"/>
    </xf>
    <xf numFmtId="170" fontId="13" fillId="6" borderId="4" xfId="0" applyNumberFormat="1" applyFont="1" applyFill="1" applyBorder="1" applyAlignment="1">
      <alignment horizontal="center" vertical="center"/>
    </xf>
    <xf numFmtId="2" fontId="13" fillId="6" borderId="3" xfId="0" applyNumberFormat="1" applyFont="1" applyFill="1" applyBorder="1" applyAlignment="1">
      <alignment horizontal="center" vertical="center"/>
    </xf>
    <xf numFmtId="2" fontId="13" fillId="6" borderId="37" xfId="0" applyNumberFormat="1" applyFont="1" applyFill="1" applyBorder="1" applyAlignment="1">
      <alignment horizontal="center" vertical="center"/>
    </xf>
    <xf numFmtId="2" fontId="13" fillId="6" borderId="4" xfId="0" applyNumberFormat="1" applyFont="1" applyFill="1" applyBorder="1" applyAlignment="1">
      <alignment horizontal="center" vertical="center"/>
    </xf>
    <xf numFmtId="171" fontId="13" fillId="6" borderId="3" xfId="0" applyNumberFormat="1" applyFont="1" applyFill="1" applyBorder="1" applyAlignment="1">
      <alignment horizontal="center" vertical="center"/>
    </xf>
    <xf numFmtId="171" fontId="13" fillId="6" borderId="37" xfId="0" applyNumberFormat="1" applyFont="1" applyFill="1" applyBorder="1" applyAlignment="1">
      <alignment horizontal="center" vertical="center"/>
    </xf>
    <xf numFmtId="171" fontId="13" fillId="6" borderId="4" xfId="0" applyNumberFormat="1" applyFont="1" applyFill="1" applyBorder="1" applyAlignment="1">
      <alignment horizontal="center" vertical="center"/>
    </xf>
    <xf numFmtId="1" fontId="13" fillId="5" borderId="37" xfId="0" applyNumberFormat="1" applyFont="1" applyFill="1" applyBorder="1" applyAlignment="1">
      <alignment horizontal="center" vertical="center"/>
    </xf>
    <xf numFmtId="1" fontId="13" fillId="5" borderId="4" xfId="0" applyNumberFormat="1" applyFont="1" applyFill="1" applyBorder="1" applyAlignment="1">
      <alignment horizontal="center" vertical="center"/>
    </xf>
    <xf numFmtId="2" fontId="16" fillId="6" borderId="49" xfId="0" applyNumberFormat="1" applyFont="1" applyFill="1" applyBorder="1" applyAlignment="1">
      <alignment horizontal="center" vertical="center" wrapText="1"/>
    </xf>
    <xf numFmtId="2" fontId="16" fillId="6" borderId="45" xfId="0" applyNumberFormat="1" applyFont="1" applyFill="1" applyBorder="1" applyAlignment="1">
      <alignment horizontal="center" vertical="center" wrapText="1"/>
    </xf>
    <xf numFmtId="2" fontId="16" fillId="6" borderId="47" xfId="0" applyNumberFormat="1" applyFont="1" applyFill="1" applyBorder="1" applyAlignment="1">
      <alignment horizontal="center" vertical="center" wrapText="1"/>
    </xf>
    <xf numFmtId="1" fontId="13" fillId="6" borderId="3" xfId="0" applyNumberFormat="1" applyFont="1" applyFill="1" applyBorder="1" applyAlignment="1">
      <alignment horizontal="center" vertical="center" textRotation="91"/>
    </xf>
    <xf numFmtId="1" fontId="13" fillId="6" borderId="37" xfId="0" applyNumberFormat="1" applyFont="1" applyFill="1" applyBorder="1" applyAlignment="1">
      <alignment horizontal="center" vertical="center" textRotation="91"/>
    </xf>
    <xf numFmtId="1" fontId="13" fillId="6" borderId="4" xfId="0" applyNumberFormat="1" applyFont="1" applyFill="1" applyBorder="1" applyAlignment="1">
      <alignment horizontal="center" vertical="center" textRotation="91"/>
    </xf>
    <xf numFmtId="9" fontId="13" fillId="6" borderId="3" xfId="14" applyFont="1" applyFill="1" applyBorder="1" applyAlignment="1">
      <alignment horizontal="center" vertical="center"/>
    </xf>
    <xf numFmtId="9" fontId="13" fillId="6" borderId="37" xfId="14" applyFont="1" applyFill="1" applyBorder="1" applyAlignment="1">
      <alignment horizontal="center" vertical="center"/>
    </xf>
    <xf numFmtId="9" fontId="13" fillId="6" borderId="4" xfId="14" applyFont="1" applyFill="1" applyBorder="1" applyAlignment="1">
      <alignment horizontal="center" vertical="center"/>
    </xf>
    <xf numFmtId="173" fontId="13" fillId="6" borderId="3" xfId="13" applyNumberFormat="1" applyFont="1" applyFill="1" applyBorder="1" applyAlignment="1">
      <alignment horizontal="center" vertical="center"/>
    </xf>
    <xf numFmtId="173" fontId="13" fillId="6" borderId="37" xfId="13" applyNumberFormat="1" applyFont="1" applyFill="1" applyBorder="1" applyAlignment="1">
      <alignment horizontal="center" vertical="center"/>
    </xf>
    <xf numFmtId="173" fontId="13" fillId="6" borderId="4" xfId="13" applyNumberFormat="1" applyFont="1" applyFill="1" applyBorder="1" applyAlignment="1">
      <alignment horizontal="center" vertical="center"/>
    </xf>
    <xf numFmtId="2" fontId="16" fillId="5" borderId="49" xfId="0" applyNumberFormat="1" applyFont="1" applyFill="1" applyBorder="1" applyAlignment="1">
      <alignment horizontal="center" vertical="center" wrapText="1"/>
    </xf>
    <xf numFmtId="1" fontId="13" fillId="5" borderId="3" xfId="0" applyNumberFormat="1" applyFont="1" applyFill="1" applyBorder="1" applyAlignment="1">
      <alignment horizontal="center" vertical="center" textRotation="91"/>
    </xf>
    <xf numFmtId="9" fontId="13" fillId="5" borderId="3" xfId="14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170" fontId="13" fillId="5" borderId="3" xfId="0" applyNumberFormat="1" applyFont="1" applyFill="1" applyBorder="1" applyAlignment="1">
      <alignment horizontal="center" vertical="center"/>
    </xf>
    <xf numFmtId="2" fontId="13" fillId="5" borderId="3" xfId="0" applyNumberFormat="1" applyFont="1" applyFill="1" applyBorder="1" applyAlignment="1">
      <alignment horizontal="center" vertical="center"/>
    </xf>
    <xf numFmtId="171" fontId="13" fillId="5" borderId="3" xfId="0" applyNumberFormat="1" applyFont="1" applyFill="1" applyBorder="1" applyAlignment="1">
      <alignment horizontal="center" vertical="center"/>
    </xf>
    <xf numFmtId="173" fontId="13" fillId="5" borderId="3" xfId="13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" fontId="13" fillId="5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1" fontId="13" fillId="6" borderId="37" xfId="0" applyNumberFormat="1" applyFont="1" applyFill="1" applyBorder="1" applyAlignment="1">
      <alignment horizontal="center" vertical="center"/>
    </xf>
    <xf numFmtId="1" fontId="13" fillId="6" borderId="4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0" fontId="13" fillId="6" borderId="3" xfId="0" applyNumberFormat="1" applyFont="1" applyFill="1" applyBorder="1" applyAlignment="1">
      <alignment horizontal="center" vertical="center" wrapText="1"/>
    </xf>
    <xf numFmtId="170" fontId="13" fillId="6" borderId="37" xfId="0" applyNumberFormat="1" applyFont="1" applyFill="1" applyBorder="1" applyAlignment="1">
      <alignment horizontal="center" vertical="center" wrapText="1"/>
    </xf>
    <xf numFmtId="170" fontId="13" fillId="6" borderId="4" xfId="0" applyNumberFormat="1" applyFont="1" applyFill="1" applyBorder="1" applyAlignment="1">
      <alignment horizontal="center" vertical="center" wrapText="1"/>
    </xf>
    <xf numFmtId="170" fontId="13" fillId="5" borderId="3" xfId="0" applyNumberFormat="1" applyFont="1" applyFill="1" applyBorder="1" applyAlignment="1">
      <alignment horizontal="center" vertical="center" wrapText="1"/>
    </xf>
    <xf numFmtId="170" fontId="13" fillId="5" borderId="37" xfId="0" applyNumberFormat="1" applyFont="1" applyFill="1" applyBorder="1" applyAlignment="1">
      <alignment horizontal="center" vertical="center" wrapText="1"/>
    </xf>
    <xf numFmtId="170" fontId="13" fillId="5" borderId="4" xfId="0" applyNumberFormat="1" applyFont="1" applyFill="1" applyBorder="1" applyAlignment="1">
      <alignment horizontal="center" vertical="center" wrapText="1"/>
    </xf>
    <xf numFmtId="43" fontId="13" fillId="5" borderId="3" xfId="13" applyFont="1" applyFill="1" applyBorder="1" applyAlignment="1">
      <alignment horizontal="center" vertical="center"/>
    </xf>
    <xf numFmtId="43" fontId="13" fillId="5" borderId="37" xfId="13" applyFont="1" applyFill="1" applyBorder="1" applyAlignment="1">
      <alignment horizontal="center" vertical="center"/>
    </xf>
    <xf numFmtId="43" fontId="13" fillId="5" borderId="4" xfId="13" applyFont="1" applyFill="1" applyBorder="1" applyAlignment="1">
      <alignment horizontal="center" vertical="center"/>
    </xf>
    <xf numFmtId="43" fontId="13" fillId="6" borderId="3" xfId="13" applyFont="1" applyFill="1" applyBorder="1" applyAlignment="1">
      <alignment horizontal="center" vertical="center"/>
    </xf>
    <xf numFmtId="43" fontId="13" fillId="6" borderId="37" xfId="13" applyFont="1" applyFill="1" applyBorder="1" applyAlignment="1">
      <alignment horizontal="center" vertical="center"/>
    </xf>
    <xf numFmtId="43" fontId="13" fillId="6" borderId="4" xfId="13" applyFont="1" applyFill="1" applyBorder="1" applyAlignment="1">
      <alignment horizontal="center" vertical="center"/>
    </xf>
    <xf numFmtId="2" fontId="13" fillId="6" borderId="3" xfId="0" applyNumberFormat="1" applyFont="1" applyFill="1" applyBorder="1" applyAlignment="1">
      <alignment horizontal="center" vertical="center" textRotation="91"/>
    </xf>
    <xf numFmtId="2" fontId="13" fillId="6" borderId="37" xfId="0" applyNumberFormat="1" applyFont="1" applyFill="1" applyBorder="1" applyAlignment="1">
      <alignment horizontal="center" vertical="center" textRotation="91"/>
    </xf>
    <xf numFmtId="2" fontId="13" fillId="6" borderId="4" xfId="0" applyNumberFormat="1" applyFont="1" applyFill="1" applyBorder="1" applyAlignment="1">
      <alignment horizontal="center" vertical="center" textRotation="91"/>
    </xf>
    <xf numFmtId="2" fontId="16" fillId="5" borderId="3" xfId="0" applyNumberFormat="1" applyFont="1" applyFill="1" applyBorder="1" applyAlignment="1">
      <alignment horizontal="center" vertical="center" wrapText="1"/>
    </xf>
    <xf numFmtId="2" fontId="16" fillId="5" borderId="37" xfId="0" applyNumberFormat="1" applyFont="1" applyFill="1" applyBorder="1" applyAlignment="1">
      <alignment horizontal="center" vertical="center" wrapText="1"/>
    </xf>
    <xf numFmtId="2" fontId="16" fillId="5" borderId="4" xfId="0" applyNumberFormat="1" applyFont="1" applyFill="1" applyBorder="1" applyAlignment="1">
      <alignment horizontal="center" vertical="center" wrapText="1"/>
    </xf>
    <xf numFmtId="2" fontId="13" fillId="5" borderId="3" xfId="0" applyNumberFormat="1" applyFont="1" applyFill="1" applyBorder="1" applyAlignment="1">
      <alignment horizontal="center" vertical="center" textRotation="91"/>
    </xf>
    <xf numFmtId="2" fontId="13" fillId="5" borderId="37" xfId="0" applyNumberFormat="1" applyFont="1" applyFill="1" applyBorder="1" applyAlignment="1">
      <alignment horizontal="center" vertical="center" textRotation="91"/>
    </xf>
    <xf numFmtId="2" fontId="13" fillId="5" borderId="4" xfId="0" applyNumberFormat="1" applyFont="1" applyFill="1" applyBorder="1" applyAlignment="1">
      <alignment horizontal="center" vertical="center" textRotation="91"/>
    </xf>
    <xf numFmtId="2" fontId="16" fillId="6" borderId="3" xfId="0" applyNumberFormat="1" applyFont="1" applyFill="1" applyBorder="1" applyAlignment="1">
      <alignment horizontal="center" vertical="center" wrapText="1"/>
    </xf>
    <xf numFmtId="2" fontId="16" fillId="6" borderId="37" xfId="0" applyNumberFormat="1" applyFont="1" applyFill="1" applyBorder="1" applyAlignment="1">
      <alignment horizontal="center" vertical="center" wrapText="1"/>
    </xf>
    <xf numFmtId="2" fontId="16" fillId="6" borderId="4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9" fontId="11" fillId="8" borderId="9" xfId="14" applyFont="1" applyFill="1" applyBorder="1" applyAlignment="1">
      <alignment horizontal="center" vertical="center" wrapText="1"/>
    </xf>
    <xf numFmtId="9" fontId="11" fillId="8" borderId="1" xfId="14" applyFont="1" applyFill="1" applyBorder="1" applyAlignment="1">
      <alignment horizontal="center" vertical="center" wrapText="1"/>
    </xf>
    <xf numFmtId="9" fontId="11" fillId="8" borderId="12" xfId="14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9" fontId="11" fillId="9" borderId="36" xfId="14" applyFont="1" applyFill="1" applyBorder="1" applyAlignment="1">
      <alignment horizontal="center" vertical="center" wrapText="1"/>
    </xf>
    <xf numFmtId="9" fontId="11" fillId="9" borderId="37" xfId="14" applyFont="1" applyFill="1" applyBorder="1" applyAlignment="1">
      <alignment horizontal="center" vertical="center" wrapText="1"/>
    </xf>
    <xf numFmtId="9" fontId="11" fillId="9" borderId="40" xfId="14" applyFont="1" applyFill="1" applyBorder="1" applyAlignment="1">
      <alignment horizontal="center" vertical="center" wrapText="1"/>
    </xf>
    <xf numFmtId="1" fontId="13" fillId="5" borderId="36" xfId="14" applyNumberFormat="1" applyFont="1" applyFill="1" applyBorder="1" applyAlignment="1">
      <alignment horizontal="center" vertical="center"/>
    </xf>
    <xf numFmtId="1" fontId="13" fillId="5" borderId="37" xfId="14" applyNumberFormat="1" applyFont="1" applyFill="1" applyBorder="1" applyAlignment="1">
      <alignment horizontal="center" vertical="center"/>
    </xf>
    <xf numFmtId="1" fontId="13" fillId="5" borderId="4" xfId="14" applyNumberFormat="1" applyFont="1" applyFill="1" applyBorder="1" applyAlignment="1">
      <alignment horizontal="center" vertical="center"/>
    </xf>
    <xf numFmtId="1" fontId="13" fillId="5" borderId="3" xfId="14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3" fillId="5" borderId="58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22" fillId="4" borderId="58" xfId="0" applyFont="1" applyFill="1" applyBorder="1" applyAlignment="1">
      <alignment horizontal="center" vertical="center" wrapText="1"/>
    </xf>
    <xf numFmtId="0" fontId="22" fillId="0" borderId="58" xfId="0" applyFont="1" applyBorder="1" applyAlignment="1">
      <alignment vertical="center"/>
    </xf>
    <xf numFmtId="0" fontId="23" fillId="0" borderId="5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169" fontId="22" fillId="0" borderId="58" xfId="0" applyNumberFormat="1" applyFont="1" applyBorder="1" applyAlignment="1">
      <alignment horizontal="center" vertical="center"/>
    </xf>
    <xf numFmtId="14" fontId="22" fillId="0" borderId="58" xfId="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4" fontId="22" fillId="0" borderId="60" xfId="0" applyNumberFormat="1" applyFont="1" applyBorder="1" applyAlignment="1">
      <alignment horizontal="center" vertical="center"/>
    </xf>
    <xf numFmtId="14" fontId="22" fillId="0" borderId="61" xfId="0" applyNumberFormat="1" applyFont="1" applyBorder="1" applyAlignment="1">
      <alignment horizontal="center" vertical="center"/>
    </xf>
    <xf numFmtId="14" fontId="22" fillId="0" borderId="62" xfId="0" applyNumberFormat="1" applyFont="1" applyBorder="1" applyAlignment="1">
      <alignment horizontal="center" vertical="center"/>
    </xf>
    <xf numFmtId="0" fontId="23" fillId="5" borderId="60" xfId="0" applyFont="1" applyFill="1" applyBorder="1" applyAlignment="1">
      <alignment horizontal="center" vertical="center" wrapText="1"/>
    </xf>
    <xf numFmtId="0" fontId="23" fillId="5" borderId="61" xfId="0" applyFont="1" applyFill="1" applyBorder="1" applyAlignment="1">
      <alignment horizontal="center" vertical="center" wrapText="1"/>
    </xf>
    <xf numFmtId="0" fontId="23" fillId="5" borderId="62" xfId="0" applyFont="1" applyFill="1" applyBorder="1" applyAlignment="1">
      <alignment horizontal="center" vertical="center" wrapText="1"/>
    </xf>
  </cellXfs>
  <cellStyles count="15">
    <cellStyle name="Comma_PEAJES FEBRERO 2002" xfId="1" xr:uid="{00000000-0005-0000-0000-000000000000}"/>
    <cellStyle name="Euro" xfId="2" xr:uid="{00000000-0005-0000-0000-000001000000}"/>
    <cellStyle name="Excel_BuiltIn_Comma 2" xfId="3" xr:uid="{00000000-0005-0000-0000-000002000000}"/>
    <cellStyle name="Millares" xfId="13" builtinId="3"/>
    <cellStyle name="Millares 3" xfId="4" xr:uid="{00000000-0005-0000-0000-000003000000}"/>
    <cellStyle name="Millares 3 2" xfId="12" xr:uid="{00000000-0005-0000-0000-000004000000}"/>
    <cellStyle name="Millares 6 2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Porcentaje" xfId="1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612320</xdr:colOff>
      <xdr:row>0</xdr:row>
      <xdr:rowOff>0</xdr:rowOff>
    </xdr:from>
    <xdr:to>
      <xdr:col>1</xdr:col>
      <xdr:colOff>816427</xdr:colOff>
      <xdr:row>4</xdr:row>
      <xdr:rowOff>25913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8E482-ACE8-4B4B-AC2A-1E58882D8BB0}"/>
            </a:ext>
            <a:ext uri="{147F2762-F138-4A5C-976F-8EAC2B608ADB}">
              <a16:predDERef xmlns:a16="http://schemas.microsoft.com/office/drawing/2014/main" pred="{91F6F7D6-F5F3-B7E1-2760-C41BC68E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0" y="0"/>
          <a:ext cx="1143000" cy="1413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1</xdr:col>
      <xdr:colOff>655545</xdr:colOff>
      <xdr:row>2</xdr:row>
      <xdr:rowOff>221991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5725"/>
          <a:ext cx="1209676" cy="888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78442</xdr:colOff>
      <xdr:row>0</xdr:row>
      <xdr:rowOff>33618</xdr:rowOff>
    </xdr:from>
    <xdr:to>
      <xdr:col>1</xdr:col>
      <xdr:colOff>695095</xdr:colOff>
      <xdr:row>2</xdr:row>
      <xdr:rowOff>359149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33618"/>
          <a:ext cx="1468300" cy="107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45525</xdr:rowOff>
    </xdr:from>
    <xdr:to>
      <xdr:col>1</xdr:col>
      <xdr:colOff>1095375</xdr:colOff>
      <xdr:row>2</xdr:row>
      <xdr:rowOff>356850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882885-0215-4E0F-B649-415EE53C2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5525"/>
          <a:ext cx="1654969" cy="1061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ojas/DropboxANI/Dropbox/FORMATOS%20INTERVENTORES%20MARZO/formato%20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ojas/DropboxANI/Dropbox/FORMATOS%20INTERVENTORES%20MARZO/ZMB%20Formato%20Mensual%20Interventore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rcastro/Documents/Mis%20Documentos/BOGOTA-VILLAVICENCIO-ROLANDO/ETAPAS%20DEL%20PROYECTO/INFORMES%20MENSUALES%20DE%20TRAFICO%20Y%20RECAUDO/INFORME%20JULIO%20DE%202011/INFORME%20COVIANDES%20A%20JULIO%2031%20DE%202011.xls?94E8FD38" TargetMode="External"/><Relationship Id="rId1" Type="http://schemas.openxmlformats.org/officeDocument/2006/relationships/externalLinkPath" Target="file:///\\94E8FD38\INFORME%20COVIANDES%20A%20JULIO%2031%20DE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Formato_Consolidado"/>
      <sheetName val="LISTAS"/>
    </sheetNames>
    <sheetDataSet>
      <sheetData sheetId="0"/>
      <sheetData sheetId="1" refreshError="1"/>
      <sheetData sheetId="2">
        <row r="2">
          <cell r="B2" t="str">
            <v>Doble</v>
          </cell>
          <cell r="C2" t="str">
            <v>Ampliación a tercer carril</v>
          </cell>
          <cell r="E2" t="str">
            <v>Construido</v>
          </cell>
          <cell r="H2" t="str">
            <v>Plano</v>
          </cell>
        </row>
        <row r="3">
          <cell r="B3" t="str">
            <v>Sencilla</v>
          </cell>
          <cell r="C3" t="str">
            <v>Ampliación de la estación de peaje</v>
          </cell>
          <cell r="E3" t="str">
            <v>En construcción</v>
          </cell>
          <cell r="H3" t="str">
            <v>Ondulado</v>
          </cell>
        </row>
        <row r="4">
          <cell r="B4" t="str">
            <v>NA</v>
          </cell>
          <cell r="C4" t="str">
            <v>Construcción calzada sencilla</v>
          </cell>
          <cell r="E4" t="str">
            <v>Interferencia Predial</v>
          </cell>
          <cell r="H4" t="str">
            <v>Montañoso</v>
          </cell>
        </row>
        <row r="5">
          <cell r="C5" t="str">
            <v>Const. De cicloruta</v>
          </cell>
          <cell r="E5" t="str">
            <v>Inconvenientes Ambientales</v>
          </cell>
          <cell r="H5" t="str">
            <v>Escarpado</v>
          </cell>
        </row>
        <row r="6">
          <cell r="C6" t="str">
            <v>Const. De pasaganados</v>
          </cell>
          <cell r="E6" t="str">
            <v>Sin Intervenir</v>
          </cell>
        </row>
        <row r="7">
          <cell r="C7" t="str">
            <v>Const. De puente vehicular</v>
          </cell>
          <cell r="E7" t="str">
            <v>Interferencia  de Redes</v>
          </cell>
        </row>
        <row r="8">
          <cell r="C8" t="str">
            <v>Const. De túnel</v>
          </cell>
          <cell r="E8" t="str">
            <v>Interferencia de Otro Tipo</v>
          </cell>
        </row>
        <row r="9">
          <cell r="C9" t="str">
            <v>Const. E instalación de  estaciones sencillas para  sistema Masivos de Trans.</v>
          </cell>
          <cell r="E9" t="str">
            <v>Suspendido</v>
          </cell>
        </row>
        <row r="10">
          <cell r="C10" t="str">
            <v>Const. Obras de espacio público</v>
          </cell>
          <cell r="E10" t="str">
            <v>Inconvenientes sociales</v>
          </cell>
        </row>
        <row r="11">
          <cell r="C11" t="str">
            <v>Construcción accesos a veredas o localidades</v>
          </cell>
          <cell r="E11" t="str">
            <v>Operando</v>
          </cell>
        </row>
        <row r="12">
          <cell r="C12" t="str">
            <v>Construcción bocatoma</v>
          </cell>
        </row>
        <row r="13">
          <cell r="C13" t="str">
            <v>Construcción calzada sencilla</v>
          </cell>
        </row>
        <row r="14">
          <cell r="C14" t="str">
            <v>Construcción de andenes</v>
          </cell>
        </row>
        <row r="15">
          <cell r="C15" t="str">
            <v>Construcción de bascula</v>
          </cell>
        </row>
        <row r="16">
          <cell r="C16" t="str">
            <v>Construcción de CCO</v>
          </cell>
        </row>
        <row r="17">
          <cell r="C17" t="str">
            <v>Construcción de intercambiador</v>
          </cell>
        </row>
        <row r="18">
          <cell r="C18" t="str">
            <v>Construcción de intersección a desnivel</v>
          </cell>
        </row>
        <row r="19">
          <cell r="C19" t="str">
            <v>Construcción de intersección a nivel</v>
          </cell>
        </row>
        <row r="20">
          <cell r="C20" t="str">
            <v>Construcción de obras de protección marina</v>
          </cell>
        </row>
        <row r="21">
          <cell r="C21" t="str">
            <v>Construcción de paso subterráneo</v>
          </cell>
        </row>
        <row r="22">
          <cell r="C22" t="str">
            <v>Construcción de estación peaje</v>
          </cell>
        </row>
        <row r="23">
          <cell r="C23" t="str">
            <v>Construcción de retorno a nivel</v>
          </cell>
        </row>
        <row r="24">
          <cell r="C24" t="str">
            <v>Construcción de viaducto</v>
          </cell>
        </row>
        <row r="25">
          <cell r="C25" t="str">
            <v>Construcción doble calzada</v>
          </cell>
        </row>
        <row r="26">
          <cell r="C26" t="str">
            <v>Construcción puente peatonal</v>
          </cell>
        </row>
        <row r="27">
          <cell r="C27" t="str">
            <v>Construcción segunda calzada</v>
          </cell>
        </row>
        <row r="28">
          <cell r="C28" t="str">
            <v xml:space="preserve">Diseños </v>
          </cell>
        </row>
        <row r="29">
          <cell r="C29" t="str">
            <v>Intervención puntos críticos</v>
          </cell>
        </row>
        <row r="30">
          <cell r="C30" t="str">
            <v>Mantenimiento calzada sencilla</v>
          </cell>
        </row>
        <row r="31">
          <cell r="C31" t="str">
            <v>Mantenimiento doble calzada</v>
          </cell>
        </row>
        <row r="32">
          <cell r="C32" t="str">
            <v>Mejoramiento calzada sencilla</v>
          </cell>
        </row>
        <row r="33">
          <cell r="C33" t="str">
            <v>Mejoramiento doble calzada</v>
          </cell>
        </row>
        <row r="34">
          <cell r="C34" t="str">
            <v>Rehabilitación calzada sencilla</v>
          </cell>
        </row>
        <row r="35">
          <cell r="C35" t="str">
            <v>Rehabilitación de las orejas de puente</v>
          </cell>
        </row>
        <row r="36">
          <cell r="C36" t="str">
            <v xml:space="preserve">Rehabilitación doble calzada </v>
          </cell>
        </row>
        <row r="37">
          <cell r="C37" t="str">
            <v>Rehabilitación puente</v>
          </cell>
        </row>
        <row r="38">
          <cell r="C38" t="str">
            <v>Solución hidráulica</v>
          </cell>
        </row>
        <row r="39">
          <cell r="C39" t="str">
            <v>Traslado de peaje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Formato_Consolidado"/>
      <sheetName val="LISTAS"/>
    </sheetNames>
    <sheetDataSet>
      <sheetData sheetId="0" refreshError="1"/>
      <sheetData sheetId="1" refreshError="1"/>
      <sheetData sheetId="2">
        <row r="2">
          <cell r="A2" t="str">
            <v>ANTIOQUIA</v>
          </cell>
        </row>
        <row r="3">
          <cell r="A3" t="str">
            <v>ATLANTICO</v>
          </cell>
        </row>
        <row r="4">
          <cell r="A4" t="str">
            <v>BOGOTA</v>
          </cell>
        </row>
        <row r="5">
          <cell r="A5" t="str">
            <v>BOLIVAR</v>
          </cell>
        </row>
        <row r="6">
          <cell r="A6" t="str">
            <v>BOYACA</v>
          </cell>
        </row>
        <row r="7">
          <cell r="A7" t="str">
            <v>CALDAS</v>
          </cell>
        </row>
        <row r="8">
          <cell r="A8" t="str">
            <v>CAQUETA</v>
          </cell>
        </row>
        <row r="9">
          <cell r="A9" t="str">
            <v>CAUCA</v>
          </cell>
        </row>
        <row r="10">
          <cell r="A10" t="str">
            <v>CESAR</v>
          </cell>
        </row>
        <row r="11">
          <cell r="A11" t="str">
            <v>CORDOBA</v>
          </cell>
        </row>
        <row r="12">
          <cell r="A12" t="str">
            <v>CUNDINAMARCA</v>
          </cell>
        </row>
        <row r="13">
          <cell r="A13" t="str">
            <v>CHOCO</v>
          </cell>
        </row>
        <row r="14">
          <cell r="A14" t="str">
            <v>HUILA</v>
          </cell>
        </row>
        <row r="15">
          <cell r="A15" t="str">
            <v>LA GUAJIRA</v>
          </cell>
        </row>
        <row r="16">
          <cell r="A16" t="str">
            <v>MAGDALENA</v>
          </cell>
        </row>
        <row r="17">
          <cell r="A17" t="str">
            <v>META</v>
          </cell>
        </row>
        <row r="18">
          <cell r="A18" t="str">
            <v>NARIÑO</v>
          </cell>
        </row>
        <row r="19">
          <cell r="A19" t="str">
            <v>N. DE SANTANDER</v>
          </cell>
        </row>
        <row r="20">
          <cell r="A20" t="str">
            <v>QUINDIO</v>
          </cell>
        </row>
        <row r="21">
          <cell r="A21" t="str">
            <v>RISARALDA</v>
          </cell>
        </row>
        <row r="22">
          <cell r="A22" t="str">
            <v>SANTANDER</v>
          </cell>
        </row>
        <row r="23">
          <cell r="A23" t="str">
            <v>SUCRE</v>
          </cell>
        </row>
        <row r="24">
          <cell r="A24" t="str">
            <v>TOLIMA</v>
          </cell>
        </row>
        <row r="25">
          <cell r="A25" t="str">
            <v>VALLE DEL CAUCA</v>
          </cell>
        </row>
        <row r="26">
          <cell r="A26" t="str">
            <v>ARAUCA</v>
          </cell>
        </row>
        <row r="27">
          <cell r="A27" t="str">
            <v>CASANARE</v>
          </cell>
        </row>
        <row r="28">
          <cell r="A28" t="str">
            <v>PUTUMAYO</v>
          </cell>
        </row>
        <row r="29">
          <cell r="A29" t="str">
            <v>SAN ANDRES</v>
          </cell>
        </row>
        <row r="30">
          <cell r="A30" t="str">
            <v>AMAZONAS</v>
          </cell>
        </row>
        <row r="31">
          <cell r="A31" t="str">
            <v>GUAINIA</v>
          </cell>
        </row>
        <row r="32">
          <cell r="A32" t="str">
            <v>GUAVIARE</v>
          </cell>
        </row>
        <row r="33">
          <cell r="A33" t="str">
            <v>VAUPES</v>
          </cell>
        </row>
        <row r="34">
          <cell r="A34" t="str">
            <v>VICHADA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udo-Pip"/>
      <sheetName val="Pipiral-Sent"/>
      <sheetName val="Horario Pipiral"/>
      <sheetName val="Ptos-Pipiral"/>
      <sheetName val="Recaudo-PTE Q"/>
      <sheetName val="PTE Q SENT"/>
      <sheetName val=" Horario-PteQ"/>
      <sheetName val="tarifas"/>
      <sheetName val="Ptos-PteQ"/>
      <sheetName val="Recaudo-Boq"/>
      <sheetName val="Boq-Sent"/>
      <sheetName val=" Horario-Boq"/>
      <sheetName val="Ptos-Boq"/>
      <sheetName val="Recaudo-Boq II"/>
      <sheetName val="Boq-Sent II"/>
      <sheetName val="Horarios-Boq I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3E0B-7F01-40EB-8F76-52465FD85002}">
  <sheetPr>
    <pageSetUpPr fitToPage="1"/>
  </sheetPr>
  <dimension ref="A1:V34"/>
  <sheetViews>
    <sheetView showGridLines="0" tabSelected="1" zoomScale="70" zoomScaleNormal="70" workbookViewId="0">
      <selection activeCell="C5" sqref="C5"/>
    </sheetView>
  </sheetViews>
  <sheetFormatPr baseColWidth="10" defaultRowHeight="12"/>
  <cols>
    <col min="1" max="1" width="14.140625" style="2" customWidth="1"/>
    <col min="2" max="2" width="20.5703125" style="1" customWidth="1"/>
    <col min="3" max="3" width="14.140625" style="1" customWidth="1"/>
    <col min="4" max="4" width="11.28515625" style="1" customWidth="1"/>
    <col min="5" max="5" width="24.28515625" style="1" customWidth="1"/>
    <col min="6" max="6" width="16" style="1" customWidth="1"/>
    <col min="7" max="7" width="12" style="1" customWidth="1"/>
    <col min="8" max="8" width="15" style="1" customWidth="1"/>
    <col min="9" max="9" width="13.7109375" style="1" customWidth="1"/>
    <col min="10" max="10" width="16.85546875" style="1" customWidth="1"/>
    <col min="11" max="11" width="13.7109375" style="1" customWidth="1"/>
    <col min="12" max="12" width="16.28515625" style="1" customWidth="1"/>
    <col min="13" max="13" width="14.140625" style="1" customWidth="1"/>
    <col min="14" max="14" width="15.5703125" style="1" customWidth="1"/>
    <col min="15" max="15" width="12.140625" style="1" customWidth="1"/>
    <col min="16" max="16" width="15.42578125" style="1" customWidth="1"/>
    <col min="17" max="17" width="12.5703125" style="1" customWidth="1"/>
    <col min="18" max="18" width="14.5703125" style="1" customWidth="1"/>
    <col min="19" max="19" width="13.5703125" style="1" customWidth="1"/>
    <col min="20" max="20" width="14.7109375" style="3" customWidth="1"/>
    <col min="21" max="21" width="13.5703125" style="1" customWidth="1"/>
    <col min="22" max="22" width="13.85546875" style="1" customWidth="1"/>
    <col min="23" max="16384" width="11.42578125" style="1"/>
  </cols>
  <sheetData>
    <row r="1" spans="1:22" s="13" customFormat="1" ht="35.25" customHeight="1">
      <c r="A1" s="252" t="s">
        <v>0</v>
      </c>
      <c r="B1" s="253"/>
      <c r="C1" s="260" t="s">
        <v>126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2"/>
    </row>
    <row r="2" spans="1:22" s="13" customFormat="1" ht="35.25" customHeight="1">
      <c r="A2" s="163"/>
      <c r="B2" s="254"/>
      <c r="C2" s="244" t="s">
        <v>18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</row>
    <row r="3" spans="1:22" s="13" customFormat="1" ht="35.25" customHeight="1">
      <c r="A3" s="255"/>
      <c r="B3" s="256"/>
      <c r="C3" s="248" t="s">
        <v>129</v>
      </c>
      <c r="D3" s="248"/>
      <c r="E3" s="248"/>
      <c r="F3" s="251" t="s">
        <v>127</v>
      </c>
      <c r="G3" s="251"/>
      <c r="H3" s="251"/>
      <c r="I3" s="251"/>
      <c r="J3" s="248" t="s">
        <v>130</v>
      </c>
      <c r="K3" s="248"/>
      <c r="L3" s="248"/>
      <c r="M3" s="248"/>
      <c r="N3" s="249">
        <v>2</v>
      </c>
      <c r="O3" s="249"/>
      <c r="P3" s="249"/>
      <c r="Q3" s="248" t="s">
        <v>131</v>
      </c>
      <c r="R3" s="248"/>
      <c r="S3" s="248"/>
      <c r="T3" s="257">
        <v>45602</v>
      </c>
      <c r="U3" s="258"/>
      <c r="V3" s="259"/>
    </row>
    <row r="4" spans="1:22" ht="3" customHeight="1" thickBot="1">
      <c r="A4" s="42"/>
      <c r="T4" s="1"/>
      <c r="V4" s="43"/>
    </row>
    <row r="5" spans="1:22" ht="20.100000000000001" customHeight="1">
      <c r="A5" s="7" t="s">
        <v>6</v>
      </c>
      <c r="B5" s="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0" t="s">
        <v>40</v>
      </c>
      <c r="T5" s="60"/>
      <c r="U5" s="60"/>
      <c r="V5" s="44"/>
    </row>
    <row r="6" spans="1:22" ht="1.5" customHeight="1">
      <c r="A6" s="9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45"/>
    </row>
    <row r="7" spans="1:22" ht="20.100000000000001" customHeight="1">
      <c r="A7" s="9" t="s">
        <v>7</v>
      </c>
      <c r="B7" s="4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/>
    </row>
    <row r="8" spans="1:22" ht="1.5" customHeight="1">
      <c r="A8" s="9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5"/>
    </row>
    <row r="9" spans="1:22" ht="20.100000000000001" customHeight="1">
      <c r="A9" s="9" t="s">
        <v>8</v>
      </c>
      <c r="B9" s="4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2" ht="4.5" customHeight="1" thickBot="1">
      <c r="A10" s="10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6"/>
    </row>
    <row r="11" spans="1:22" ht="15" customHeight="1">
      <c r="A11" s="66" t="s">
        <v>45</v>
      </c>
      <c r="B11" s="69" t="s">
        <v>23</v>
      </c>
      <c r="C11" s="69" t="s">
        <v>48</v>
      </c>
      <c r="D11" s="72" t="s">
        <v>20</v>
      </c>
      <c r="E11" s="75" t="s">
        <v>49</v>
      </c>
      <c r="F11" s="78" t="s">
        <v>50</v>
      </c>
      <c r="G11" s="78" t="s">
        <v>12</v>
      </c>
      <c r="H11" s="81" t="s">
        <v>52</v>
      </c>
      <c r="I11" s="81" t="s">
        <v>35</v>
      </c>
      <c r="J11" s="63" t="s">
        <v>119</v>
      </c>
      <c r="K11" s="63" t="s">
        <v>118</v>
      </c>
      <c r="L11" s="81" t="s">
        <v>26</v>
      </c>
      <c r="M11" s="81" t="s">
        <v>36</v>
      </c>
      <c r="N11" s="81" t="s">
        <v>81</v>
      </c>
      <c r="O11" s="81" t="s">
        <v>51</v>
      </c>
      <c r="P11" s="81" t="s">
        <v>28</v>
      </c>
      <c r="Q11" s="92" t="s">
        <v>38</v>
      </c>
      <c r="R11" s="84" t="s">
        <v>39</v>
      </c>
      <c r="S11" s="87" t="s">
        <v>29</v>
      </c>
      <c r="T11" s="87"/>
      <c r="U11" s="87"/>
      <c r="V11" s="89" t="s">
        <v>55</v>
      </c>
    </row>
    <row r="12" spans="1:22" ht="37.5" customHeight="1">
      <c r="A12" s="67"/>
      <c r="B12" s="70"/>
      <c r="C12" s="70"/>
      <c r="D12" s="73"/>
      <c r="E12" s="76"/>
      <c r="F12" s="79"/>
      <c r="G12" s="79"/>
      <c r="H12" s="82"/>
      <c r="I12" s="82"/>
      <c r="J12" s="64"/>
      <c r="K12" s="64"/>
      <c r="L12" s="82"/>
      <c r="M12" s="82"/>
      <c r="N12" s="82"/>
      <c r="O12" s="82"/>
      <c r="P12" s="82"/>
      <c r="Q12" s="93"/>
      <c r="R12" s="85"/>
      <c r="S12" s="88"/>
      <c r="T12" s="88"/>
      <c r="U12" s="88"/>
      <c r="V12" s="90"/>
    </row>
    <row r="13" spans="1:22" ht="72" customHeight="1" thickBot="1">
      <c r="A13" s="68"/>
      <c r="B13" s="71"/>
      <c r="C13" s="71"/>
      <c r="D13" s="74"/>
      <c r="E13" s="77"/>
      <c r="F13" s="80"/>
      <c r="G13" s="80"/>
      <c r="H13" s="83"/>
      <c r="I13" s="83"/>
      <c r="J13" s="65"/>
      <c r="K13" s="65"/>
      <c r="L13" s="83"/>
      <c r="M13" s="83"/>
      <c r="N13" s="83"/>
      <c r="O13" s="83"/>
      <c r="P13" s="83"/>
      <c r="Q13" s="94"/>
      <c r="R13" s="86"/>
      <c r="S13" s="26" t="s">
        <v>53</v>
      </c>
      <c r="T13" s="27" t="s">
        <v>30</v>
      </c>
      <c r="U13" s="26" t="s">
        <v>54</v>
      </c>
      <c r="V13" s="91"/>
    </row>
    <row r="14" spans="1:22" s="11" customFormat="1" ht="19.5" customHeight="1">
      <c r="A14" s="97"/>
      <c r="B14" s="99"/>
      <c r="C14" s="101"/>
      <c r="D14" s="103"/>
      <c r="E14" s="101"/>
      <c r="F14" s="105"/>
      <c r="G14" s="107"/>
      <c r="H14" s="128"/>
      <c r="I14" s="111"/>
      <c r="J14" s="31"/>
      <c r="K14" s="31"/>
      <c r="L14" s="109"/>
      <c r="M14" s="111"/>
      <c r="N14" s="109"/>
      <c r="O14" s="111"/>
      <c r="P14" s="109"/>
      <c r="Q14" s="111"/>
      <c r="R14" s="113"/>
      <c r="S14" s="25"/>
      <c r="T14" s="25"/>
      <c r="U14" s="101"/>
      <c r="V14" s="114"/>
    </row>
    <row r="15" spans="1:22" s="11" customFormat="1" ht="19.5" customHeight="1">
      <c r="A15" s="97"/>
      <c r="B15" s="99"/>
      <c r="C15" s="101"/>
      <c r="D15" s="103"/>
      <c r="E15" s="101"/>
      <c r="F15" s="105"/>
      <c r="G15" s="107"/>
      <c r="H15" s="128"/>
      <c r="I15" s="111"/>
      <c r="J15" s="31"/>
      <c r="K15" s="31"/>
      <c r="L15" s="109"/>
      <c r="M15" s="111"/>
      <c r="N15" s="109"/>
      <c r="O15" s="111"/>
      <c r="P15" s="109"/>
      <c r="Q15" s="111"/>
      <c r="R15" s="105"/>
      <c r="S15" s="23"/>
      <c r="T15" s="23"/>
      <c r="U15" s="101"/>
      <c r="V15" s="114"/>
    </row>
    <row r="16" spans="1:22" s="11" customFormat="1" ht="19.5" customHeight="1">
      <c r="A16" s="97"/>
      <c r="B16" s="99"/>
      <c r="C16" s="101"/>
      <c r="D16" s="103"/>
      <c r="E16" s="101"/>
      <c r="F16" s="105"/>
      <c r="G16" s="107"/>
      <c r="H16" s="128"/>
      <c r="I16" s="111"/>
      <c r="J16" s="31"/>
      <c r="K16" s="31"/>
      <c r="L16" s="109"/>
      <c r="M16" s="111"/>
      <c r="N16" s="109"/>
      <c r="O16" s="111"/>
      <c r="P16" s="109"/>
      <c r="Q16" s="111"/>
      <c r="R16" s="105"/>
      <c r="S16" s="23"/>
      <c r="T16" s="23"/>
      <c r="U16" s="101"/>
      <c r="V16" s="114"/>
    </row>
    <row r="17" spans="1:22" s="11" customFormat="1" ht="19.5" customHeight="1">
      <c r="A17" s="98"/>
      <c r="B17" s="100"/>
      <c r="C17" s="102"/>
      <c r="D17" s="104"/>
      <c r="E17" s="102"/>
      <c r="F17" s="106"/>
      <c r="G17" s="108"/>
      <c r="H17" s="129"/>
      <c r="I17" s="112"/>
      <c r="J17" s="32"/>
      <c r="K17" s="32"/>
      <c r="L17" s="110"/>
      <c r="M17" s="112"/>
      <c r="N17" s="110"/>
      <c r="O17" s="112"/>
      <c r="P17" s="110"/>
      <c r="Q17" s="112"/>
      <c r="R17" s="106"/>
      <c r="S17" s="23"/>
      <c r="T17" s="23"/>
      <c r="U17" s="102"/>
      <c r="V17" s="115"/>
    </row>
    <row r="18" spans="1:22" s="11" customFormat="1" ht="19.5" customHeight="1">
      <c r="A18" s="116"/>
      <c r="B18" s="119"/>
      <c r="C18" s="122"/>
      <c r="D18" s="125"/>
      <c r="E18" s="122"/>
      <c r="F18" s="139"/>
      <c r="G18" s="152"/>
      <c r="H18" s="155"/>
      <c r="I18" s="136"/>
      <c r="J18" s="33"/>
      <c r="K18" s="33"/>
      <c r="L18" s="133"/>
      <c r="M18" s="136"/>
      <c r="N18" s="133"/>
      <c r="O18" s="136"/>
      <c r="P18" s="133"/>
      <c r="Q18" s="136"/>
      <c r="R18" s="139"/>
      <c r="S18" s="24"/>
      <c r="T18" s="24"/>
      <c r="U18" s="122"/>
      <c r="V18" s="130"/>
    </row>
    <row r="19" spans="1:22" s="11" customFormat="1" ht="19.5" customHeight="1">
      <c r="A19" s="117"/>
      <c r="B19" s="120"/>
      <c r="C19" s="123"/>
      <c r="D19" s="126"/>
      <c r="E19" s="123"/>
      <c r="F19" s="140"/>
      <c r="G19" s="153"/>
      <c r="H19" s="156"/>
      <c r="I19" s="137"/>
      <c r="J19" s="34"/>
      <c r="K19" s="34"/>
      <c r="L19" s="134"/>
      <c r="M19" s="137"/>
      <c r="N19" s="134"/>
      <c r="O19" s="137"/>
      <c r="P19" s="134"/>
      <c r="Q19" s="137"/>
      <c r="R19" s="140"/>
      <c r="S19" s="24"/>
      <c r="T19" s="24"/>
      <c r="U19" s="123"/>
      <c r="V19" s="131"/>
    </row>
    <row r="20" spans="1:22" s="11" customFormat="1" ht="19.5" customHeight="1">
      <c r="A20" s="117"/>
      <c r="B20" s="120"/>
      <c r="C20" s="123"/>
      <c r="D20" s="126"/>
      <c r="E20" s="123"/>
      <c r="F20" s="140"/>
      <c r="G20" s="153"/>
      <c r="H20" s="156"/>
      <c r="I20" s="137"/>
      <c r="J20" s="34"/>
      <c r="K20" s="34"/>
      <c r="L20" s="134"/>
      <c r="M20" s="137"/>
      <c r="N20" s="134"/>
      <c r="O20" s="137"/>
      <c r="P20" s="134"/>
      <c r="Q20" s="137"/>
      <c r="R20" s="140"/>
      <c r="S20" s="24"/>
      <c r="T20" s="24"/>
      <c r="U20" s="123"/>
      <c r="V20" s="131"/>
    </row>
    <row r="21" spans="1:22" s="11" customFormat="1" ht="19.5" customHeight="1">
      <c r="A21" s="118"/>
      <c r="B21" s="121"/>
      <c r="C21" s="124"/>
      <c r="D21" s="127"/>
      <c r="E21" s="124"/>
      <c r="F21" s="141"/>
      <c r="G21" s="154"/>
      <c r="H21" s="157"/>
      <c r="I21" s="138"/>
      <c r="J21" s="35"/>
      <c r="K21" s="35"/>
      <c r="L21" s="135"/>
      <c r="M21" s="138"/>
      <c r="N21" s="135"/>
      <c r="O21" s="138"/>
      <c r="P21" s="135"/>
      <c r="Q21" s="138"/>
      <c r="R21" s="141"/>
      <c r="S21" s="24"/>
      <c r="T21" s="24"/>
      <c r="U21" s="124"/>
      <c r="V21" s="132"/>
    </row>
    <row r="22" spans="1:22" s="11" customFormat="1" ht="19.5" customHeight="1">
      <c r="A22" s="145"/>
      <c r="B22" s="146"/>
      <c r="C22" s="147"/>
      <c r="D22" s="148"/>
      <c r="E22" s="147"/>
      <c r="F22" s="149"/>
      <c r="G22" s="150"/>
      <c r="H22" s="151"/>
      <c r="I22" s="144"/>
      <c r="J22" s="30"/>
      <c r="K22" s="30"/>
      <c r="L22" s="143"/>
      <c r="M22" s="144"/>
      <c r="N22" s="143"/>
      <c r="O22" s="144"/>
      <c r="P22" s="143"/>
      <c r="Q22" s="144"/>
      <c r="R22" s="149"/>
      <c r="S22" s="23"/>
      <c r="T22" s="23"/>
      <c r="U22" s="147"/>
      <c r="V22" s="142"/>
    </row>
    <row r="23" spans="1:22" s="11" customFormat="1" ht="19.5" customHeight="1">
      <c r="A23" s="97"/>
      <c r="B23" s="99"/>
      <c r="C23" s="101"/>
      <c r="D23" s="103"/>
      <c r="E23" s="101"/>
      <c r="F23" s="105"/>
      <c r="G23" s="107"/>
      <c r="H23" s="128"/>
      <c r="I23" s="111"/>
      <c r="J23" s="31"/>
      <c r="K23" s="31"/>
      <c r="L23" s="109"/>
      <c r="M23" s="111"/>
      <c r="N23" s="109"/>
      <c r="O23" s="111"/>
      <c r="P23" s="109"/>
      <c r="Q23" s="111"/>
      <c r="R23" s="105"/>
      <c r="S23" s="23"/>
      <c r="T23" s="23"/>
      <c r="U23" s="101"/>
      <c r="V23" s="114"/>
    </row>
    <row r="24" spans="1:22" s="11" customFormat="1" ht="19.5" customHeight="1">
      <c r="A24" s="97"/>
      <c r="B24" s="99"/>
      <c r="C24" s="101"/>
      <c r="D24" s="103"/>
      <c r="E24" s="101"/>
      <c r="F24" s="105"/>
      <c r="G24" s="107"/>
      <c r="H24" s="128"/>
      <c r="I24" s="111"/>
      <c r="J24" s="31"/>
      <c r="K24" s="31"/>
      <c r="L24" s="109"/>
      <c r="M24" s="111"/>
      <c r="N24" s="109"/>
      <c r="O24" s="111"/>
      <c r="P24" s="109"/>
      <c r="Q24" s="111"/>
      <c r="R24" s="105"/>
      <c r="S24" s="23"/>
      <c r="T24" s="23"/>
      <c r="U24" s="101"/>
      <c r="V24" s="114"/>
    </row>
    <row r="25" spans="1:22" s="11" customFormat="1" ht="19.5" customHeight="1">
      <c r="A25" s="98"/>
      <c r="B25" s="100"/>
      <c r="C25" s="102"/>
      <c r="D25" s="104"/>
      <c r="E25" s="102"/>
      <c r="F25" s="106"/>
      <c r="G25" s="108"/>
      <c r="H25" s="129"/>
      <c r="I25" s="112"/>
      <c r="J25" s="32"/>
      <c r="K25" s="32"/>
      <c r="L25" s="110"/>
      <c r="M25" s="112"/>
      <c r="N25" s="110"/>
      <c r="O25" s="112"/>
      <c r="P25" s="110"/>
      <c r="Q25" s="112"/>
      <c r="R25" s="106"/>
      <c r="S25" s="23"/>
      <c r="T25" s="23"/>
      <c r="U25" s="102"/>
      <c r="V25" s="115"/>
    </row>
    <row r="26" spans="1:22" s="11" customFormat="1" ht="19.5" customHeight="1">
      <c r="A26" s="116"/>
      <c r="B26" s="119"/>
      <c r="C26" s="122"/>
      <c r="D26" s="125"/>
      <c r="E26" s="122"/>
      <c r="F26" s="139"/>
      <c r="G26" s="152"/>
      <c r="H26" s="155"/>
      <c r="I26" s="136"/>
      <c r="J26" s="33"/>
      <c r="K26" s="33"/>
      <c r="L26" s="133"/>
      <c r="M26" s="136"/>
      <c r="N26" s="133"/>
      <c r="O26" s="136"/>
      <c r="P26" s="133"/>
      <c r="Q26" s="136"/>
      <c r="R26" s="139"/>
      <c r="S26" s="24"/>
      <c r="T26" s="24"/>
      <c r="U26" s="122"/>
      <c r="V26" s="130"/>
    </row>
    <row r="27" spans="1:22" s="11" customFormat="1" ht="19.5" customHeight="1">
      <c r="A27" s="117"/>
      <c r="B27" s="120"/>
      <c r="C27" s="123"/>
      <c r="D27" s="126"/>
      <c r="E27" s="123"/>
      <c r="F27" s="140"/>
      <c r="G27" s="153"/>
      <c r="H27" s="156"/>
      <c r="I27" s="137"/>
      <c r="J27" s="34"/>
      <c r="K27" s="34"/>
      <c r="L27" s="134"/>
      <c r="M27" s="137"/>
      <c r="N27" s="134"/>
      <c r="O27" s="137"/>
      <c r="P27" s="134"/>
      <c r="Q27" s="137"/>
      <c r="R27" s="140"/>
      <c r="S27" s="24"/>
      <c r="T27" s="24"/>
      <c r="U27" s="123"/>
      <c r="V27" s="131"/>
    </row>
    <row r="28" spans="1:22" s="11" customFormat="1" ht="19.5" customHeight="1">
      <c r="A28" s="117"/>
      <c r="B28" s="120"/>
      <c r="C28" s="123"/>
      <c r="D28" s="126"/>
      <c r="E28" s="123"/>
      <c r="F28" s="140"/>
      <c r="G28" s="153"/>
      <c r="H28" s="156"/>
      <c r="I28" s="137"/>
      <c r="J28" s="34"/>
      <c r="K28" s="34"/>
      <c r="L28" s="134"/>
      <c r="M28" s="137"/>
      <c r="N28" s="134"/>
      <c r="O28" s="137"/>
      <c r="P28" s="134"/>
      <c r="Q28" s="137"/>
      <c r="R28" s="140"/>
      <c r="S28" s="24"/>
      <c r="T28" s="24"/>
      <c r="U28" s="123"/>
      <c r="V28" s="131"/>
    </row>
    <row r="29" spans="1:22" s="11" customFormat="1" ht="19.5" customHeight="1">
      <c r="A29" s="118"/>
      <c r="B29" s="121"/>
      <c r="C29" s="124"/>
      <c r="D29" s="127"/>
      <c r="E29" s="124"/>
      <c r="F29" s="141"/>
      <c r="G29" s="154"/>
      <c r="H29" s="157"/>
      <c r="I29" s="138"/>
      <c r="J29" s="35"/>
      <c r="K29" s="35"/>
      <c r="L29" s="135"/>
      <c r="M29" s="138"/>
      <c r="N29" s="135"/>
      <c r="O29" s="138"/>
      <c r="P29" s="135"/>
      <c r="Q29" s="138"/>
      <c r="R29" s="141"/>
      <c r="S29" s="24"/>
      <c r="T29" s="24"/>
      <c r="U29" s="124"/>
      <c r="V29" s="132"/>
    </row>
    <row r="30" spans="1:22" s="11" customFormat="1" ht="19.5" customHeight="1">
      <c r="A30" s="145"/>
      <c r="B30" s="146"/>
      <c r="C30" s="147"/>
      <c r="D30" s="148"/>
      <c r="E30" s="147"/>
      <c r="F30" s="149"/>
      <c r="G30" s="150"/>
      <c r="H30" s="151"/>
      <c r="I30" s="144"/>
      <c r="J30" s="30"/>
      <c r="K30" s="30"/>
      <c r="L30" s="143"/>
      <c r="M30" s="144"/>
      <c r="N30" s="143"/>
      <c r="O30" s="144"/>
      <c r="P30" s="143"/>
      <c r="Q30" s="144"/>
      <c r="R30" s="149"/>
      <c r="S30" s="23"/>
      <c r="T30" s="23"/>
      <c r="U30" s="147"/>
      <c r="V30" s="142"/>
    </row>
    <row r="31" spans="1:22" s="11" customFormat="1" ht="19.5" customHeight="1">
      <c r="A31" s="97"/>
      <c r="B31" s="99"/>
      <c r="C31" s="101"/>
      <c r="D31" s="103"/>
      <c r="E31" s="101"/>
      <c r="F31" s="105"/>
      <c r="G31" s="107"/>
      <c r="H31" s="128"/>
      <c r="I31" s="111"/>
      <c r="J31" s="31"/>
      <c r="K31" s="31"/>
      <c r="L31" s="109"/>
      <c r="M31" s="111"/>
      <c r="N31" s="109"/>
      <c r="O31" s="111"/>
      <c r="P31" s="109"/>
      <c r="Q31" s="111"/>
      <c r="R31" s="105"/>
      <c r="S31" s="23"/>
      <c r="T31" s="23"/>
      <c r="U31" s="101"/>
      <c r="V31" s="114"/>
    </row>
    <row r="32" spans="1:22" s="11" customFormat="1" ht="19.5" customHeight="1">
      <c r="A32" s="97"/>
      <c r="B32" s="99"/>
      <c r="C32" s="101"/>
      <c r="D32" s="103"/>
      <c r="E32" s="101"/>
      <c r="F32" s="105"/>
      <c r="G32" s="107"/>
      <c r="H32" s="128"/>
      <c r="I32" s="111"/>
      <c r="J32" s="31"/>
      <c r="K32" s="31"/>
      <c r="L32" s="109"/>
      <c r="M32" s="111"/>
      <c r="N32" s="109"/>
      <c r="O32" s="111"/>
      <c r="P32" s="109"/>
      <c r="Q32" s="111"/>
      <c r="R32" s="105"/>
      <c r="S32" s="23"/>
      <c r="T32" s="23"/>
      <c r="U32" s="101"/>
      <c r="V32" s="114"/>
    </row>
    <row r="33" spans="1:22" s="11" customFormat="1" ht="19.5" customHeight="1">
      <c r="A33" s="98"/>
      <c r="B33" s="100"/>
      <c r="C33" s="102"/>
      <c r="D33" s="104"/>
      <c r="E33" s="102"/>
      <c r="F33" s="106"/>
      <c r="G33" s="108"/>
      <c r="H33" s="129"/>
      <c r="I33" s="112"/>
      <c r="J33" s="32"/>
      <c r="K33" s="32"/>
      <c r="L33" s="110"/>
      <c r="M33" s="112"/>
      <c r="N33" s="110"/>
      <c r="O33" s="112"/>
      <c r="P33" s="110"/>
      <c r="Q33" s="112"/>
      <c r="R33" s="106"/>
      <c r="S33" s="23"/>
      <c r="T33" s="23"/>
      <c r="U33" s="102"/>
      <c r="V33" s="115"/>
    </row>
    <row r="34" spans="1:22" ht="24.75" customHeight="1" thickBot="1">
      <c r="A34" s="47"/>
      <c r="B34" s="48"/>
      <c r="C34" s="159" t="s">
        <v>33</v>
      </c>
      <c r="D34" s="159"/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T34" s="52"/>
      <c r="U34" s="51"/>
      <c r="V34" s="53"/>
    </row>
  </sheetData>
  <mergeCells count="123">
    <mergeCell ref="C3:E3"/>
    <mergeCell ref="F3:I3"/>
    <mergeCell ref="J3:M3"/>
    <mergeCell ref="N3:P3"/>
    <mergeCell ref="Q3:S3"/>
    <mergeCell ref="C2:V2"/>
    <mergeCell ref="T3:V3"/>
    <mergeCell ref="C1:V1"/>
    <mergeCell ref="V30:V33"/>
    <mergeCell ref="C34:D34"/>
    <mergeCell ref="N30:N33"/>
    <mergeCell ref="O30:O33"/>
    <mergeCell ref="P30:P33"/>
    <mergeCell ref="Q30:Q33"/>
    <mergeCell ref="R30:R33"/>
    <mergeCell ref="U30:U33"/>
    <mergeCell ref="F30:F33"/>
    <mergeCell ref="G30:G33"/>
    <mergeCell ref="H30:H33"/>
    <mergeCell ref="I30:I33"/>
    <mergeCell ref="L30:L33"/>
    <mergeCell ref="M30:M33"/>
    <mergeCell ref="P26:P29"/>
    <mergeCell ref="V26:V29"/>
    <mergeCell ref="N26:N29"/>
    <mergeCell ref="A30:A33"/>
    <mergeCell ref="B30:B33"/>
    <mergeCell ref="C30:C33"/>
    <mergeCell ref="D30:D33"/>
    <mergeCell ref="E30:E33"/>
    <mergeCell ref="H26:H29"/>
    <mergeCell ref="I26:I29"/>
    <mergeCell ref="L26:L29"/>
    <mergeCell ref="M26:M29"/>
    <mergeCell ref="A26:A29"/>
    <mergeCell ref="B26:B29"/>
    <mergeCell ref="C26:C29"/>
    <mergeCell ref="D26:D29"/>
    <mergeCell ref="E26:E29"/>
    <mergeCell ref="F26:F29"/>
    <mergeCell ref="G26:G29"/>
    <mergeCell ref="G18:G21"/>
    <mergeCell ref="H18:H21"/>
    <mergeCell ref="I18:I21"/>
    <mergeCell ref="L18:L21"/>
    <mergeCell ref="M18:M21"/>
    <mergeCell ref="R22:R25"/>
    <mergeCell ref="Q26:Q29"/>
    <mergeCell ref="R26:R29"/>
    <mergeCell ref="U26:U29"/>
    <mergeCell ref="U22:U25"/>
    <mergeCell ref="O26:O29"/>
    <mergeCell ref="V22:V25"/>
    <mergeCell ref="N22:N25"/>
    <mergeCell ref="O22:O25"/>
    <mergeCell ref="P22:P25"/>
    <mergeCell ref="Q22:Q25"/>
    <mergeCell ref="A22:A25"/>
    <mergeCell ref="B22:B25"/>
    <mergeCell ref="C22:C25"/>
    <mergeCell ref="D22:D25"/>
    <mergeCell ref="E22:E25"/>
    <mergeCell ref="F22:F25"/>
    <mergeCell ref="G22:G25"/>
    <mergeCell ref="H22:H25"/>
    <mergeCell ref="I22:I25"/>
    <mergeCell ref="L22:L25"/>
    <mergeCell ref="M22:M25"/>
    <mergeCell ref="P14:P17"/>
    <mergeCell ref="Q14:Q17"/>
    <mergeCell ref="R14:R17"/>
    <mergeCell ref="U14:U17"/>
    <mergeCell ref="V14:V17"/>
    <mergeCell ref="A18:A21"/>
    <mergeCell ref="B18:B21"/>
    <mergeCell ref="C18:C21"/>
    <mergeCell ref="D18:D21"/>
    <mergeCell ref="E18:E21"/>
    <mergeCell ref="H14:H17"/>
    <mergeCell ref="I14:I17"/>
    <mergeCell ref="L14:L17"/>
    <mergeCell ref="M14:M17"/>
    <mergeCell ref="N14:N17"/>
    <mergeCell ref="O14:O17"/>
    <mergeCell ref="V18:V21"/>
    <mergeCell ref="N18:N21"/>
    <mergeCell ref="O18:O21"/>
    <mergeCell ref="P18:P21"/>
    <mergeCell ref="Q18:Q21"/>
    <mergeCell ref="R18:R21"/>
    <mergeCell ref="U18:U21"/>
    <mergeCell ref="F18:F21"/>
    <mergeCell ref="A14:A17"/>
    <mergeCell ref="B14:B17"/>
    <mergeCell ref="C14:C17"/>
    <mergeCell ref="D14:D17"/>
    <mergeCell ref="E14:E17"/>
    <mergeCell ref="F14:F17"/>
    <mergeCell ref="G14:G17"/>
    <mergeCell ref="L11:L13"/>
    <mergeCell ref="M11:M13"/>
    <mergeCell ref="A1:B3"/>
    <mergeCell ref="S5:U5"/>
    <mergeCell ref="C7:V7"/>
    <mergeCell ref="J11:J13"/>
    <mergeCell ref="K11:K13"/>
    <mergeCell ref="C9:V9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R11:R13"/>
    <mergeCell ref="S11:U12"/>
    <mergeCell ref="V11:V13"/>
    <mergeCell ref="N11:N13"/>
    <mergeCell ref="O11:O13"/>
    <mergeCell ref="P11:P13"/>
    <mergeCell ref="Q11:Q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7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0A3E-518C-40DC-A95D-C0342FB2019E}">
  <sheetPr>
    <pageSetUpPr fitToPage="1"/>
  </sheetPr>
  <dimension ref="B2:Q29"/>
  <sheetViews>
    <sheetView showGridLines="0" zoomScale="62" zoomScaleNormal="62" workbookViewId="0">
      <selection activeCell="E2" sqref="E2:Q4"/>
    </sheetView>
  </sheetViews>
  <sheetFormatPr baseColWidth="10" defaultRowHeight="15.75"/>
  <cols>
    <col min="1" max="1" width="3.42578125" style="39" customWidth="1"/>
    <col min="2" max="3" width="11.42578125" style="37"/>
    <col min="4" max="4" width="22.42578125" style="37" customWidth="1"/>
    <col min="5" max="5" width="42.42578125" style="38" customWidth="1"/>
    <col min="6" max="6" width="39.28515625" style="37" customWidth="1"/>
    <col min="7" max="14" width="11.42578125" style="39"/>
    <col min="15" max="15" width="14.7109375" style="39" customWidth="1"/>
    <col min="16" max="16" width="14.85546875" style="39" customWidth="1"/>
    <col min="17" max="238" width="11.42578125" style="39"/>
    <col min="239" max="239" width="3.42578125" style="39" customWidth="1"/>
    <col min="240" max="241" width="11.42578125" style="39"/>
    <col min="242" max="242" width="22.42578125" style="39" customWidth="1"/>
    <col min="243" max="243" width="42.42578125" style="39" customWidth="1"/>
    <col min="244" max="244" width="39.28515625" style="39" customWidth="1"/>
    <col min="245" max="253" width="11.42578125" style="39"/>
    <col min="254" max="254" width="14.85546875" style="39" customWidth="1"/>
    <col min="255" max="494" width="11.42578125" style="39"/>
    <col min="495" max="495" width="3.42578125" style="39" customWidth="1"/>
    <col min="496" max="497" width="11.42578125" style="39"/>
    <col min="498" max="498" width="22.42578125" style="39" customWidth="1"/>
    <col min="499" max="499" width="42.42578125" style="39" customWidth="1"/>
    <col min="500" max="500" width="39.28515625" style="39" customWidth="1"/>
    <col min="501" max="509" width="11.42578125" style="39"/>
    <col min="510" max="510" width="14.85546875" style="39" customWidth="1"/>
    <col min="511" max="750" width="11.42578125" style="39"/>
    <col min="751" max="751" width="3.42578125" style="39" customWidth="1"/>
    <col min="752" max="753" width="11.42578125" style="39"/>
    <col min="754" max="754" width="22.42578125" style="39" customWidth="1"/>
    <col min="755" max="755" width="42.42578125" style="39" customWidth="1"/>
    <col min="756" max="756" width="39.28515625" style="39" customWidth="1"/>
    <col min="757" max="765" width="11.42578125" style="39"/>
    <col min="766" max="766" width="14.85546875" style="39" customWidth="1"/>
    <col min="767" max="1006" width="11.42578125" style="39"/>
    <col min="1007" max="1007" width="3.42578125" style="39" customWidth="1"/>
    <col min="1008" max="1009" width="11.42578125" style="39"/>
    <col min="1010" max="1010" width="22.42578125" style="39" customWidth="1"/>
    <col min="1011" max="1011" width="42.42578125" style="39" customWidth="1"/>
    <col min="1012" max="1012" width="39.28515625" style="39" customWidth="1"/>
    <col min="1013" max="1021" width="11.42578125" style="39"/>
    <col min="1022" max="1022" width="14.85546875" style="39" customWidth="1"/>
    <col min="1023" max="1262" width="11.42578125" style="39"/>
    <col min="1263" max="1263" width="3.42578125" style="39" customWidth="1"/>
    <col min="1264" max="1265" width="11.42578125" style="39"/>
    <col min="1266" max="1266" width="22.42578125" style="39" customWidth="1"/>
    <col min="1267" max="1267" width="42.42578125" style="39" customWidth="1"/>
    <col min="1268" max="1268" width="39.28515625" style="39" customWidth="1"/>
    <col min="1269" max="1277" width="11.42578125" style="39"/>
    <col min="1278" max="1278" width="14.85546875" style="39" customWidth="1"/>
    <col min="1279" max="1518" width="11.42578125" style="39"/>
    <col min="1519" max="1519" width="3.42578125" style="39" customWidth="1"/>
    <col min="1520" max="1521" width="11.42578125" style="39"/>
    <col min="1522" max="1522" width="22.42578125" style="39" customWidth="1"/>
    <col min="1523" max="1523" width="42.42578125" style="39" customWidth="1"/>
    <col min="1524" max="1524" width="39.28515625" style="39" customWidth="1"/>
    <col min="1525" max="1533" width="11.42578125" style="39"/>
    <col min="1534" max="1534" width="14.85546875" style="39" customWidth="1"/>
    <col min="1535" max="1774" width="11.42578125" style="39"/>
    <col min="1775" max="1775" width="3.42578125" style="39" customWidth="1"/>
    <col min="1776" max="1777" width="11.42578125" style="39"/>
    <col min="1778" max="1778" width="22.42578125" style="39" customWidth="1"/>
    <col min="1779" max="1779" width="42.42578125" style="39" customWidth="1"/>
    <col min="1780" max="1780" width="39.28515625" style="39" customWidth="1"/>
    <col min="1781" max="1789" width="11.42578125" style="39"/>
    <col min="1790" max="1790" width="14.85546875" style="39" customWidth="1"/>
    <col min="1791" max="2030" width="11.42578125" style="39"/>
    <col min="2031" max="2031" width="3.42578125" style="39" customWidth="1"/>
    <col min="2032" max="2033" width="11.42578125" style="39"/>
    <col min="2034" max="2034" width="22.42578125" style="39" customWidth="1"/>
    <col min="2035" max="2035" width="42.42578125" style="39" customWidth="1"/>
    <col min="2036" max="2036" width="39.28515625" style="39" customWidth="1"/>
    <col min="2037" max="2045" width="11.42578125" style="39"/>
    <col min="2046" max="2046" width="14.85546875" style="39" customWidth="1"/>
    <col min="2047" max="2286" width="11.42578125" style="39"/>
    <col min="2287" max="2287" width="3.42578125" style="39" customWidth="1"/>
    <col min="2288" max="2289" width="11.42578125" style="39"/>
    <col min="2290" max="2290" width="22.42578125" style="39" customWidth="1"/>
    <col min="2291" max="2291" width="42.42578125" style="39" customWidth="1"/>
    <col min="2292" max="2292" width="39.28515625" style="39" customWidth="1"/>
    <col min="2293" max="2301" width="11.42578125" style="39"/>
    <col min="2302" max="2302" width="14.85546875" style="39" customWidth="1"/>
    <col min="2303" max="2542" width="11.42578125" style="39"/>
    <col min="2543" max="2543" width="3.42578125" style="39" customWidth="1"/>
    <col min="2544" max="2545" width="11.42578125" style="39"/>
    <col min="2546" max="2546" width="22.42578125" style="39" customWidth="1"/>
    <col min="2547" max="2547" width="42.42578125" style="39" customWidth="1"/>
    <col min="2548" max="2548" width="39.28515625" style="39" customWidth="1"/>
    <col min="2549" max="2557" width="11.42578125" style="39"/>
    <col min="2558" max="2558" width="14.85546875" style="39" customWidth="1"/>
    <col min="2559" max="2798" width="11.42578125" style="39"/>
    <col min="2799" max="2799" width="3.42578125" style="39" customWidth="1"/>
    <col min="2800" max="2801" width="11.42578125" style="39"/>
    <col min="2802" max="2802" width="22.42578125" style="39" customWidth="1"/>
    <col min="2803" max="2803" width="42.42578125" style="39" customWidth="1"/>
    <col min="2804" max="2804" width="39.28515625" style="39" customWidth="1"/>
    <col min="2805" max="2813" width="11.42578125" style="39"/>
    <col min="2814" max="2814" width="14.85546875" style="39" customWidth="1"/>
    <col min="2815" max="3054" width="11.42578125" style="39"/>
    <col min="3055" max="3055" width="3.42578125" style="39" customWidth="1"/>
    <col min="3056" max="3057" width="11.42578125" style="39"/>
    <col min="3058" max="3058" width="22.42578125" style="39" customWidth="1"/>
    <col min="3059" max="3059" width="42.42578125" style="39" customWidth="1"/>
    <col min="3060" max="3060" width="39.28515625" style="39" customWidth="1"/>
    <col min="3061" max="3069" width="11.42578125" style="39"/>
    <col min="3070" max="3070" width="14.85546875" style="39" customWidth="1"/>
    <col min="3071" max="3310" width="11.42578125" style="39"/>
    <col min="3311" max="3311" width="3.42578125" style="39" customWidth="1"/>
    <col min="3312" max="3313" width="11.42578125" style="39"/>
    <col min="3314" max="3314" width="22.42578125" style="39" customWidth="1"/>
    <col min="3315" max="3315" width="42.42578125" style="39" customWidth="1"/>
    <col min="3316" max="3316" width="39.28515625" style="39" customWidth="1"/>
    <col min="3317" max="3325" width="11.42578125" style="39"/>
    <col min="3326" max="3326" width="14.85546875" style="39" customWidth="1"/>
    <col min="3327" max="3566" width="11.42578125" style="39"/>
    <col min="3567" max="3567" width="3.42578125" style="39" customWidth="1"/>
    <col min="3568" max="3569" width="11.42578125" style="39"/>
    <col min="3570" max="3570" width="22.42578125" style="39" customWidth="1"/>
    <col min="3571" max="3571" width="42.42578125" style="39" customWidth="1"/>
    <col min="3572" max="3572" width="39.28515625" style="39" customWidth="1"/>
    <col min="3573" max="3581" width="11.42578125" style="39"/>
    <col min="3582" max="3582" width="14.85546875" style="39" customWidth="1"/>
    <col min="3583" max="3822" width="11.42578125" style="39"/>
    <col min="3823" max="3823" width="3.42578125" style="39" customWidth="1"/>
    <col min="3824" max="3825" width="11.42578125" style="39"/>
    <col min="3826" max="3826" width="22.42578125" style="39" customWidth="1"/>
    <col min="3827" max="3827" width="42.42578125" style="39" customWidth="1"/>
    <col min="3828" max="3828" width="39.28515625" style="39" customWidth="1"/>
    <col min="3829" max="3837" width="11.42578125" style="39"/>
    <col min="3838" max="3838" width="14.85546875" style="39" customWidth="1"/>
    <col min="3839" max="4078" width="11.42578125" style="39"/>
    <col min="4079" max="4079" width="3.42578125" style="39" customWidth="1"/>
    <col min="4080" max="4081" width="11.42578125" style="39"/>
    <col min="4082" max="4082" width="22.42578125" style="39" customWidth="1"/>
    <col min="4083" max="4083" width="42.42578125" style="39" customWidth="1"/>
    <col min="4084" max="4084" width="39.28515625" style="39" customWidth="1"/>
    <col min="4085" max="4093" width="11.42578125" style="39"/>
    <col min="4094" max="4094" width="14.85546875" style="39" customWidth="1"/>
    <col min="4095" max="4334" width="11.42578125" style="39"/>
    <col min="4335" max="4335" width="3.42578125" style="39" customWidth="1"/>
    <col min="4336" max="4337" width="11.42578125" style="39"/>
    <col min="4338" max="4338" width="22.42578125" style="39" customWidth="1"/>
    <col min="4339" max="4339" width="42.42578125" style="39" customWidth="1"/>
    <col min="4340" max="4340" width="39.28515625" style="39" customWidth="1"/>
    <col min="4341" max="4349" width="11.42578125" style="39"/>
    <col min="4350" max="4350" width="14.85546875" style="39" customWidth="1"/>
    <col min="4351" max="4590" width="11.42578125" style="39"/>
    <col min="4591" max="4591" width="3.42578125" style="39" customWidth="1"/>
    <col min="4592" max="4593" width="11.42578125" style="39"/>
    <col min="4594" max="4594" width="22.42578125" style="39" customWidth="1"/>
    <col min="4595" max="4595" width="42.42578125" style="39" customWidth="1"/>
    <col min="4596" max="4596" width="39.28515625" style="39" customWidth="1"/>
    <col min="4597" max="4605" width="11.42578125" style="39"/>
    <col min="4606" max="4606" width="14.85546875" style="39" customWidth="1"/>
    <col min="4607" max="4846" width="11.42578125" style="39"/>
    <col min="4847" max="4847" width="3.42578125" style="39" customWidth="1"/>
    <col min="4848" max="4849" width="11.42578125" style="39"/>
    <col min="4850" max="4850" width="22.42578125" style="39" customWidth="1"/>
    <col min="4851" max="4851" width="42.42578125" style="39" customWidth="1"/>
    <col min="4852" max="4852" width="39.28515625" style="39" customWidth="1"/>
    <col min="4853" max="4861" width="11.42578125" style="39"/>
    <col min="4862" max="4862" width="14.85546875" style="39" customWidth="1"/>
    <col min="4863" max="5102" width="11.42578125" style="39"/>
    <col min="5103" max="5103" width="3.42578125" style="39" customWidth="1"/>
    <col min="5104" max="5105" width="11.42578125" style="39"/>
    <col min="5106" max="5106" width="22.42578125" style="39" customWidth="1"/>
    <col min="5107" max="5107" width="42.42578125" style="39" customWidth="1"/>
    <col min="5108" max="5108" width="39.28515625" style="39" customWidth="1"/>
    <col min="5109" max="5117" width="11.42578125" style="39"/>
    <col min="5118" max="5118" width="14.85546875" style="39" customWidth="1"/>
    <col min="5119" max="5358" width="11.42578125" style="39"/>
    <col min="5359" max="5359" width="3.42578125" style="39" customWidth="1"/>
    <col min="5360" max="5361" width="11.42578125" style="39"/>
    <col min="5362" max="5362" width="22.42578125" style="39" customWidth="1"/>
    <col min="5363" max="5363" width="42.42578125" style="39" customWidth="1"/>
    <col min="5364" max="5364" width="39.28515625" style="39" customWidth="1"/>
    <col min="5365" max="5373" width="11.42578125" style="39"/>
    <col min="5374" max="5374" width="14.85546875" style="39" customWidth="1"/>
    <col min="5375" max="5614" width="11.42578125" style="39"/>
    <col min="5615" max="5615" width="3.42578125" style="39" customWidth="1"/>
    <col min="5616" max="5617" width="11.42578125" style="39"/>
    <col min="5618" max="5618" width="22.42578125" style="39" customWidth="1"/>
    <col min="5619" max="5619" width="42.42578125" style="39" customWidth="1"/>
    <col min="5620" max="5620" width="39.28515625" style="39" customWidth="1"/>
    <col min="5621" max="5629" width="11.42578125" style="39"/>
    <col min="5630" max="5630" width="14.85546875" style="39" customWidth="1"/>
    <col min="5631" max="5870" width="11.42578125" style="39"/>
    <col min="5871" max="5871" width="3.42578125" style="39" customWidth="1"/>
    <col min="5872" max="5873" width="11.42578125" style="39"/>
    <col min="5874" max="5874" width="22.42578125" style="39" customWidth="1"/>
    <col min="5875" max="5875" width="42.42578125" style="39" customWidth="1"/>
    <col min="5876" max="5876" width="39.28515625" style="39" customWidth="1"/>
    <col min="5877" max="5885" width="11.42578125" style="39"/>
    <col min="5886" max="5886" width="14.85546875" style="39" customWidth="1"/>
    <col min="5887" max="6126" width="11.42578125" style="39"/>
    <col min="6127" max="6127" width="3.42578125" style="39" customWidth="1"/>
    <col min="6128" max="6129" width="11.42578125" style="39"/>
    <col min="6130" max="6130" width="22.42578125" style="39" customWidth="1"/>
    <col min="6131" max="6131" width="42.42578125" style="39" customWidth="1"/>
    <col min="6132" max="6132" width="39.28515625" style="39" customWidth="1"/>
    <col min="6133" max="6141" width="11.42578125" style="39"/>
    <col min="6142" max="6142" width="14.85546875" style="39" customWidth="1"/>
    <col min="6143" max="6382" width="11.42578125" style="39"/>
    <col min="6383" max="6383" width="3.42578125" style="39" customWidth="1"/>
    <col min="6384" max="6385" width="11.42578125" style="39"/>
    <col min="6386" max="6386" width="22.42578125" style="39" customWidth="1"/>
    <col min="6387" max="6387" width="42.42578125" style="39" customWidth="1"/>
    <col min="6388" max="6388" width="39.28515625" style="39" customWidth="1"/>
    <col min="6389" max="6397" width="11.42578125" style="39"/>
    <col min="6398" max="6398" width="14.85546875" style="39" customWidth="1"/>
    <col min="6399" max="6638" width="11.42578125" style="39"/>
    <col min="6639" max="6639" width="3.42578125" style="39" customWidth="1"/>
    <col min="6640" max="6641" width="11.42578125" style="39"/>
    <col min="6642" max="6642" width="22.42578125" style="39" customWidth="1"/>
    <col min="6643" max="6643" width="42.42578125" style="39" customWidth="1"/>
    <col min="6644" max="6644" width="39.28515625" style="39" customWidth="1"/>
    <col min="6645" max="6653" width="11.42578125" style="39"/>
    <col min="6654" max="6654" width="14.85546875" style="39" customWidth="1"/>
    <col min="6655" max="6894" width="11.42578125" style="39"/>
    <col min="6895" max="6895" width="3.42578125" style="39" customWidth="1"/>
    <col min="6896" max="6897" width="11.42578125" style="39"/>
    <col min="6898" max="6898" width="22.42578125" style="39" customWidth="1"/>
    <col min="6899" max="6899" width="42.42578125" style="39" customWidth="1"/>
    <col min="6900" max="6900" width="39.28515625" style="39" customWidth="1"/>
    <col min="6901" max="6909" width="11.42578125" style="39"/>
    <col min="6910" max="6910" width="14.85546875" style="39" customWidth="1"/>
    <col min="6911" max="7150" width="11.42578125" style="39"/>
    <col min="7151" max="7151" width="3.42578125" style="39" customWidth="1"/>
    <col min="7152" max="7153" width="11.42578125" style="39"/>
    <col min="7154" max="7154" width="22.42578125" style="39" customWidth="1"/>
    <col min="7155" max="7155" width="42.42578125" style="39" customWidth="1"/>
    <col min="7156" max="7156" width="39.28515625" style="39" customWidth="1"/>
    <col min="7157" max="7165" width="11.42578125" style="39"/>
    <col min="7166" max="7166" width="14.85546875" style="39" customWidth="1"/>
    <col min="7167" max="7406" width="11.42578125" style="39"/>
    <col min="7407" max="7407" width="3.42578125" style="39" customWidth="1"/>
    <col min="7408" max="7409" width="11.42578125" style="39"/>
    <col min="7410" max="7410" width="22.42578125" style="39" customWidth="1"/>
    <col min="7411" max="7411" width="42.42578125" style="39" customWidth="1"/>
    <col min="7412" max="7412" width="39.28515625" style="39" customWidth="1"/>
    <col min="7413" max="7421" width="11.42578125" style="39"/>
    <col min="7422" max="7422" width="14.85546875" style="39" customWidth="1"/>
    <col min="7423" max="7662" width="11.42578125" style="39"/>
    <col min="7663" max="7663" width="3.42578125" style="39" customWidth="1"/>
    <col min="7664" max="7665" width="11.42578125" style="39"/>
    <col min="7666" max="7666" width="22.42578125" style="39" customWidth="1"/>
    <col min="7667" max="7667" width="42.42578125" style="39" customWidth="1"/>
    <col min="7668" max="7668" width="39.28515625" style="39" customWidth="1"/>
    <col min="7669" max="7677" width="11.42578125" style="39"/>
    <col min="7678" max="7678" width="14.85546875" style="39" customWidth="1"/>
    <col min="7679" max="7918" width="11.42578125" style="39"/>
    <col min="7919" max="7919" width="3.42578125" style="39" customWidth="1"/>
    <col min="7920" max="7921" width="11.42578125" style="39"/>
    <col min="7922" max="7922" width="22.42578125" style="39" customWidth="1"/>
    <col min="7923" max="7923" width="42.42578125" style="39" customWidth="1"/>
    <col min="7924" max="7924" width="39.28515625" style="39" customWidth="1"/>
    <col min="7925" max="7933" width="11.42578125" style="39"/>
    <col min="7934" max="7934" width="14.85546875" style="39" customWidth="1"/>
    <col min="7935" max="8174" width="11.42578125" style="39"/>
    <col min="8175" max="8175" width="3.42578125" style="39" customWidth="1"/>
    <col min="8176" max="8177" width="11.42578125" style="39"/>
    <col min="8178" max="8178" width="22.42578125" style="39" customWidth="1"/>
    <col min="8179" max="8179" width="42.42578125" style="39" customWidth="1"/>
    <col min="8180" max="8180" width="39.28515625" style="39" customWidth="1"/>
    <col min="8181" max="8189" width="11.42578125" style="39"/>
    <col min="8190" max="8190" width="14.85546875" style="39" customWidth="1"/>
    <col min="8191" max="8430" width="11.42578125" style="39"/>
    <col min="8431" max="8431" width="3.42578125" style="39" customWidth="1"/>
    <col min="8432" max="8433" width="11.42578125" style="39"/>
    <col min="8434" max="8434" width="22.42578125" style="39" customWidth="1"/>
    <col min="8435" max="8435" width="42.42578125" style="39" customWidth="1"/>
    <col min="8436" max="8436" width="39.28515625" style="39" customWidth="1"/>
    <col min="8437" max="8445" width="11.42578125" style="39"/>
    <col min="8446" max="8446" width="14.85546875" style="39" customWidth="1"/>
    <col min="8447" max="8686" width="11.42578125" style="39"/>
    <col min="8687" max="8687" width="3.42578125" style="39" customWidth="1"/>
    <col min="8688" max="8689" width="11.42578125" style="39"/>
    <col min="8690" max="8690" width="22.42578125" style="39" customWidth="1"/>
    <col min="8691" max="8691" width="42.42578125" style="39" customWidth="1"/>
    <col min="8692" max="8692" width="39.28515625" style="39" customWidth="1"/>
    <col min="8693" max="8701" width="11.42578125" style="39"/>
    <col min="8702" max="8702" width="14.85546875" style="39" customWidth="1"/>
    <col min="8703" max="8942" width="11.42578125" style="39"/>
    <col min="8943" max="8943" width="3.42578125" style="39" customWidth="1"/>
    <col min="8944" max="8945" width="11.42578125" style="39"/>
    <col min="8946" max="8946" width="22.42578125" style="39" customWidth="1"/>
    <col min="8947" max="8947" width="42.42578125" style="39" customWidth="1"/>
    <col min="8948" max="8948" width="39.28515625" style="39" customWidth="1"/>
    <col min="8949" max="8957" width="11.42578125" style="39"/>
    <col min="8958" max="8958" width="14.85546875" style="39" customWidth="1"/>
    <col min="8959" max="9198" width="11.42578125" style="39"/>
    <col min="9199" max="9199" width="3.42578125" style="39" customWidth="1"/>
    <col min="9200" max="9201" width="11.42578125" style="39"/>
    <col min="9202" max="9202" width="22.42578125" style="39" customWidth="1"/>
    <col min="9203" max="9203" width="42.42578125" style="39" customWidth="1"/>
    <col min="9204" max="9204" width="39.28515625" style="39" customWidth="1"/>
    <col min="9205" max="9213" width="11.42578125" style="39"/>
    <col min="9214" max="9214" width="14.85546875" style="39" customWidth="1"/>
    <col min="9215" max="9454" width="11.42578125" style="39"/>
    <col min="9455" max="9455" width="3.42578125" style="39" customWidth="1"/>
    <col min="9456" max="9457" width="11.42578125" style="39"/>
    <col min="9458" max="9458" width="22.42578125" style="39" customWidth="1"/>
    <col min="9459" max="9459" width="42.42578125" style="39" customWidth="1"/>
    <col min="9460" max="9460" width="39.28515625" style="39" customWidth="1"/>
    <col min="9461" max="9469" width="11.42578125" style="39"/>
    <col min="9470" max="9470" width="14.85546875" style="39" customWidth="1"/>
    <col min="9471" max="9710" width="11.42578125" style="39"/>
    <col min="9711" max="9711" width="3.42578125" style="39" customWidth="1"/>
    <col min="9712" max="9713" width="11.42578125" style="39"/>
    <col min="9714" max="9714" width="22.42578125" style="39" customWidth="1"/>
    <col min="9715" max="9715" width="42.42578125" style="39" customWidth="1"/>
    <col min="9716" max="9716" width="39.28515625" style="39" customWidth="1"/>
    <col min="9717" max="9725" width="11.42578125" style="39"/>
    <col min="9726" max="9726" width="14.85546875" style="39" customWidth="1"/>
    <col min="9727" max="9966" width="11.42578125" style="39"/>
    <col min="9967" max="9967" width="3.42578125" style="39" customWidth="1"/>
    <col min="9968" max="9969" width="11.42578125" style="39"/>
    <col min="9970" max="9970" width="22.42578125" style="39" customWidth="1"/>
    <col min="9971" max="9971" width="42.42578125" style="39" customWidth="1"/>
    <col min="9972" max="9972" width="39.28515625" style="39" customWidth="1"/>
    <col min="9973" max="9981" width="11.42578125" style="39"/>
    <col min="9982" max="9982" width="14.85546875" style="39" customWidth="1"/>
    <col min="9983" max="10222" width="11.42578125" style="39"/>
    <col min="10223" max="10223" width="3.42578125" style="39" customWidth="1"/>
    <col min="10224" max="10225" width="11.42578125" style="39"/>
    <col min="10226" max="10226" width="22.42578125" style="39" customWidth="1"/>
    <col min="10227" max="10227" width="42.42578125" style="39" customWidth="1"/>
    <col min="10228" max="10228" width="39.28515625" style="39" customWidth="1"/>
    <col min="10229" max="10237" width="11.42578125" style="39"/>
    <col min="10238" max="10238" width="14.85546875" style="39" customWidth="1"/>
    <col min="10239" max="10478" width="11.42578125" style="39"/>
    <col min="10479" max="10479" width="3.42578125" style="39" customWidth="1"/>
    <col min="10480" max="10481" width="11.42578125" style="39"/>
    <col min="10482" max="10482" width="22.42578125" style="39" customWidth="1"/>
    <col min="10483" max="10483" width="42.42578125" style="39" customWidth="1"/>
    <col min="10484" max="10484" width="39.28515625" style="39" customWidth="1"/>
    <col min="10485" max="10493" width="11.42578125" style="39"/>
    <col min="10494" max="10494" width="14.85546875" style="39" customWidth="1"/>
    <col min="10495" max="10734" width="11.42578125" style="39"/>
    <col min="10735" max="10735" width="3.42578125" style="39" customWidth="1"/>
    <col min="10736" max="10737" width="11.42578125" style="39"/>
    <col min="10738" max="10738" width="22.42578125" style="39" customWidth="1"/>
    <col min="10739" max="10739" width="42.42578125" style="39" customWidth="1"/>
    <col min="10740" max="10740" width="39.28515625" style="39" customWidth="1"/>
    <col min="10741" max="10749" width="11.42578125" style="39"/>
    <col min="10750" max="10750" width="14.85546875" style="39" customWidth="1"/>
    <col min="10751" max="10990" width="11.42578125" style="39"/>
    <col min="10991" max="10991" width="3.42578125" style="39" customWidth="1"/>
    <col min="10992" max="10993" width="11.42578125" style="39"/>
    <col min="10994" max="10994" width="22.42578125" style="39" customWidth="1"/>
    <col min="10995" max="10995" width="42.42578125" style="39" customWidth="1"/>
    <col min="10996" max="10996" width="39.28515625" style="39" customWidth="1"/>
    <col min="10997" max="11005" width="11.42578125" style="39"/>
    <col min="11006" max="11006" width="14.85546875" style="39" customWidth="1"/>
    <col min="11007" max="11246" width="11.42578125" style="39"/>
    <col min="11247" max="11247" width="3.42578125" style="39" customWidth="1"/>
    <col min="11248" max="11249" width="11.42578125" style="39"/>
    <col min="11250" max="11250" width="22.42578125" style="39" customWidth="1"/>
    <col min="11251" max="11251" width="42.42578125" style="39" customWidth="1"/>
    <col min="11252" max="11252" width="39.28515625" style="39" customWidth="1"/>
    <col min="11253" max="11261" width="11.42578125" style="39"/>
    <col min="11262" max="11262" width="14.85546875" style="39" customWidth="1"/>
    <col min="11263" max="11502" width="11.42578125" style="39"/>
    <col min="11503" max="11503" width="3.42578125" style="39" customWidth="1"/>
    <col min="11504" max="11505" width="11.42578125" style="39"/>
    <col min="11506" max="11506" width="22.42578125" style="39" customWidth="1"/>
    <col min="11507" max="11507" width="42.42578125" style="39" customWidth="1"/>
    <col min="11508" max="11508" width="39.28515625" style="39" customWidth="1"/>
    <col min="11509" max="11517" width="11.42578125" style="39"/>
    <col min="11518" max="11518" width="14.85546875" style="39" customWidth="1"/>
    <col min="11519" max="11758" width="11.42578125" style="39"/>
    <col min="11759" max="11759" width="3.42578125" style="39" customWidth="1"/>
    <col min="11760" max="11761" width="11.42578125" style="39"/>
    <col min="11762" max="11762" width="22.42578125" style="39" customWidth="1"/>
    <col min="11763" max="11763" width="42.42578125" style="39" customWidth="1"/>
    <col min="11764" max="11764" width="39.28515625" style="39" customWidth="1"/>
    <col min="11765" max="11773" width="11.42578125" style="39"/>
    <col min="11774" max="11774" width="14.85546875" style="39" customWidth="1"/>
    <col min="11775" max="12014" width="11.42578125" style="39"/>
    <col min="12015" max="12015" width="3.42578125" style="39" customWidth="1"/>
    <col min="12016" max="12017" width="11.42578125" style="39"/>
    <col min="12018" max="12018" width="22.42578125" style="39" customWidth="1"/>
    <col min="12019" max="12019" width="42.42578125" style="39" customWidth="1"/>
    <col min="12020" max="12020" width="39.28515625" style="39" customWidth="1"/>
    <col min="12021" max="12029" width="11.42578125" style="39"/>
    <col min="12030" max="12030" width="14.85546875" style="39" customWidth="1"/>
    <col min="12031" max="12270" width="11.42578125" style="39"/>
    <col min="12271" max="12271" width="3.42578125" style="39" customWidth="1"/>
    <col min="12272" max="12273" width="11.42578125" style="39"/>
    <col min="12274" max="12274" width="22.42578125" style="39" customWidth="1"/>
    <col min="12275" max="12275" width="42.42578125" style="39" customWidth="1"/>
    <col min="12276" max="12276" width="39.28515625" style="39" customWidth="1"/>
    <col min="12277" max="12285" width="11.42578125" style="39"/>
    <col min="12286" max="12286" width="14.85546875" style="39" customWidth="1"/>
    <col min="12287" max="12526" width="11.42578125" style="39"/>
    <col min="12527" max="12527" width="3.42578125" style="39" customWidth="1"/>
    <col min="12528" max="12529" width="11.42578125" style="39"/>
    <col min="12530" max="12530" width="22.42578125" style="39" customWidth="1"/>
    <col min="12531" max="12531" width="42.42578125" style="39" customWidth="1"/>
    <col min="12532" max="12532" width="39.28515625" style="39" customWidth="1"/>
    <col min="12533" max="12541" width="11.42578125" style="39"/>
    <col min="12542" max="12542" width="14.85546875" style="39" customWidth="1"/>
    <col min="12543" max="12782" width="11.42578125" style="39"/>
    <col min="12783" max="12783" width="3.42578125" style="39" customWidth="1"/>
    <col min="12784" max="12785" width="11.42578125" style="39"/>
    <col min="12786" max="12786" width="22.42578125" style="39" customWidth="1"/>
    <col min="12787" max="12787" width="42.42578125" style="39" customWidth="1"/>
    <col min="12788" max="12788" width="39.28515625" style="39" customWidth="1"/>
    <col min="12789" max="12797" width="11.42578125" style="39"/>
    <col min="12798" max="12798" width="14.85546875" style="39" customWidth="1"/>
    <col min="12799" max="13038" width="11.42578125" style="39"/>
    <col min="13039" max="13039" width="3.42578125" style="39" customWidth="1"/>
    <col min="13040" max="13041" width="11.42578125" style="39"/>
    <col min="13042" max="13042" width="22.42578125" style="39" customWidth="1"/>
    <col min="13043" max="13043" width="42.42578125" style="39" customWidth="1"/>
    <col min="13044" max="13044" width="39.28515625" style="39" customWidth="1"/>
    <col min="13045" max="13053" width="11.42578125" style="39"/>
    <col min="13054" max="13054" width="14.85546875" style="39" customWidth="1"/>
    <col min="13055" max="13294" width="11.42578125" style="39"/>
    <col min="13295" max="13295" width="3.42578125" style="39" customWidth="1"/>
    <col min="13296" max="13297" width="11.42578125" style="39"/>
    <col min="13298" max="13298" width="22.42578125" style="39" customWidth="1"/>
    <col min="13299" max="13299" width="42.42578125" style="39" customWidth="1"/>
    <col min="13300" max="13300" width="39.28515625" style="39" customWidth="1"/>
    <col min="13301" max="13309" width="11.42578125" style="39"/>
    <col min="13310" max="13310" width="14.85546875" style="39" customWidth="1"/>
    <col min="13311" max="13550" width="11.42578125" style="39"/>
    <col min="13551" max="13551" width="3.42578125" style="39" customWidth="1"/>
    <col min="13552" max="13553" width="11.42578125" style="39"/>
    <col min="13554" max="13554" width="22.42578125" style="39" customWidth="1"/>
    <col min="13555" max="13555" width="42.42578125" style="39" customWidth="1"/>
    <col min="13556" max="13556" width="39.28515625" style="39" customWidth="1"/>
    <col min="13557" max="13565" width="11.42578125" style="39"/>
    <col min="13566" max="13566" width="14.85546875" style="39" customWidth="1"/>
    <col min="13567" max="13806" width="11.42578125" style="39"/>
    <col min="13807" max="13807" width="3.42578125" style="39" customWidth="1"/>
    <col min="13808" max="13809" width="11.42578125" style="39"/>
    <col min="13810" max="13810" width="22.42578125" style="39" customWidth="1"/>
    <col min="13811" max="13811" width="42.42578125" style="39" customWidth="1"/>
    <col min="13812" max="13812" width="39.28515625" style="39" customWidth="1"/>
    <col min="13813" max="13821" width="11.42578125" style="39"/>
    <col min="13822" max="13822" width="14.85546875" style="39" customWidth="1"/>
    <col min="13823" max="14062" width="11.42578125" style="39"/>
    <col min="14063" max="14063" width="3.42578125" style="39" customWidth="1"/>
    <col min="14064" max="14065" width="11.42578125" style="39"/>
    <col min="14066" max="14066" width="22.42578125" style="39" customWidth="1"/>
    <col min="14067" max="14067" width="42.42578125" style="39" customWidth="1"/>
    <col min="14068" max="14068" width="39.28515625" style="39" customWidth="1"/>
    <col min="14069" max="14077" width="11.42578125" style="39"/>
    <col min="14078" max="14078" width="14.85546875" style="39" customWidth="1"/>
    <col min="14079" max="14318" width="11.42578125" style="39"/>
    <col min="14319" max="14319" width="3.42578125" style="39" customWidth="1"/>
    <col min="14320" max="14321" width="11.42578125" style="39"/>
    <col min="14322" max="14322" width="22.42578125" style="39" customWidth="1"/>
    <col min="14323" max="14323" width="42.42578125" style="39" customWidth="1"/>
    <col min="14324" max="14324" width="39.28515625" style="39" customWidth="1"/>
    <col min="14325" max="14333" width="11.42578125" style="39"/>
    <col min="14334" max="14334" width="14.85546875" style="39" customWidth="1"/>
    <col min="14335" max="14574" width="11.42578125" style="39"/>
    <col min="14575" max="14575" width="3.42578125" style="39" customWidth="1"/>
    <col min="14576" max="14577" width="11.42578125" style="39"/>
    <col min="14578" max="14578" width="22.42578125" style="39" customWidth="1"/>
    <col min="14579" max="14579" width="42.42578125" style="39" customWidth="1"/>
    <col min="14580" max="14580" width="39.28515625" style="39" customWidth="1"/>
    <col min="14581" max="14589" width="11.42578125" style="39"/>
    <col min="14590" max="14590" width="14.85546875" style="39" customWidth="1"/>
    <col min="14591" max="14830" width="11.42578125" style="39"/>
    <col min="14831" max="14831" width="3.42578125" style="39" customWidth="1"/>
    <col min="14832" max="14833" width="11.42578125" style="39"/>
    <col min="14834" max="14834" width="22.42578125" style="39" customWidth="1"/>
    <col min="14835" max="14835" width="42.42578125" style="39" customWidth="1"/>
    <col min="14836" max="14836" width="39.28515625" style="39" customWidth="1"/>
    <col min="14837" max="14845" width="11.42578125" style="39"/>
    <col min="14846" max="14846" width="14.85546875" style="39" customWidth="1"/>
    <col min="14847" max="15086" width="11.42578125" style="39"/>
    <col min="15087" max="15087" width="3.42578125" style="39" customWidth="1"/>
    <col min="15088" max="15089" width="11.42578125" style="39"/>
    <col min="15090" max="15090" width="22.42578125" style="39" customWidth="1"/>
    <col min="15091" max="15091" width="42.42578125" style="39" customWidth="1"/>
    <col min="15092" max="15092" width="39.28515625" style="39" customWidth="1"/>
    <col min="15093" max="15101" width="11.42578125" style="39"/>
    <col min="15102" max="15102" width="14.85546875" style="39" customWidth="1"/>
    <col min="15103" max="15342" width="11.42578125" style="39"/>
    <col min="15343" max="15343" width="3.42578125" style="39" customWidth="1"/>
    <col min="15344" max="15345" width="11.42578125" style="39"/>
    <col min="15346" max="15346" width="22.42578125" style="39" customWidth="1"/>
    <col min="15347" max="15347" width="42.42578125" style="39" customWidth="1"/>
    <col min="15348" max="15348" width="39.28515625" style="39" customWidth="1"/>
    <col min="15349" max="15357" width="11.42578125" style="39"/>
    <col min="15358" max="15358" width="14.85546875" style="39" customWidth="1"/>
    <col min="15359" max="15598" width="11.42578125" style="39"/>
    <col min="15599" max="15599" width="3.42578125" style="39" customWidth="1"/>
    <col min="15600" max="15601" width="11.42578125" style="39"/>
    <col min="15602" max="15602" width="22.42578125" style="39" customWidth="1"/>
    <col min="15603" max="15603" width="42.42578125" style="39" customWidth="1"/>
    <col min="15604" max="15604" width="39.28515625" style="39" customWidth="1"/>
    <col min="15605" max="15613" width="11.42578125" style="39"/>
    <col min="15614" max="15614" width="14.85546875" style="39" customWidth="1"/>
    <col min="15615" max="15854" width="11.42578125" style="39"/>
    <col min="15855" max="15855" width="3.42578125" style="39" customWidth="1"/>
    <col min="15856" max="15857" width="11.42578125" style="39"/>
    <col min="15858" max="15858" width="22.42578125" style="39" customWidth="1"/>
    <col min="15859" max="15859" width="42.42578125" style="39" customWidth="1"/>
    <col min="15860" max="15860" width="39.28515625" style="39" customWidth="1"/>
    <col min="15861" max="15869" width="11.42578125" style="39"/>
    <col min="15870" max="15870" width="14.85546875" style="39" customWidth="1"/>
    <col min="15871" max="16110" width="11.42578125" style="39"/>
    <col min="16111" max="16111" width="3.42578125" style="39" customWidth="1"/>
    <col min="16112" max="16113" width="11.42578125" style="39"/>
    <col min="16114" max="16114" width="22.42578125" style="39" customWidth="1"/>
    <col min="16115" max="16115" width="42.42578125" style="39" customWidth="1"/>
    <col min="16116" max="16116" width="39.28515625" style="39" customWidth="1"/>
    <col min="16117" max="16125" width="11.42578125" style="39"/>
    <col min="16126" max="16126" width="14.85546875" style="39" customWidth="1"/>
    <col min="16127" max="16384" width="11.42578125" style="39"/>
  </cols>
  <sheetData>
    <row r="2" spans="2:17" ht="42" customHeight="1">
      <c r="B2" s="235"/>
      <c r="C2" s="236"/>
      <c r="D2" s="240"/>
      <c r="E2" s="242" t="s">
        <v>126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2:17" ht="42" customHeight="1">
      <c r="B3" s="237"/>
      <c r="C3" s="184"/>
      <c r="D3" s="185"/>
      <c r="E3" s="243"/>
      <c r="F3" s="244" t="s">
        <v>18</v>
      </c>
      <c r="G3" s="244"/>
      <c r="H3" s="244"/>
      <c r="I3" s="244"/>
      <c r="J3" s="244"/>
      <c r="K3" s="244"/>
      <c r="L3" s="244"/>
      <c r="M3" s="244"/>
      <c r="N3" s="244"/>
      <c r="O3" s="243"/>
      <c r="P3" s="245"/>
      <c r="Q3" s="245"/>
    </row>
    <row r="4" spans="2:17" ht="42" customHeight="1">
      <c r="B4" s="238"/>
      <c r="C4" s="239"/>
      <c r="D4" s="241"/>
      <c r="E4" s="246" t="s">
        <v>129</v>
      </c>
      <c r="F4" s="247" t="s">
        <v>127</v>
      </c>
      <c r="G4" s="248" t="s">
        <v>130</v>
      </c>
      <c r="H4" s="248"/>
      <c r="I4" s="248"/>
      <c r="J4" s="248"/>
      <c r="K4" s="249">
        <v>1</v>
      </c>
      <c r="L4" s="249"/>
      <c r="M4" s="249"/>
      <c r="N4" s="248" t="s">
        <v>131</v>
      </c>
      <c r="O4" s="248"/>
      <c r="P4" s="250">
        <v>45602</v>
      </c>
      <c r="Q4" s="251"/>
    </row>
    <row r="5" spans="2:17" ht="16.5" thickBot="1">
      <c r="B5" s="40"/>
      <c r="C5" s="40"/>
      <c r="D5" s="40"/>
      <c r="E5" s="40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2:17" s="37" customFormat="1" ht="36.75" customHeight="1">
      <c r="B6" s="181" t="s">
        <v>14</v>
      </c>
      <c r="C6" s="182"/>
      <c r="D6" s="182"/>
      <c r="E6" s="182" t="s">
        <v>15</v>
      </c>
      <c r="F6" s="182"/>
      <c r="G6" s="182"/>
      <c r="H6" s="182"/>
      <c r="I6" s="182"/>
      <c r="J6" s="182"/>
      <c r="K6" s="182"/>
      <c r="L6" s="182" t="s">
        <v>16</v>
      </c>
      <c r="M6" s="182"/>
      <c r="N6" s="182"/>
      <c r="O6" s="182"/>
      <c r="P6" s="182"/>
      <c r="Q6" s="183"/>
    </row>
    <row r="7" spans="2:17" s="37" customFormat="1" ht="57" customHeight="1">
      <c r="B7" s="177" t="s">
        <v>45</v>
      </c>
      <c r="C7" s="178"/>
      <c r="D7" s="178"/>
      <c r="E7" s="173" t="s">
        <v>123</v>
      </c>
      <c r="F7" s="173"/>
      <c r="G7" s="173"/>
      <c r="H7" s="173"/>
      <c r="I7" s="173"/>
      <c r="J7" s="173"/>
      <c r="K7" s="173"/>
      <c r="L7" s="173" t="s">
        <v>58</v>
      </c>
      <c r="M7" s="173"/>
      <c r="N7" s="173"/>
      <c r="O7" s="173"/>
      <c r="P7" s="173"/>
      <c r="Q7" s="174"/>
    </row>
    <row r="8" spans="2:17" s="37" customFormat="1" ht="57" customHeight="1">
      <c r="B8" s="177" t="s">
        <v>23</v>
      </c>
      <c r="C8" s="178"/>
      <c r="D8" s="178"/>
      <c r="E8" s="173" t="s">
        <v>76</v>
      </c>
      <c r="F8" s="173"/>
      <c r="G8" s="173"/>
      <c r="H8" s="173"/>
      <c r="I8" s="173"/>
      <c r="J8" s="173"/>
      <c r="K8" s="173"/>
      <c r="L8" s="173" t="s">
        <v>58</v>
      </c>
      <c r="M8" s="173"/>
      <c r="N8" s="173"/>
      <c r="O8" s="173"/>
      <c r="P8" s="173"/>
      <c r="Q8" s="174"/>
    </row>
    <row r="9" spans="2:17" s="37" customFormat="1" ht="57" customHeight="1">
      <c r="B9" s="177" t="s">
        <v>77</v>
      </c>
      <c r="C9" s="178"/>
      <c r="D9" s="178"/>
      <c r="E9" s="173" t="s">
        <v>124</v>
      </c>
      <c r="F9" s="173"/>
      <c r="G9" s="173"/>
      <c r="H9" s="173"/>
      <c r="I9" s="173"/>
      <c r="J9" s="173"/>
      <c r="K9" s="173"/>
      <c r="L9" s="173" t="s">
        <v>66</v>
      </c>
      <c r="M9" s="173"/>
      <c r="N9" s="173"/>
      <c r="O9" s="173"/>
      <c r="P9" s="173"/>
      <c r="Q9" s="174"/>
    </row>
    <row r="10" spans="2:17" s="37" customFormat="1" ht="57" customHeight="1">
      <c r="B10" s="177" t="s">
        <v>61</v>
      </c>
      <c r="C10" s="178"/>
      <c r="D10" s="178"/>
      <c r="E10" s="173" t="s">
        <v>59</v>
      </c>
      <c r="F10" s="173"/>
      <c r="G10" s="173"/>
      <c r="H10" s="173"/>
      <c r="I10" s="173"/>
      <c r="J10" s="173"/>
      <c r="K10" s="173"/>
      <c r="L10" s="173" t="s">
        <v>70</v>
      </c>
      <c r="M10" s="173"/>
      <c r="N10" s="173"/>
      <c r="O10" s="173"/>
      <c r="P10" s="173"/>
      <c r="Q10" s="174"/>
    </row>
    <row r="11" spans="2:17" s="37" customFormat="1" ht="65.25" customHeight="1">
      <c r="B11" s="179" t="s">
        <v>78</v>
      </c>
      <c r="C11" s="180"/>
      <c r="D11" s="180"/>
      <c r="E11" s="173" t="s">
        <v>60</v>
      </c>
      <c r="F11" s="173"/>
      <c r="G11" s="173"/>
      <c r="H11" s="173"/>
      <c r="I11" s="173"/>
      <c r="J11" s="173"/>
      <c r="K11" s="173"/>
      <c r="L11" s="173" t="s">
        <v>70</v>
      </c>
      <c r="M11" s="173"/>
      <c r="N11" s="173"/>
      <c r="O11" s="173"/>
      <c r="P11" s="173"/>
      <c r="Q11" s="174"/>
    </row>
    <row r="12" spans="2:17" s="37" customFormat="1" ht="57" customHeight="1">
      <c r="B12" s="175" t="s">
        <v>79</v>
      </c>
      <c r="C12" s="176"/>
      <c r="D12" s="176"/>
      <c r="E12" s="173" t="s">
        <v>88</v>
      </c>
      <c r="F12" s="173"/>
      <c r="G12" s="173"/>
      <c r="H12" s="173"/>
      <c r="I12" s="173"/>
      <c r="J12" s="173"/>
      <c r="K12" s="173"/>
      <c r="L12" s="173" t="s">
        <v>66</v>
      </c>
      <c r="M12" s="173"/>
      <c r="N12" s="173"/>
      <c r="O12" s="173"/>
      <c r="P12" s="173"/>
      <c r="Q12" s="174"/>
    </row>
    <row r="13" spans="2:17" s="37" customFormat="1" ht="57" customHeight="1">
      <c r="B13" s="175" t="s">
        <v>12</v>
      </c>
      <c r="C13" s="176"/>
      <c r="D13" s="176"/>
      <c r="E13" s="173" t="s">
        <v>62</v>
      </c>
      <c r="F13" s="173"/>
      <c r="G13" s="173"/>
      <c r="H13" s="173"/>
      <c r="I13" s="173"/>
      <c r="J13" s="173"/>
      <c r="K13" s="173"/>
      <c r="L13" s="173" t="s">
        <v>66</v>
      </c>
      <c r="M13" s="173"/>
      <c r="N13" s="173"/>
      <c r="O13" s="173"/>
      <c r="P13" s="173"/>
      <c r="Q13" s="174"/>
    </row>
    <row r="14" spans="2:17" s="37" customFormat="1" ht="57" customHeight="1">
      <c r="B14" s="175" t="s">
        <v>25</v>
      </c>
      <c r="C14" s="176"/>
      <c r="D14" s="176"/>
      <c r="E14" s="173" t="s">
        <v>63</v>
      </c>
      <c r="F14" s="173"/>
      <c r="G14" s="173"/>
      <c r="H14" s="173"/>
      <c r="I14" s="173"/>
      <c r="J14" s="173"/>
      <c r="K14" s="173"/>
      <c r="L14" s="173" t="s">
        <v>66</v>
      </c>
      <c r="M14" s="173"/>
      <c r="N14" s="173"/>
      <c r="O14" s="173"/>
      <c r="P14" s="173"/>
      <c r="Q14" s="174"/>
    </row>
    <row r="15" spans="2:17" s="37" customFormat="1" ht="57" customHeight="1">
      <c r="B15" s="175" t="s">
        <v>67</v>
      </c>
      <c r="C15" s="176"/>
      <c r="D15" s="176"/>
      <c r="E15" s="173" t="s">
        <v>64</v>
      </c>
      <c r="F15" s="173"/>
      <c r="G15" s="173"/>
      <c r="H15" s="173"/>
      <c r="I15" s="173"/>
      <c r="J15" s="173"/>
      <c r="K15" s="173"/>
      <c r="L15" s="173" t="s">
        <v>65</v>
      </c>
      <c r="M15" s="173"/>
      <c r="N15" s="173"/>
      <c r="O15" s="173"/>
      <c r="P15" s="173"/>
      <c r="Q15" s="174"/>
    </row>
    <row r="16" spans="2:17" s="37" customFormat="1" ht="78" customHeight="1">
      <c r="B16" s="175" t="s">
        <v>117</v>
      </c>
      <c r="C16" s="176"/>
      <c r="D16" s="176"/>
      <c r="E16" s="173" t="s">
        <v>121</v>
      </c>
      <c r="F16" s="173"/>
      <c r="G16" s="173"/>
      <c r="H16" s="173"/>
      <c r="I16" s="173"/>
      <c r="J16" s="173"/>
      <c r="K16" s="173"/>
      <c r="L16" s="173" t="s">
        <v>66</v>
      </c>
      <c r="M16" s="173"/>
      <c r="N16" s="173"/>
      <c r="O16" s="173"/>
      <c r="P16" s="173"/>
      <c r="Q16" s="174"/>
    </row>
    <row r="17" spans="2:17" s="37" customFormat="1" ht="57" customHeight="1">
      <c r="B17" s="175" t="s">
        <v>120</v>
      </c>
      <c r="C17" s="176"/>
      <c r="D17" s="176"/>
      <c r="E17" s="173" t="s">
        <v>122</v>
      </c>
      <c r="F17" s="173"/>
      <c r="G17" s="173"/>
      <c r="H17" s="173"/>
      <c r="I17" s="173"/>
      <c r="J17" s="173"/>
      <c r="K17" s="173"/>
      <c r="L17" s="173" t="s">
        <v>65</v>
      </c>
      <c r="M17" s="173"/>
      <c r="N17" s="173"/>
      <c r="O17" s="173"/>
      <c r="P17" s="173"/>
      <c r="Q17" s="174"/>
    </row>
    <row r="18" spans="2:17" s="37" customFormat="1" ht="57" customHeight="1">
      <c r="B18" s="175" t="s">
        <v>26</v>
      </c>
      <c r="C18" s="176"/>
      <c r="D18" s="176"/>
      <c r="E18" s="173" t="s">
        <v>71</v>
      </c>
      <c r="F18" s="173"/>
      <c r="G18" s="173"/>
      <c r="H18" s="173"/>
      <c r="I18" s="173"/>
      <c r="J18" s="173"/>
      <c r="K18" s="173"/>
      <c r="L18" s="173" t="s">
        <v>66</v>
      </c>
      <c r="M18" s="173"/>
      <c r="N18" s="173"/>
      <c r="O18" s="173"/>
      <c r="P18" s="173"/>
      <c r="Q18" s="174"/>
    </row>
    <row r="19" spans="2:17" s="37" customFormat="1" ht="57" customHeight="1">
      <c r="B19" s="175" t="s">
        <v>36</v>
      </c>
      <c r="C19" s="176"/>
      <c r="D19" s="176"/>
      <c r="E19" s="173" t="s">
        <v>68</v>
      </c>
      <c r="F19" s="173"/>
      <c r="G19" s="173"/>
      <c r="H19" s="173"/>
      <c r="I19" s="173"/>
      <c r="J19" s="173"/>
      <c r="K19" s="173"/>
      <c r="L19" s="173" t="s">
        <v>65</v>
      </c>
      <c r="M19" s="173"/>
      <c r="N19" s="173"/>
      <c r="O19" s="173"/>
      <c r="P19" s="173"/>
      <c r="Q19" s="174"/>
    </row>
    <row r="20" spans="2:17" s="37" customFormat="1" ht="57" customHeight="1">
      <c r="B20" s="175" t="s">
        <v>80</v>
      </c>
      <c r="C20" s="176"/>
      <c r="D20" s="176"/>
      <c r="E20" s="173" t="s">
        <v>82</v>
      </c>
      <c r="F20" s="173"/>
      <c r="G20" s="173"/>
      <c r="H20" s="173"/>
      <c r="I20" s="173"/>
      <c r="J20" s="173"/>
      <c r="K20" s="173"/>
      <c r="L20" s="173" t="s">
        <v>66</v>
      </c>
      <c r="M20" s="173"/>
      <c r="N20" s="173"/>
      <c r="O20" s="173"/>
      <c r="P20" s="173"/>
      <c r="Q20" s="174"/>
    </row>
    <row r="21" spans="2:17" s="37" customFormat="1" ht="57" customHeight="1">
      <c r="B21" s="175" t="s">
        <v>51</v>
      </c>
      <c r="C21" s="176"/>
      <c r="D21" s="176"/>
      <c r="E21" s="173" t="s">
        <v>89</v>
      </c>
      <c r="F21" s="173"/>
      <c r="G21" s="173"/>
      <c r="H21" s="173"/>
      <c r="I21" s="173"/>
      <c r="J21" s="173"/>
      <c r="K21" s="173"/>
      <c r="L21" s="173" t="s">
        <v>65</v>
      </c>
      <c r="M21" s="173"/>
      <c r="N21" s="173"/>
      <c r="O21" s="173"/>
      <c r="P21" s="173"/>
      <c r="Q21" s="174"/>
    </row>
    <row r="22" spans="2:17" ht="43.5" customHeight="1">
      <c r="B22" s="175" t="s">
        <v>28</v>
      </c>
      <c r="C22" s="176"/>
      <c r="D22" s="176"/>
      <c r="E22" s="173" t="s">
        <v>125</v>
      </c>
      <c r="F22" s="173"/>
      <c r="G22" s="173"/>
      <c r="H22" s="173"/>
      <c r="I22" s="173"/>
      <c r="J22" s="173"/>
      <c r="K22" s="173"/>
      <c r="L22" s="173" t="s">
        <v>66</v>
      </c>
      <c r="M22" s="173"/>
      <c r="N22" s="173"/>
      <c r="O22" s="173"/>
      <c r="P22" s="173"/>
      <c r="Q22" s="174"/>
    </row>
    <row r="23" spans="2:17" ht="43.5" customHeight="1">
      <c r="B23" s="175" t="s">
        <v>38</v>
      </c>
      <c r="C23" s="176"/>
      <c r="D23" s="176"/>
      <c r="E23" s="173" t="s">
        <v>72</v>
      </c>
      <c r="F23" s="173"/>
      <c r="G23" s="173"/>
      <c r="H23" s="173"/>
      <c r="I23" s="173"/>
      <c r="J23" s="173"/>
      <c r="K23" s="173"/>
      <c r="L23" s="173" t="s">
        <v>65</v>
      </c>
      <c r="M23" s="173"/>
      <c r="N23" s="173"/>
      <c r="O23" s="173"/>
      <c r="P23" s="173"/>
      <c r="Q23" s="174"/>
    </row>
    <row r="24" spans="2:17" ht="68.25" customHeight="1">
      <c r="B24" s="171" t="s">
        <v>73</v>
      </c>
      <c r="C24" s="172"/>
      <c r="D24" s="172"/>
      <c r="E24" s="173" t="s">
        <v>69</v>
      </c>
      <c r="F24" s="173"/>
      <c r="G24" s="173"/>
      <c r="H24" s="173"/>
      <c r="I24" s="173"/>
      <c r="J24" s="173"/>
      <c r="K24" s="173"/>
      <c r="L24" s="173" t="s">
        <v>66</v>
      </c>
      <c r="M24" s="173"/>
      <c r="N24" s="173"/>
      <c r="O24" s="173"/>
      <c r="P24" s="173"/>
      <c r="Q24" s="174"/>
    </row>
    <row r="25" spans="2:17" ht="43.5" customHeight="1">
      <c r="B25" s="171" t="s">
        <v>74</v>
      </c>
      <c r="C25" s="172"/>
      <c r="D25" s="172"/>
      <c r="E25" s="173" t="s">
        <v>128</v>
      </c>
      <c r="F25" s="173"/>
      <c r="G25" s="173"/>
      <c r="H25" s="173"/>
      <c r="I25" s="173"/>
      <c r="J25" s="173"/>
      <c r="K25" s="173"/>
      <c r="L25" s="173" t="s">
        <v>66</v>
      </c>
      <c r="M25" s="173"/>
      <c r="N25" s="173"/>
      <c r="O25" s="173"/>
      <c r="P25" s="173"/>
      <c r="Q25" s="174"/>
    </row>
    <row r="26" spans="2:17" ht="43.5" customHeight="1">
      <c r="B26" s="171" t="s">
        <v>53</v>
      </c>
      <c r="C26" s="172"/>
      <c r="D26" s="172"/>
      <c r="E26" s="173" t="s">
        <v>83</v>
      </c>
      <c r="F26" s="173"/>
      <c r="G26" s="173"/>
      <c r="H26" s="173"/>
      <c r="I26" s="173"/>
      <c r="J26" s="173"/>
      <c r="K26" s="173"/>
      <c r="L26" s="173" t="s">
        <v>84</v>
      </c>
      <c r="M26" s="173"/>
      <c r="N26" s="173"/>
      <c r="O26" s="173"/>
      <c r="P26" s="173"/>
      <c r="Q26" s="174"/>
    </row>
    <row r="27" spans="2:17" ht="43.5" customHeight="1">
      <c r="B27" s="171" t="s">
        <v>30</v>
      </c>
      <c r="C27" s="172"/>
      <c r="D27" s="172"/>
      <c r="E27" s="173" t="s">
        <v>75</v>
      </c>
      <c r="F27" s="173"/>
      <c r="G27" s="173"/>
      <c r="H27" s="173"/>
      <c r="I27" s="173"/>
      <c r="J27" s="173"/>
      <c r="K27" s="173"/>
      <c r="L27" s="173" t="s">
        <v>58</v>
      </c>
      <c r="M27" s="173"/>
      <c r="N27" s="173"/>
      <c r="O27" s="173"/>
      <c r="P27" s="173"/>
      <c r="Q27" s="174"/>
    </row>
    <row r="28" spans="2:17" ht="51" customHeight="1">
      <c r="B28" s="171" t="s">
        <v>85</v>
      </c>
      <c r="C28" s="172"/>
      <c r="D28" s="172"/>
      <c r="E28" s="173" t="s">
        <v>86</v>
      </c>
      <c r="F28" s="173"/>
      <c r="G28" s="173"/>
      <c r="H28" s="173"/>
      <c r="I28" s="173"/>
      <c r="J28" s="173"/>
      <c r="K28" s="173"/>
      <c r="L28" s="173" t="s">
        <v>84</v>
      </c>
      <c r="M28" s="173"/>
      <c r="N28" s="173"/>
      <c r="O28" s="173"/>
      <c r="P28" s="173"/>
      <c r="Q28" s="174"/>
    </row>
    <row r="29" spans="2:17" ht="51" customHeight="1" thickBot="1">
      <c r="B29" s="167" t="s">
        <v>87</v>
      </c>
      <c r="C29" s="168"/>
      <c r="D29" s="168"/>
      <c r="E29" s="169" t="s">
        <v>90</v>
      </c>
      <c r="F29" s="169"/>
      <c r="G29" s="169"/>
      <c r="H29" s="169"/>
      <c r="I29" s="169"/>
      <c r="J29" s="169"/>
      <c r="K29" s="169"/>
      <c r="L29" s="169" t="s">
        <v>84</v>
      </c>
      <c r="M29" s="169"/>
      <c r="N29" s="169"/>
      <c r="O29" s="169"/>
      <c r="P29" s="169"/>
      <c r="Q29" s="170"/>
    </row>
  </sheetData>
  <mergeCells count="79">
    <mergeCell ref="B2:D4"/>
    <mergeCell ref="F3:N3"/>
    <mergeCell ref="P4:Q4"/>
    <mergeCell ref="N4:O4"/>
    <mergeCell ref="E2:Q2"/>
    <mergeCell ref="K4:M4"/>
    <mergeCell ref="G4:J4"/>
    <mergeCell ref="B6:D6"/>
    <mergeCell ref="E6:K6"/>
    <mergeCell ref="L6:Q6"/>
    <mergeCell ref="B7:D7"/>
    <mergeCell ref="E7:K7"/>
    <mergeCell ref="L7:Q7"/>
    <mergeCell ref="B8:D8"/>
    <mergeCell ref="E8:K8"/>
    <mergeCell ref="L8:Q8"/>
    <mergeCell ref="B9:D9"/>
    <mergeCell ref="E9:K9"/>
    <mergeCell ref="L9:Q9"/>
    <mergeCell ref="B12:D12"/>
    <mergeCell ref="E12:K12"/>
    <mergeCell ref="L12:Q12"/>
    <mergeCell ref="B10:D10"/>
    <mergeCell ref="E10:K10"/>
    <mergeCell ref="L10:Q10"/>
    <mergeCell ref="B11:D11"/>
    <mergeCell ref="E11:K11"/>
    <mergeCell ref="L11:Q11"/>
    <mergeCell ref="B13:D13"/>
    <mergeCell ref="E13:K13"/>
    <mergeCell ref="L13:Q13"/>
    <mergeCell ref="B14:D14"/>
    <mergeCell ref="E14:K14"/>
    <mergeCell ref="L14:Q14"/>
    <mergeCell ref="B15:D15"/>
    <mergeCell ref="E15:K15"/>
    <mergeCell ref="L15:Q15"/>
    <mergeCell ref="B18:D18"/>
    <mergeCell ref="E18:K18"/>
    <mergeCell ref="L18:Q18"/>
    <mergeCell ref="B16:D16"/>
    <mergeCell ref="E16:K16"/>
    <mergeCell ref="L16:Q16"/>
    <mergeCell ref="B17:D17"/>
    <mergeCell ref="E17:K17"/>
    <mergeCell ref="L17:Q17"/>
    <mergeCell ref="B19:D19"/>
    <mergeCell ref="E19:K19"/>
    <mergeCell ref="L19:Q19"/>
    <mergeCell ref="B20:D20"/>
    <mergeCell ref="E20:K20"/>
    <mergeCell ref="L20:Q20"/>
    <mergeCell ref="B21:D21"/>
    <mergeCell ref="E21:K21"/>
    <mergeCell ref="L21:Q21"/>
    <mergeCell ref="B22:D22"/>
    <mergeCell ref="E22:K22"/>
    <mergeCell ref="L22:Q22"/>
    <mergeCell ref="B23:D23"/>
    <mergeCell ref="E23:K23"/>
    <mergeCell ref="L23:Q23"/>
    <mergeCell ref="B24:D24"/>
    <mergeCell ref="E24:K24"/>
    <mergeCell ref="L24:Q24"/>
    <mergeCell ref="B25:D25"/>
    <mergeCell ref="E25:K25"/>
    <mergeCell ref="L25:Q25"/>
    <mergeCell ref="B26:D26"/>
    <mergeCell ref="E26:K26"/>
    <mergeCell ref="L26:Q26"/>
    <mergeCell ref="B29:D29"/>
    <mergeCell ref="E29:K29"/>
    <mergeCell ref="L29:Q29"/>
    <mergeCell ref="B27:D27"/>
    <mergeCell ref="E27:K27"/>
    <mergeCell ref="L27:Q27"/>
    <mergeCell ref="B28:D28"/>
    <mergeCell ref="E28:K28"/>
    <mergeCell ref="L28:Q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4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Y34"/>
  <sheetViews>
    <sheetView view="pageBreakPreview" topLeftCell="A4" zoomScale="85" zoomScaleNormal="100" zoomScaleSheetLayoutView="85" workbookViewId="0">
      <selection activeCell="M11" sqref="M11:M13"/>
    </sheetView>
  </sheetViews>
  <sheetFormatPr baseColWidth="10" defaultRowHeight="12"/>
  <cols>
    <col min="1" max="1" width="12.7109375" style="2" customWidth="1"/>
    <col min="2" max="2" width="17.42578125" style="1" customWidth="1"/>
    <col min="3" max="3" width="11.28515625" style="1" customWidth="1"/>
    <col min="4" max="4" width="24.28515625" style="1" customWidth="1"/>
    <col min="5" max="7" width="11.28515625" style="1" customWidth="1"/>
    <col min="8" max="8" width="13.7109375" style="1" customWidth="1"/>
    <col min="9" max="9" width="11.28515625" style="1" customWidth="1"/>
    <col min="10" max="10" width="14.140625" style="1" customWidth="1"/>
    <col min="11" max="11" width="13.28515625" style="1" customWidth="1"/>
    <col min="12" max="12" width="11" style="1" customWidth="1"/>
    <col min="13" max="13" width="15.42578125" style="1" customWidth="1"/>
    <col min="14" max="14" width="11.85546875" style="1" customWidth="1"/>
    <col min="15" max="15" width="14.85546875" style="1" customWidth="1"/>
    <col min="16" max="16" width="12.5703125" style="1" customWidth="1"/>
    <col min="17" max="18" width="13.5703125" style="1" customWidth="1"/>
    <col min="19" max="19" width="14.7109375" style="3" customWidth="1"/>
    <col min="20" max="20" width="12.7109375" style="1" customWidth="1"/>
    <col min="21" max="21" width="13.85546875" style="1" customWidth="1"/>
    <col min="22" max="22" width="13.85546875" style="3" customWidth="1"/>
    <col min="23" max="23" width="12.7109375" style="1" customWidth="1"/>
    <col min="24" max="24" width="14.28515625" style="3" customWidth="1"/>
    <col min="25" max="25" width="12.7109375" style="1" customWidth="1"/>
    <col min="26" max="16384" width="11.42578125" style="1"/>
  </cols>
  <sheetData>
    <row r="1" spans="1:25" s="13" customFormat="1" ht="24.75" customHeight="1">
      <c r="A1" s="54" t="s">
        <v>0</v>
      </c>
      <c r="B1" s="55"/>
      <c r="C1" s="160" t="s">
        <v>17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95"/>
      <c r="V1" s="95" t="s">
        <v>4</v>
      </c>
      <c r="W1" s="210"/>
      <c r="X1" s="210"/>
      <c r="Y1" s="14" t="s">
        <v>19</v>
      </c>
    </row>
    <row r="2" spans="1:25" s="13" customFormat="1" ht="34.5" customHeight="1">
      <c r="A2" s="56"/>
      <c r="B2" s="57"/>
      <c r="C2" s="17" t="s">
        <v>5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3"/>
      <c r="V2" s="96" t="s">
        <v>3</v>
      </c>
      <c r="W2" s="211"/>
      <c r="X2" s="211"/>
      <c r="Y2" s="15">
        <v>1</v>
      </c>
    </row>
    <row r="3" spans="1:25" s="13" customFormat="1" ht="30.75" customHeight="1" thickBot="1">
      <c r="A3" s="58"/>
      <c r="B3" s="59"/>
      <c r="C3" s="18" t="s">
        <v>1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/>
      <c r="V3" s="158" t="s">
        <v>2</v>
      </c>
      <c r="W3" s="212"/>
      <c r="X3" s="212"/>
      <c r="Y3" s="16">
        <v>41740</v>
      </c>
    </row>
    <row r="4" spans="1:25" ht="3" customHeight="1" thickBot="1">
      <c r="T4" s="3"/>
      <c r="V4" s="1"/>
      <c r="X4" s="1"/>
    </row>
    <row r="5" spans="1:25" ht="15" customHeight="1">
      <c r="A5" s="7" t="s">
        <v>6</v>
      </c>
      <c r="B5" s="8"/>
      <c r="C5" s="19" t="s">
        <v>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60" t="s">
        <v>40</v>
      </c>
      <c r="W5" s="60"/>
      <c r="X5" s="60"/>
      <c r="Y5" s="20"/>
    </row>
    <row r="6" spans="1:25" ht="1.5" customHeight="1">
      <c r="A6" s="9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>
      <c r="A7" s="9" t="s">
        <v>7</v>
      </c>
      <c r="B7" s="4"/>
      <c r="C7" s="61" t="s">
        <v>10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5" ht="1.5" customHeight="1">
      <c r="A8" s="9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>
      <c r="A9" s="9" t="s">
        <v>8</v>
      </c>
      <c r="B9" s="4"/>
      <c r="C9" s="61" t="s">
        <v>56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ht="4.5" customHeight="1" thickBot="1">
      <c r="A10" s="10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" customHeight="1">
      <c r="A11" s="66" t="s">
        <v>45</v>
      </c>
      <c r="B11" s="224" t="s">
        <v>91</v>
      </c>
      <c r="C11" s="69" t="s">
        <v>92</v>
      </c>
      <c r="D11" s="69" t="s">
        <v>23</v>
      </c>
      <c r="E11" s="69" t="s">
        <v>34</v>
      </c>
      <c r="F11" s="72" t="s">
        <v>20</v>
      </c>
      <c r="G11" s="75" t="s">
        <v>21</v>
      </c>
      <c r="H11" s="75" t="s">
        <v>22</v>
      </c>
      <c r="I11" s="213" t="s">
        <v>24</v>
      </c>
      <c r="J11" s="213" t="s">
        <v>12</v>
      </c>
      <c r="K11" s="216" t="s">
        <v>25</v>
      </c>
      <c r="L11" s="216" t="s">
        <v>35</v>
      </c>
      <c r="M11" s="216" t="s">
        <v>117</v>
      </c>
      <c r="N11" s="216" t="s">
        <v>118</v>
      </c>
      <c r="O11" s="216" t="s">
        <v>26</v>
      </c>
      <c r="P11" s="216" t="s">
        <v>36</v>
      </c>
      <c r="Q11" s="216" t="s">
        <v>27</v>
      </c>
      <c r="R11" s="216" t="s">
        <v>37</v>
      </c>
      <c r="S11" s="216" t="s">
        <v>28</v>
      </c>
      <c r="T11" s="219" t="s">
        <v>38</v>
      </c>
      <c r="U11" s="227" t="s">
        <v>39</v>
      </c>
      <c r="V11" s="222" t="s">
        <v>29</v>
      </c>
      <c r="W11" s="222"/>
      <c r="X11" s="222"/>
      <c r="Y11" s="89" t="s">
        <v>57</v>
      </c>
    </row>
    <row r="12" spans="1:25" ht="37.5" customHeight="1">
      <c r="A12" s="67"/>
      <c r="B12" s="225"/>
      <c r="C12" s="70"/>
      <c r="D12" s="70"/>
      <c r="E12" s="70"/>
      <c r="F12" s="73"/>
      <c r="G12" s="76"/>
      <c r="H12" s="76"/>
      <c r="I12" s="214"/>
      <c r="J12" s="214"/>
      <c r="K12" s="217"/>
      <c r="L12" s="217"/>
      <c r="M12" s="217"/>
      <c r="N12" s="217"/>
      <c r="O12" s="217"/>
      <c r="P12" s="217"/>
      <c r="Q12" s="217"/>
      <c r="R12" s="217"/>
      <c r="S12" s="217"/>
      <c r="T12" s="220"/>
      <c r="U12" s="228"/>
      <c r="V12" s="223"/>
      <c r="W12" s="223"/>
      <c r="X12" s="223"/>
      <c r="Y12" s="90"/>
    </row>
    <row r="13" spans="1:25" ht="53.25" customHeight="1" thickBot="1">
      <c r="A13" s="68"/>
      <c r="B13" s="226"/>
      <c r="C13" s="71"/>
      <c r="D13" s="71"/>
      <c r="E13" s="71"/>
      <c r="F13" s="74"/>
      <c r="G13" s="77"/>
      <c r="H13" s="77"/>
      <c r="I13" s="215"/>
      <c r="J13" s="215"/>
      <c r="K13" s="218"/>
      <c r="L13" s="218"/>
      <c r="M13" s="218"/>
      <c r="N13" s="218"/>
      <c r="O13" s="218"/>
      <c r="P13" s="218"/>
      <c r="Q13" s="218"/>
      <c r="R13" s="218"/>
      <c r="S13" s="218"/>
      <c r="T13" s="221"/>
      <c r="U13" s="229"/>
      <c r="V13" s="26" t="s">
        <v>11</v>
      </c>
      <c r="W13" s="27" t="s">
        <v>30</v>
      </c>
      <c r="X13" s="26" t="s">
        <v>31</v>
      </c>
      <c r="Y13" s="91"/>
    </row>
    <row r="14" spans="1:25" s="11" customFormat="1" ht="19.5" customHeight="1">
      <c r="A14" s="107" t="s">
        <v>94</v>
      </c>
      <c r="B14" s="107" t="s">
        <v>93</v>
      </c>
      <c r="C14" s="99" t="s">
        <v>96</v>
      </c>
      <c r="D14" s="99" t="s">
        <v>101</v>
      </c>
      <c r="E14" s="101">
        <v>5</v>
      </c>
      <c r="F14" s="103">
        <v>43590</v>
      </c>
      <c r="G14" s="101"/>
      <c r="H14" s="107"/>
      <c r="I14" s="193">
        <v>100</v>
      </c>
      <c r="J14" s="107">
        <v>30</v>
      </c>
      <c r="K14" s="128">
        <v>20</v>
      </c>
      <c r="L14" s="111">
        <f>+K14/J14</f>
        <v>0.66666666666666663</v>
      </c>
      <c r="M14" s="31"/>
      <c r="N14" s="31"/>
      <c r="O14" s="109">
        <v>15</v>
      </c>
      <c r="P14" s="111">
        <f>+O14/J14</f>
        <v>0.5</v>
      </c>
      <c r="Q14" s="205">
        <v>2</v>
      </c>
      <c r="R14" s="111">
        <f>+Q14/I14</f>
        <v>0.02</v>
      </c>
      <c r="S14" s="109">
        <v>20</v>
      </c>
      <c r="T14" s="111">
        <f>+S14/J14</f>
        <v>0.66666666666666663</v>
      </c>
      <c r="U14" s="230">
        <v>10</v>
      </c>
      <c r="V14" s="25">
        <v>0.2</v>
      </c>
      <c r="W14" s="25" t="s">
        <v>32</v>
      </c>
      <c r="X14" s="101">
        <f>SUM(V14:V17)</f>
        <v>2</v>
      </c>
      <c r="Y14" s="202">
        <f>+I14-Q14</f>
        <v>98</v>
      </c>
    </row>
    <row r="15" spans="1:25" s="11" customFormat="1" ht="19.5" customHeight="1">
      <c r="A15" s="107"/>
      <c r="B15" s="107"/>
      <c r="C15" s="99"/>
      <c r="D15" s="99"/>
      <c r="E15" s="101"/>
      <c r="F15" s="103"/>
      <c r="G15" s="101"/>
      <c r="H15" s="107"/>
      <c r="I15" s="193"/>
      <c r="J15" s="107"/>
      <c r="K15" s="128"/>
      <c r="L15" s="111"/>
      <c r="M15" s="31"/>
      <c r="N15" s="31"/>
      <c r="O15" s="109"/>
      <c r="P15" s="111"/>
      <c r="Q15" s="205"/>
      <c r="R15" s="111"/>
      <c r="S15" s="109"/>
      <c r="T15" s="111"/>
      <c r="U15" s="231"/>
      <c r="V15" s="23">
        <v>0.55000000000000004</v>
      </c>
      <c r="W15" s="23" t="s">
        <v>105</v>
      </c>
      <c r="X15" s="101"/>
      <c r="Y15" s="202"/>
    </row>
    <row r="16" spans="1:25" s="11" customFormat="1" ht="19.5" customHeight="1">
      <c r="A16" s="107"/>
      <c r="B16" s="107"/>
      <c r="C16" s="99"/>
      <c r="D16" s="99"/>
      <c r="E16" s="101"/>
      <c r="F16" s="103"/>
      <c r="G16" s="101"/>
      <c r="H16" s="107"/>
      <c r="I16" s="193"/>
      <c r="J16" s="107"/>
      <c r="K16" s="128"/>
      <c r="L16" s="111"/>
      <c r="M16" s="31"/>
      <c r="N16" s="31"/>
      <c r="O16" s="109"/>
      <c r="P16" s="111"/>
      <c r="Q16" s="205"/>
      <c r="R16" s="111"/>
      <c r="S16" s="109"/>
      <c r="T16" s="111"/>
      <c r="U16" s="231"/>
      <c r="V16" s="23">
        <v>0.65</v>
      </c>
      <c r="W16" s="23" t="s">
        <v>106</v>
      </c>
      <c r="X16" s="101"/>
      <c r="Y16" s="202"/>
    </row>
    <row r="17" spans="1:25" s="11" customFormat="1" ht="19.5" customHeight="1">
      <c r="A17" s="108"/>
      <c r="B17" s="108"/>
      <c r="C17" s="100"/>
      <c r="D17" s="100"/>
      <c r="E17" s="102"/>
      <c r="F17" s="104"/>
      <c r="G17" s="102"/>
      <c r="H17" s="108"/>
      <c r="I17" s="194"/>
      <c r="J17" s="108"/>
      <c r="K17" s="129"/>
      <c r="L17" s="112"/>
      <c r="M17" s="32"/>
      <c r="N17" s="32"/>
      <c r="O17" s="110"/>
      <c r="P17" s="112"/>
      <c r="Q17" s="206"/>
      <c r="R17" s="112"/>
      <c r="S17" s="110"/>
      <c r="T17" s="112"/>
      <c r="U17" s="232"/>
      <c r="V17" s="23">
        <v>0.6</v>
      </c>
      <c r="W17" s="23" t="s">
        <v>107</v>
      </c>
      <c r="X17" s="102"/>
      <c r="Y17" s="203"/>
    </row>
    <row r="18" spans="1:25" s="11" customFormat="1" ht="19.5" customHeight="1">
      <c r="A18" s="152" t="s">
        <v>47</v>
      </c>
      <c r="B18" s="152" t="s">
        <v>41</v>
      </c>
      <c r="C18" s="186" t="s">
        <v>97</v>
      </c>
      <c r="D18" s="119" t="s">
        <v>102</v>
      </c>
      <c r="E18" s="122">
        <v>6</v>
      </c>
      <c r="F18" s="125">
        <v>43590</v>
      </c>
      <c r="G18" s="122"/>
      <c r="H18" s="152"/>
      <c r="I18" s="195">
        <v>100</v>
      </c>
      <c r="J18" s="152">
        <v>30</v>
      </c>
      <c r="K18" s="155">
        <v>12</v>
      </c>
      <c r="L18" s="136">
        <f>+K18/J18</f>
        <v>0.4</v>
      </c>
      <c r="M18" s="33"/>
      <c r="N18" s="33"/>
      <c r="O18" s="133">
        <v>15</v>
      </c>
      <c r="P18" s="136">
        <f>+O18/J18</f>
        <v>0.5</v>
      </c>
      <c r="Q18" s="198">
        <v>2</v>
      </c>
      <c r="R18" s="136">
        <f>+Q18/I18</f>
        <v>0.02</v>
      </c>
      <c r="S18" s="133">
        <v>2</v>
      </c>
      <c r="T18" s="136">
        <f>+S18/J18</f>
        <v>6.6666666666666666E-2</v>
      </c>
      <c r="U18" s="133">
        <v>0.1</v>
      </c>
      <c r="V18" s="24"/>
      <c r="W18" s="24"/>
      <c r="X18" s="122">
        <f>SUM(V18:V21)</f>
        <v>0</v>
      </c>
      <c r="Y18" s="207">
        <f>+I18-Q18</f>
        <v>98</v>
      </c>
    </row>
    <row r="19" spans="1:25" s="11" customFormat="1" ht="19.5" customHeight="1">
      <c r="A19" s="153"/>
      <c r="B19" s="153"/>
      <c r="C19" s="187"/>
      <c r="D19" s="120"/>
      <c r="E19" s="123"/>
      <c r="F19" s="126"/>
      <c r="G19" s="123"/>
      <c r="H19" s="153"/>
      <c r="I19" s="196"/>
      <c r="J19" s="153"/>
      <c r="K19" s="156"/>
      <c r="L19" s="137"/>
      <c r="M19" s="34"/>
      <c r="N19" s="34"/>
      <c r="O19" s="134"/>
      <c r="P19" s="137"/>
      <c r="Q19" s="199"/>
      <c r="R19" s="137"/>
      <c r="S19" s="134"/>
      <c r="T19" s="137"/>
      <c r="U19" s="134"/>
      <c r="V19" s="24"/>
      <c r="W19" s="24"/>
      <c r="X19" s="123"/>
      <c r="Y19" s="208"/>
    </row>
    <row r="20" spans="1:25" s="11" customFormat="1" ht="19.5" customHeight="1">
      <c r="A20" s="153"/>
      <c r="B20" s="153"/>
      <c r="C20" s="187"/>
      <c r="D20" s="120"/>
      <c r="E20" s="123"/>
      <c r="F20" s="126"/>
      <c r="G20" s="123"/>
      <c r="H20" s="153"/>
      <c r="I20" s="196"/>
      <c r="J20" s="153"/>
      <c r="K20" s="156"/>
      <c r="L20" s="137"/>
      <c r="M20" s="34"/>
      <c r="N20" s="34"/>
      <c r="O20" s="134"/>
      <c r="P20" s="137"/>
      <c r="Q20" s="199"/>
      <c r="R20" s="137"/>
      <c r="S20" s="134"/>
      <c r="T20" s="137"/>
      <c r="U20" s="134"/>
      <c r="V20" s="24"/>
      <c r="W20" s="24"/>
      <c r="X20" s="123"/>
      <c r="Y20" s="208"/>
    </row>
    <row r="21" spans="1:25" s="11" customFormat="1" ht="19.5" customHeight="1">
      <c r="A21" s="154"/>
      <c r="B21" s="154"/>
      <c r="C21" s="188"/>
      <c r="D21" s="121"/>
      <c r="E21" s="124"/>
      <c r="F21" s="127"/>
      <c r="G21" s="124"/>
      <c r="H21" s="154"/>
      <c r="I21" s="197"/>
      <c r="J21" s="154"/>
      <c r="K21" s="157"/>
      <c r="L21" s="138"/>
      <c r="M21" s="35"/>
      <c r="N21" s="35"/>
      <c r="O21" s="135"/>
      <c r="P21" s="138"/>
      <c r="Q21" s="200"/>
      <c r="R21" s="138"/>
      <c r="S21" s="135"/>
      <c r="T21" s="138"/>
      <c r="U21" s="135"/>
      <c r="V21" s="24"/>
      <c r="W21" s="24"/>
      <c r="X21" s="124"/>
      <c r="Y21" s="209"/>
    </row>
    <row r="22" spans="1:25" s="11" customFormat="1" ht="19.5" customHeight="1">
      <c r="A22" s="150" t="s">
        <v>42</v>
      </c>
      <c r="B22" s="150" t="s">
        <v>42</v>
      </c>
      <c r="C22" s="189" t="s">
        <v>98</v>
      </c>
      <c r="D22" s="189" t="s">
        <v>103</v>
      </c>
      <c r="E22" s="147">
        <v>3</v>
      </c>
      <c r="F22" s="148">
        <v>43590</v>
      </c>
      <c r="G22" s="147"/>
      <c r="H22" s="150"/>
      <c r="I22" s="192">
        <v>100</v>
      </c>
      <c r="J22" s="150">
        <v>30</v>
      </c>
      <c r="K22" s="151">
        <v>10</v>
      </c>
      <c r="L22" s="144">
        <f>+K22/J22</f>
        <v>0.33333333333333331</v>
      </c>
      <c r="M22" s="30"/>
      <c r="N22" s="30"/>
      <c r="O22" s="143">
        <v>15</v>
      </c>
      <c r="P22" s="144">
        <f>+O22/J22</f>
        <v>0.5</v>
      </c>
      <c r="Q22" s="204">
        <v>3</v>
      </c>
      <c r="R22" s="144">
        <f>+Q22/I22</f>
        <v>0.03</v>
      </c>
      <c r="S22" s="143">
        <v>20</v>
      </c>
      <c r="T22" s="144">
        <f>+S22/J22</f>
        <v>0.66666666666666663</v>
      </c>
      <c r="U22" s="143"/>
      <c r="V22" s="23"/>
      <c r="W22" s="23"/>
      <c r="X22" s="147">
        <f>SUM(V22:V25)</f>
        <v>3</v>
      </c>
      <c r="Y22" s="201">
        <f>+I22-Q22</f>
        <v>97</v>
      </c>
    </row>
    <row r="23" spans="1:25" s="11" customFormat="1" ht="19.5" customHeight="1">
      <c r="A23" s="107"/>
      <c r="B23" s="107"/>
      <c r="C23" s="190"/>
      <c r="D23" s="190"/>
      <c r="E23" s="101"/>
      <c r="F23" s="103"/>
      <c r="G23" s="101"/>
      <c r="H23" s="107"/>
      <c r="I23" s="193"/>
      <c r="J23" s="107"/>
      <c r="K23" s="128"/>
      <c r="L23" s="111"/>
      <c r="M23" s="31"/>
      <c r="N23" s="31"/>
      <c r="O23" s="109"/>
      <c r="P23" s="111"/>
      <c r="Q23" s="205"/>
      <c r="R23" s="111"/>
      <c r="S23" s="109"/>
      <c r="T23" s="111"/>
      <c r="U23" s="109"/>
      <c r="V23" s="23">
        <v>3</v>
      </c>
      <c r="W23" s="23"/>
      <c r="X23" s="101"/>
      <c r="Y23" s="202"/>
    </row>
    <row r="24" spans="1:25" s="11" customFormat="1" ht="19.5" customHeight="1">
      <c r="A24" s="107"/>
      <c r="B24" s="107"/>
      <c r="C24" s="190"/>
      <c r="D24" s="190"/>
      <c r="E24" s="101"/>
      <c r="F24" s="103"/>
      <c r="G24" s="101"/>
      <c r="H24" s="107"/>
      <c r="I24" s="193"/>
      <c r="J24" s="107"/>
      <c r="K24" s="128"/>
      <c r="L24" s="111"/>
      <c r="M24" s="31"/>
      <c r="N24" s="31"/>
      <c r="O24" s="109"/>
      <c r="P24" s="111"/>
      <c r="Q24" s="205"/>
      <c r="R24" s="111"/>
      <c r="S24" s="109"/>
      <c r="T24" s="111"/>
      <c r="U24" s="109"/>
      <c r="V24" s="23"/>
      <c r="W24" s="23"/>
      <c r="X24" s="101"/>
      <c r="Y24" s="202"/>
    </row>
    <row r="25" spans="1:25" s="11" customFormat="1" ht="19.5" customHeight="1">
      <c r="A25" s="108"/>
      <c r="B25" s="108"/>
      <c r="C25" s="191"/>
      <c r="D25" s="191"/>
      <c r="E25" s="102"/>
      <c r="F25" s="104"/>
      <c r="G25" s="102"/>
      <c r="H25" s="108"/>
      <c r="I25" s="194"/>
      <c r="J25" s="108"/>
      <c r="K25" s="129"/>
      <c r="L25" s="112"/>
      <c r="M25" s="32"/>
      <c r="N25" s="32"/>
      <c r="O25" s="110"/>
      <c r="P25" s="112"/>
      <c r="Q25" s="206"/>
      <c r="R25" s="112"/>
      <c r="S25" s="110"/>
      <c r="T25" s="112"/>
      <c r="U25" s="110"/>
      <c r="V25" s="23"/>
      <c r="W25" s="23"/>
      <c r="X25" s="102"/>
      <c r="Y25" s="203"/>
    </row>
    <row r="26" spans="1:25" s="11" customFormat="1" ht="19.5" customHeight="1">
      <c r="A26" s="152" t="s">
        <v>43</v>
      </c>
      <c r="B26" s="152" t="s">
        <v>43</v>
      </c>
      <c r="C26" s="186" t="s">
        <v>99</v>
      </c>
      <c r="D26" s="186" t="s">
        <v>116</v>
      </c>
      <c r="E26" s="122">
        <v>5</v>
      </c>
      <c r="F26" s="125">
        <v>43590</v>
      </c>
      <c r="G26" s="122"/>
      <c r="H26" s="152"/>
      <c r="I26" s="195">
        <v>100</v>
      </c>
      <c r="J26" s="152">
        <v>30</v>
      </c>
      <c r="K26" s="155">
        <v>10</v>
      </c>
      <c r="L26" s="136">
        <f>+K26/J26</f>
        <v>0.33333333333333331</v>
      </c>
      <c r="M26" s="33"/>
      <c r="N26" s="33"/>
      <c r="O26" s="133">
        <v>15</v>
      </c>
      <c r="P26" s="136">
        <f>+O26/J26</f>
        <v>0.5</v>
      </c>
      <c r="Q26" s="198">
        <v>2</v>
      </c>
      <c r="R26" s="136">
        <f>+Q26/I26</f>
        <v>0.02</v>
      </c>
      <c r="S26" s="133">
        <v>20</v>
      </c>
      <c r="T26" s="136">
        <f>+S26/J26</f>
        <v>0.66666666666666663</v>
      </c>
      <c r="U26" s="133"/>
      <c r="V26" s="24"/>
      <c r="W26" s="24"/>
      <c r="X26" s="122">
        <f>SUM(V26:V29)</f>
        <v>0</v>
      </c>
      <c r="Y26" s="207">
        <f>+I26-Q26</f>
        <v>98</v>
      </c>
    </row>
    <row r="27" spans="1:25" s="11" customFormat="1" ht="19.5" customHeight="1">
      <c r="A27" s="153"/>
      <c r="B27" s="153"/>
      <c r="C27" s="187"/>
      <c r="D27" s="187"/>
      <c r="E27" s="123"/>
      <c r="F27" s="126"/>
      <c r="G27" s="123"/>
      <c r="H27" s="153"/>
      <c r="I27" s="196"/>
      <c r="J27" s="153"/>
      <c r="K27" s="156"/>
      <c r="L27" s="137"/>
      <c r="M27" s="34"/>
      <c r="N27" s="34"/>
      <c r="O27" s="134"/>
      <c r="P27" s="137"/>
      <c r="Q27" s="199"/>
      <c r="R27" s="137"/>
      <c r="S27" s="134"/>
      <c r="T27" s="137"/>
      <c r="U27" s="134"/>
      <c r="V27" s="24"/>
      <c r="W27" s="24"/>
      <c r="X27" s="123"/>
      <c r="Y27" s="208"/>
    </row>
    <row r="28" spans="1:25" s="11" customFormat="1" ht="19.5" customHeight="1">
      <c r="A28" s="153"/>
      <c r="B28" s="153"/>
      <c r="C28" s="187"/>
      <c r="D28" s="187"/>
      <c r="E28" s="123"/>
      <c r="F28" s="126"/>
      <c r="G28" s="123"/>
      <c r="H28" s="153"/>
      <c r="I28" s="196"/>
      <c r="J28" s="153"/>
      <c r="K28" s="156"/>
      <c r="L28" s="137"/>
      <c r="M28" s="34"/>
      <c r="N28" s="34"/>
      <c r="O28" s="134"/>
      <c r="P28" s="137"/>
      <c r="Q28" s="199"/>
      <c r="R28" s="137"/>
      <c r="S28" s="134"/>
      <c r="T28" s="137"/>
      <c r="U28" s="134"/>
      <c r="V28" s="24"/>
      <c r="W28" s="24"/>
      <c r="X28" s="123"/>
      <c r="Y28" s="208"/>
    </row>
    <row r="29" spans="1:25" s="11" customFormat="1" ht="19.5" customHeight="1">
      <c r="A29" s="154"/>
      <c r="B29" s="154"/>
      <c r="C29" s="188"/>
      <c r="D29" s="188"/>
      <c r="E29" s="124"/>
      <c r="F29" s="127"/>
      <c r="G29" s="124"/>
      <c r="H29" s="154"/>
      <c r="I29" s="197"/>
      <c r="J29" s="154"/>
      <c r="K29" s="157"/>
      <c r="L29" s="138"/>
      <c r="M29" s="35"/>
      <c r="N29" s="35"/>
      <c r="O29" s="135"/>
      <c r="P29" s="138"/>
      <c r="Q29" s="200"/>
      <c r="R29" s="138"/>
      <c r="S29" s="135"/>
      <c r="T29" s="138"/>
      <c r="U29" s="135"/>
      <c r="V29" s="24"/>
      <c r="W29" s="24"/>
      <c r="X29" s="124"/>
      <c r="Y29" s="209"/>
    </row>
    <row r="30" spans="1:25" s="11" customFormat="1" ht="19.5" customHeight="1">
      <c r="A30" s="150" t="s">
        <v>95</v>
      </c>
      <c r="B30" s="150" t="s">
        <v>44</v>
      </c>
      <c r="C30" s="189" t="s">
        <v>100</v>
      </c>
      <c r="D30" s="146" t="s">
        <v>104</v>
      </c>
      <c r="E30" s="147">
        <v>1</v>
      </c>
      <c r="F30" s="148">
        <v>43590</v>
      </c>
      <c r="G30" s="147"/>
      <c r="H30" s="150"/>
      <c r="I30" s="192">
        <v>100</v>
      </c>
      <c r="J30" s="150">
        <v>30</v>
      </c>
      <c r="K30" s="151">
        <v>10</v>
      </c>
      <c r="L30" s="144">
        <f>+K30/J30</f>
        <v>0.33333333333333331</v>
      </c>
      <c r="M30" s="30"/>
      <c r="N30" s="30"/>
      <c r="O30" s="143">
        <v>15</v>
      </c>
      <c r="P30" s="144">
        <f>+O30/J30</f>
        <v>0.5</v>
      </c>
      <c r="Q30" s="204">
        <v>2</v>
      </c>
      <c r="R30" s="144">
        <f>+Q30/I30</f>
        <v>0.02</v>
      </c>
      <c r="S30" s="143">
        <v>20</v>
      </c>
      <c r="T30" s="144">
        <f>+S30/J30</f>
        <v>0.66666666666666663</v>
      </c>
      <c r="U30" s="233"/>
      <c r="V30" s="23"/>
      <c r="W30" s="23"/>
      <c r="X30" s="147">
        <f>SUM(V30:V33)</f>
        <v>0</v>
      </c>
      <c r="Y30" s="201">
        <f>+I30-Q30</f>
        <v>98</v>
      </c>
    </row>
    <row r="31" spans="1:25" s="11" customFormat="1" ht="19.5" customHeight="1">
      <c r="A31" s="107"/>
      <c r="B31" s="107"/>
      <c r="C31" s="190"/>
      <c r="D31" s="99"/>
      <c r="E31" s="101"/>
      <c r="F31" s="103"/>
      <c r="G31" s="101"/>
      <c r="H31" s="107"/>
      <c r="I31" s="193"/>
      <c r="J31" s="107"/>
      <c r="K31" s="128"/>
      <c r="L31" s="111"/>
      <c r="M31" s="31"/>
      <c r="N31" s="31"/>
      <c r="O31" s="109"/>
      <c r="P31" s="111"/>
      <c r="Q31" s="205"/>
      <c r="R31" s="111"/>
      <c r="S31" s="109"/>
      <c r="T31" s="111"/>
      <c r="U31" s="231"/>
      <c r="V31" s="23"/>
      <c r="W31" s="23"/>
      <c r="X31" s="101"/>
      <c r="Y31" s="202"/>
    </row>
    <row r="32" spans="1:25" s="11" customFormat="1" ht="19.5" customHeight="1">
      <c r="A32" s="107"/>
      <c r="B32" s="107"/>
      <c r="C32" s="190"/>
      <c r="D32" s="99"/>
      <c r="E32" s="101"/>
      <c r="F32" s="103"/>
      <c r="G32" s="101"/>
      <c r="H32" s="107"/>
      <c r="I32" s="193"/>
      <c r="J32" s="107"/>
      <c r="K32" s="128"/>
      <c r="L32" s="111"/>
      <c r="M32" s="31"/>
      <c r="N32" s="31"/>
      <c r="O32" s="109"/>
      <c r="P32" s="111"/>
      <c r="Q32" s="205"/>
      <c r="R32" s="111"/>
      <c r="S32" s="109"/>
      <c r="T32" s="111"/>
      <c r="U32" s="231"/>
      <c r="V32" s="23"/>
      <c r="W32" s="23"/>
      <c r="X32" s="101"/>
      <c r="Y32" s="202"/>
    </row>
    <row r="33" spans="1:25" s="11" customFormat="1" ht="19.5" customHeight="1">
      <c r="A33" s="108"/>
      <c r="B33" s="108"/>
      <c r="C33" s="191"/>
      <c r="D33" s="100"/>
      <c r="E33" s="102"/>
      <c r="F33" s="104"/>
      <c r="G33" s="102"/>
      <c r="H33" s="108"/>
      <c r="I33" s="194"/>
      <c r="J33" s="108"/>
      <c r="K33" s="129"/>
      <c r="L33" s="112"/>
      <c r="M33" s="32"/>
      <c r="N33" s="32"/>
      <c r="O33" s="110"/>
      <c r="P33" s="112"/>
      <c r="Q33" s="206"/>
      <c r="R33" s="112"/>
      <c r="S33" s="110"/>
      <c r="T33" s="112"/>
      <c r="U33" s="232"/>
      <c r="V33" s="23"/>
      <c r="W33" s="23"/>
      <c r="X33" s="102"/>
      <c r="Y33" s="203"/>
    </row>
    <row r="34" spans="1:25" ht="24.75" customHeight="1">
      <c r="C34" s="36" t="s">
        <v>33</v>
      </c>
      <c r="D34" s="21"/>
      <c r="E34" s="12">
        <f>SUM(E14:E33)</f>
        <v>20</v>
      </c>
      <c r="F34" s="21"/>
      <c r="G34" s="21"/>
      <c r="H34" s="21"/>
      <c r="I34" s="12">
        <f>SUM(I14:I33)</f>
        <v>500</v>
      </c>
      <c r="J34" s="28">
        <f>SUM(J14:J33)</f>
        <v>150</v>
      </c>
      <c r="K34" s="28">
        <f>SUM(K14:K33)</f>
        <v>62</v>
      </c>
      <c r="L34" s="22">
        <f>+K34/J34</f>
        <v>0.41333333333333333</v>
      </c>
      <c r="M34" s="22"/>
      <c r="N34" s="22"/>
      <c r="O34" s="28">
        <f>SUM(O14:O33)</f>
        <v>75</v>
      </c>
      <c r="P34" s="22">
        <f>O34/J34</f>
        <v>0.5</v>
      </c>
      <c r="Q34" s="12">
        <f>SUM(Q14:Q33)</f>
        <v>11</v>
      </c>
      <c r="R34" s="29">
        <f>Q34/I34</f>
        <v>2.1999999999999999E-2</v>
      </c>
      <c r="S34" s="28">
        <f>SUM(S14:S33)</f>
        <v>82</v>
      </c>
      <c r="T34" s="22">
        <f>+S34/J34</f>
        <v>0.54666666666666663</v>
      </c>
      <c r="U34" s="28">
        <f>SUM(U14:U33)</f>
        <v>10.1</v>
      </c>
      <c r="V34" s="28">
        <f>SUM(V14:V33)</f>
        <v>5</v>
      </c>
      <c r="W34" s="22"/>
      <c r="X34" s="28">
        <f>SUM(X14:X33)</f>
        <v>5</v>
      </c>
      <c r="Y34" s="28">
        <f>SUM(Y14:Y33)</f>
        <v>489</v>
      </c>
    </row>
  </sheetData>
  <mergeCells count="138">
    <mergeCell ref="B14:B17"/>
    <mergeCell ref="A14:A17"/>
    <mergeCell ref="U11:U13"/>
    <mergeCell ref="U14:U17"/>
    <mergeCell ref="U18:U21"/>
    <mergeCell ref="U22:U25"/>
    <mergeCell ref="U26:U29"/>
    <mergeCell ref="U30:U33"/>
    <mergeCell ref="D22:D25"/>
    <mergeCell ref="D30:D33"/>
    <mergeCell ref="H11:H13"/>
    <mergeCell ref="H14:H17"/>
    <mergeCell ref="H18:H21"/>
    <mergeCell ref="H22:H25"/>
    <mergeCell ref="H26:H29"/>
    <mergeCell ref="H30:H33"/>
    <mergeCell ref="F22:F25"/>
    <mergeCell ref="F26:F29"/>
    <mergeCell ref="F30:F33"/>
    <mergeCell ref="G11:G13"/>
    <mergeCell ref="G14:G17"/>
    <mergeCell ref="G18:G21"/>
    <mergeCell ref="G22:G25"/>
    <mergeCell ref="G30:G33"/>
    <mergeCell ref="S14:S17"/>
    <mergeCell ref="X14:X17"/>
    <mergeCell ref="L14:L17"/>
    <mergeCell ref="X26:X29"/>
    <mergeCell ref="Q22:Q25"/>
    <mergeCell ref="R22:R25"/>
    <mergeCell ref="S22:S25"/>
    <mergeCell ref="T22:T25"/>
    <mergeCell ref="X22:X25"/>
    <mergeCell ref="S26:S29"/>
    <mergeCell ref="T26:T29"/>
    <mergeCell ref="P26:P29"/>
    <mergeCell ref="O26:O29"/>
    <mergeCell ref="L22:L25"/>
    <mergeCell ref="P22:P25"/>
    <mergeCell ref="O22:O25"/>
    <mergeCell ref="T14:T17"/>
    <mergeCell ref="I18:I21"/>
    <mergeCell ref="K18:K21"/>
    <mergeCell ref="L18:L21"/>
    <mergeCell ref="Q14:Q17"/>
    <mergeCell ref="R14:R17"/>
    <mergeCell ref="K14:K17"/>
    <mergeCell ref="E14:E17"/>
    <mergeCell ref="I14:I17"/>
    <mergeCell ref="J14:J17"/>
    <mergeCell ref="O14:O17"/>
    <mergeCell ref="Y22:Y25"/>
    <mergeCell ref="A11:A13"/>
    <mergeCell ref="B11:B13"/>
    <mergeCell ref="E11:E13"/>
    <mergeCell ref="I11:I13"/>
    <mergeCell ref="C14:C17"/>
    <mergeCell ref="Y14:Y17"/>
    <mergeCell ref="P14:P17"/>
    <mergeCell ref="A18:A21"/>
    <mergeCell ref="B18:B21"/>
    <mergeCell ref="C18:C21"/>
    <mergeCell ref="E18:E21"/>
    <mergeCell ref="Y18:Y21"/>
    <mergeCell ref="A22:A25"/>
    <mergeCell ref="B22:B25"/>
    <mergeCell ref="C22:C25"/>
    <mergeCell ref="E22:E25"/>
    <mergeCell ref="I22:I25"/>
    <mergeCell ref="F14:F17"/>
    <mergeCell ref="F18:F21"/>
    <mergeCell ref="D11:D13"/>
    <mergeCell ref="D14:D17"/>
    <mergeCell ref="D18:D21"/>
    <mergeCell ref="L11:L13"/>
    <mergeCell ref="C7:Y7"/>
    <mergeCell ref="A1:B3"/>
    <mergeCell ref="V1:X1"/>
    <mergeCell ref="V2:X2"/>
    <mergeCell ref="V3:X3"/>
    <mergeCell ref="C1:U1"/>
    <mergeCell ref="D2:U2"/>
    <mergeCell ref="D3:U3"/>
    <mergeCell ref="J11:J13"/>
    <mergeCell ref="C9:Y9"/>
    <mergeCell ref="K11:K13"/>
    <mergeCell ref="P11:P13"/>
    <mergeCell ref="Y11:Y13"/>
    <mergeCell ref="C11:C13"/>
    <mergeCell ref="M11:M13"/>
    <mergeCell ref="N11:N13"/>
    <mergeCell ref="V5:X5"/>
    <mergeCell ref="F11:F13"/>
    <mergeCell ref="S11:S13"/>
    <mergeCell ref="T11:T13"/>
    <mergeCell ref="V11:X12"/>
    <mergeCell ref="O11:O13"/>
    <mergeCell ref="Q11:Q13"/>
    <mergeCell ref="R11:R13"/>
    <mergeCell ref="Y30:Y33"/>
    <mergeCell ref="Q30:Q33"/>
    <mergeCell ref="R30:R33"/>
    <mergeCell ref="S30:S33"/>
    <mergeCell ref="T30:T33"/>
    <mergeCell ref="X30:X33"/>
    <mergeCell ref="Y26:Y29"/>
    <mergeCell ref="Q26:Q29"/>
    <mergeCell ref="R26:R29"/>
    <mergeCell ref="P30:P33"/>
    <mergeCell ref="J30:J33"/>
    <mergeCell ref="O30:O33"/>
    <mergeCell ref="Q18:Q21"/>
    <mergeCell ref="R18:R21"/>
    <mergeCell ref="S18:S21"/>
    <mergeCell ref="T18:T21"/>
    <mergeCell ref="X18:X21"/>
    <mergeCell ref="J18:J21"/>
    <mergeCell ref="K26:K29"/>
    <mergeCell ref="J26:J29"/>
    <mergeCell ref="K22:K25"/>
    <mergeCell ref="J22:J25"/>
    <mergeCell ref="O18:O21"/>
    <mergeCell ref="P18:P21"/>
    <mergeCell ref="A26:A29"/>
    <mergeCell ref="B26:B29"/>
    <mergeCell ref="C26:C29"/>
    <mergeCell ref="D26:D29"/>
    <mergeCell ref="L26:L29"/>
    <mergeCell ref="A30:A33"/>
    <mergeCell ref="B30:B33"/>
    <mergeCell ref="C30:C33"/>
    <mergeCell ref="E30:E33"/>
    <mergeCell ref="I30:I33"/>
    <mergeCell ref="K30:K33"/>
    <mergeCell ref="L30:L33"/>
    <mergeCell ref="E26:E29"/>
    <mergeCell ref="I26:I29"/>
    <mergeCell ref="G26:G29"/>
  </mergeCells>
  <printOptions horizontalCentered="1"/>
  <pageMargins left="0.15748031496062992" right="0.15748031496062992" top="0.74803149606299213" bottom="0.74803149606299213" header="0.31496062992125984" footer="0.31496062992125984"/>
  <pageSetup scale="40" fitToHeight="0" orientation="landscape" horizontalDpi="4294967294" r:id="rId1"/>
  <rowBreaks count="1" manualBreakCount="1">
    <brk id="33" max="4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712A-4028-45AE-BFAE-F1D541B2BE3F}">
  <sheetPr>
    <pageSetUpPr fitToPage="1"/>
  </sheetPr>
  <dimension ref="A1:V34"/>
  <sheetViews>
    <sheetView topLeftCell="A7" zoomScale="80" zoomScaleNormal="80" workbookViewId="0">
      <selection activeCell="A7" sqref="A7"/>
    </sheetView>
  </sheetViews>
  <sheetFormatPr baseColWidth="10" defaultRowHeight="12"/>
  <cols>
    <col min="1" max="1" width="12.7109375" style="2" customWidth="1"/>
    <col min="2" max="2" width="23.85546875" style="1" customWidth="1"/>
    <col min="3" max="4" width="11.28515625" style="1" customWidth="1"/>
    <col min="5" max="5" width="24.28515625" style="1" customWidth="1"/>
    <col min="6" max="6" width="16" style="1" customWidth="1"/>
    <col min="7" max="7" width="12" style="1" customWidth="1"/>
    <col min="8" max="8" width="14.42578125" style="1" customWidth="1"/>
    <col min="9" max="9" width="13.7109375" style="1" customWidth="1"/>
    <col min="10" max="10" width="14.85546875" style="1" customWidth="1"/>
    <col min="11" max="11" width="13.7109375" style="1" customWidth="1"/>
    <col min="12" max="12" width="15.28515625" style="1" customWidth="1"/>
    <col min="13" max="13" width="14.140625" style="1" customWidth="1"/>
    <col min="14" max="14" width="15.5703125" style="1" customWidth="1"/>
    <col min="15" max="15" width="12.140625" style="1" customWidth="1"/>
    <col min="16" max="16" width="14.42578125" style="1" customWidth="1"/>
    <col min="17" max="17" width="12.5703125" style="1" customWidth="1"/>
    <col min="18" max="18" width="14.140625" style="1" customWidth="1"/>
    <col min="19" max="19" width="13.5703125" style="1" customWidth="1"/>
    <col min="20" max="20" width="14.7109375" style="3" customWidth="1"/>
    <col min="21" max="21" width="13.5703125" style="1" customWidth="1"/>
    <col min="22" max="22" width="13.85546875" style="1" customWidth="1"/>
    <col min="23" max="16384" width="11.42578125" style="1"/>
  </cols>
  <sheetData>
    <row r="1" spans="1:22" s="13" customFormat="1" ht="24.75" customHeight="1">
      <c r="A1" s="54" t="s">
        <v>0</v>
      </c>
      <c r="B1" s="55"/>
      <c r="C1" s="160" t="s">
        <v>17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95"/>
      <c r="S1" s="95" t="s">
        <v>4</v>
      </c>
      <c r="T1" s="210"/>
      <c r="U1" s="210"/>
      <c r="V1" s="14" t="s">
        <v>19</v>
      </c>
    </row>
    <row r="2" spans="1:22" s="13" customFormat="1" ht="34.5" customHeight="1">
      <c r="A2" s="56"/>
      <c r="B2" s="57"/>
      <c r="C2" s="17" t="s">
        <v>5</v>
      </c>
      <c r="D2" s="57" t="s">
        <v>18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3"/>
      <c r="S2" s="96" t="s">
        <v>3</v>
      </c>
      <c r="T2" s="211"/>
      <c r="U2" s="211"/>
      <c r="V2" s="15">
        <v>1</v>
      </c>
    </row>
    <row r="3" spans="1:22" s="13" customFormat="1" ht="30.75" customHeight="1" thickBot="1">
      <c r="A3" s="58"/>
      <c r="B3" s="59"/>
      <c r="C3" s="18" t="s">
        <v>1</v>
      </c>
      <c r="D3" s="164" t="s">
        <v>13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58" t="s">
        <v>2</v>
      </c>
      <c r="T3" s="212"/>
      <c r="U3" s="212"/>
      <c r="V3" s="16">
        <v>41740</v>
      </c>
    </row>
    <row r="4" spans="1:22" ht="3" customHeight="1" thickBot="1">
      <c r="T4" s="1"/>
    </row>
    <row r="5" spans="1:22" ht="15" customHeight="1">
      <c r="A5" s="7" t="s">
        <v>6</v>
      </c>
      <c r="B5" s="8"/>
      <c r="C5" s="19" t="s">
        <v>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0" t="s">
        <v>40</v>
      </c>
      <c r="T5" s="60"/>
      <c r="U5" s="60"/>
      <c r="V5" s="20">
        <v>43555</v>
      </c>
    </row>
    <row r="6" spans="1:22" ht="1.5" customHeight="1">
      <c r="A6" s="9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>
      <c r="A7" s="9" t="s">
        <v>7</v>
      </c>
      <c r="B7" s="4"/>
      <c r="C7" s="61" t="s">
        <v>10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.5" customHeight="1">
      <c r="A8" s="9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>
      <c r="A9" s="9" t="s">
        <v>8</v>
      </c>
      <c r="B9" s="4"/>
      <c r="C9" s="61" t="s">
        <v>56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4.5" customHeight="1" thickBot="1">
      <c r="A10" s="10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5" customHeight="1">
      <c r="A11" s="66" t="s">
        <v>45</v>
      </c>
      <c r="B11" s="69" t="s">
        <v>23</v>
      </c>
      <c r="C11" s="69" t="s">
        <v>48</v>
      </c>
      <c r="D11" s="72" t="s">
        <v>20</v>
      </c>
      <c r="E11" s="75" t="s">
        <v>49</v>
      </c>
      <c r="F11" s="213" t="s">
        <v>50</v>
      </c>
      <c r="G11" s="213" t="s">
        <v>12</v>
      </c>
      <c r="H11" s="216" t="s">
        <v>52</v>
      </c>
      <c r="I11" s="216" t="s">
        <v>35</v>
      </c>
      <c r="J11" s="216" t="s">
        <v>119</v>
      </c>
      <c r="K11" s="216" t="s">
        <v>118</v>
      </c>
      <c r="L11" s="216" t="s">
        <v>26</v>
      </c>
      <c r="M11" s="216" t="s">
        <v>36</v>
      </c>
      <c r="N11" s="216" t="s">
        <v>81</v>
      </c>
      <c r="O11" s="216" t="s">
        <v>51</v>
      </c>
      <c r="P11" s="216" t="s">
        <v>28</v>
      </c>
      <c r="Q11" s="219" t="s">
        <v>38</v>
      </c>
      <c r="R11" s="227" t="s">
        <v>39</v>
      </c>
      <c r="S11" s="222" t="s">
        <v>29</v>
      </c>
      <c r="T11" s="222"/>
      <c r="U11" s="222"/>
      <c r="V11" s="89" t="s">
        <v>55</v>
      </c>
    </row>
    <row r="12" spans="1:22" ht="37.5" customHeight="1">
      <c r="A12" s="67"/>
      <c r="B12" s="70"/>
      <c r="C12" s="70"/>
      <c r="D12" s="73"/>
      <c r="E12" s="76"/>
      <c r="F12" s="214"/>
      <c r="G12" s="214"/>
      <c r="H12" s="217"/>
      <c r="I12" s="217"/>
      <c r="J12" s="217"/>
      <c r="K12" s="217"/>
      <c r="L12" s="217"/>
      <c r="M12" s="217"/>
      <c r="N12" s="217"/>
      <c r="O12" s="217"/>
      <c r="P12" s="217"/>
      <c r="Q12" s="220"/>
      <c r="R12" s="228"/>
      <c r="S12" s="223"/>
      <c r="T12" s="223"/>
      <c r="U12" s="223"/>
      <c r="V12" s="90"/>
    </row>
    <row r="13" spans="1:22" ht="72" customHeight="1" thickBot="1">
      <c r="A13" s="68"/>
      <c r="B13" s="71"/>
      <c r="C13" s="71"/>
      <c r="D13" s="74"/>
      <c r="E13" s="77"/>
      <c r="F13" s="215"/>
      <c r="G13" s="215"/>
      <c r="H13" s="218"/>
      <c r="I13" s="218"/>
      <c r="J13" s="218"/>
      <c r="K13" s="218"/>
      <c r="L13" s="218"/>
      <c r="M13" s="218"/>
      <c r="N13" s="218"/>
      <c r="O13" s="218"/>
      <c r="P13" s="218"/>
      <c r="Q13" s="221"/>
      <c r="R13" s="229"/>
      <c r="S13" s="26" t="s">
        <v>53</v>
      </c>
      <c r="T13" s="27" t="s">
        <v>30</v>
      </c>
      <c r="U13" s="26" t="s">
        <v>54</v>
      </c>
      <c r="V13" s="91"/>
    </row>
    <row r="14" spans="1:22" s="11" customFormat="1" ht="19.5" customHeight="1">
      <c r="A14" s="107" t="s">
        <v>46</v>
      </c>
      <c r="B14" s="99" t="s">
        <v>108</v>
      </c>
      <c r="C14" s="101">
        <v>250000</v>
      </c>
      <c r="D14" s="103">
        <v>43590</v>
      </c>
      <c r="E14" s="101"/>
      <c r="F14" s="105">
        <v>30000</v>
      </c>
      <c r="G14" s="107">
        <v>30</v>
      </c>
      <c r="H14" s="128">
        <v>30</v>
      </c>
      <c r="I14" s="111">
        <f>+H14/G14</f>
        <v>1</v>
      </c>
      <c r="J14" s="31"/>
      <c r="K14" s="31"/>
      <c r="L14" s="109">
        <v>21</v>
      </c>
      <c r="M14" s="111">
        <f>+L14/G14</f>
        <v>0.7</v>
      </c>
      <c r="N14" s="109">
        <v>25000</v>
      </c>
      <c r="O14" s="111">
        <f>+N14/F14</f>
        <v>0.83333333333333337</v>
      </c>
      <c r="P14" s="109">
        <v>20</v>
      </c>
      <c r="Q14" s="111">
        <f>+P14/G14</f>
        <v>0.66666666666666663</v>
      </c>
      <c r="R14" s="113">
        <v>5</v>
      </c>
      <c r="S14" s="25">
        <v>500</v>
      </c>
      <c r="T14" s="25" t="s">
        <v>32</v>
      </c>
      <c r="U14" s="101">
        <f>SUM(S14:S17)</f>
        <v>950</v>
      </c>
      <c r="V14" s="202">
        <f>+F14-N14</f>
        <v>5000</v>
      </c>
    </row>
    <row r="15" spans="1:22" s="11" customFormat="1" ht="19.5" customHeight="1">
      <c r="A15" s="107"/>
      <c r="B15" s="99"/>
      <c r="C15" s="101"/>
      <c r="D15" s="103"/>
      <c r="E15" s="101"/>
      <c r="F15" s="105"/>
      <c r="G15" s="107"/>
      <c r="H15" s="128"/>
      <c r="I15" s="111"/>
      <c r="J15" s="31"/>
      <c r="K15" s="31"/>
      <c r="L15" s="109"/>
      <c r="M15" s="111"/>
      <c r="N15" s="109"/>
      <c r="O15" s="111"/>
      <c r="P15" s="109"/>
      <c r="Q15" s="111"/>
      <c r="R15" s="105"/>
      <c r="S15" s="23">
        <v>300</v>
      </c>
      <c r="T15" s="25" t="s">
        <v>114</v>
      </c>
      <c r="U15" s="101"/>
      <c r="V15" s="202"/>
    </row>
    <row r="16" spans="1:22" s="11" customFormat="1" ht="19.5" customHeight="1">
      <c r="A16" s="107"/>
      <c r="B16" s="99"/>
      <c r="C16" s="101"/>
      <c r="D16" s="103"/>
      <c r="E16" s="101"/>
      <c r="F16" s="105"/>
      <c r="G16" s="107"/>
      <c r="H16" s="128"/>
      <c r="I16" s="111"/>
      <c r="J16" s="31"/>
      <c r="K16" s="31"/>
      <c r="L16" s="109"/>
      <c r="M16" s="111"/>
      <c r="N16" s="109"/>
      <c r="O16" s="111"/>
      <c r="P16" s="109"/>
      <c r="Q16" s="111"/>
      <c r="R16" s="105"/>
      <c r="S16" s="23">
        <v>150</v>
      </c>
      <c r="T16" s="25" t="s">
        <v>115</v>
      </c>
      <c r="U16" s="101"/>
      <c r="V16" s="202"/>
    </row>
    <row r="17" spans="1:22" s="11" customFormat="1" ht="19.5" customHeight="1">
      <c r="A17" s="108"/>
      <c r="B17" s="100"/>
      <c r="C17" s="102"/>
      <c r="D17" s="104"/>
      <c r="E17" s="102"/>
      <c r="F17" s="106"/>
      <c r="G17" s="108"/>
      <c r="H17" s="129"/>
      <c r="I17" s="112"/>
      <c r="J17" s="32"/>
      <c r="K17" s="32"/>
      <c r="L17" s="110"/>
      <c r="M17" s="112"/>
      <c r="N17" s="110"/>
      <c r="O17" s="112"/>
      <c r="P17" s="110"/>
      <c r="Q17" s="112"/>
      <c r="R17" s="106"/>
      <c r="S17" s="23"/>
      <c r="T17" s="23"/>
      <c r="U17" s="102"/>
      <c r="V17" s="203"/>
    </row>
    <row r="18" spans="1:22" s="11" customFormat="1" ht="19.5" customHeight="1">
      <c r="A18" s="152" t="s">
        <v>47</v>
      </c>
      <c r="B18" s="186" t="s">
        <v>109</v>
      </c>
      <c r="C18" s="122">
        <v>130000</v>
      </c>
      <c r="D18" s="125">
        <v>5.5</v>
      </c>
      <c r="E18" s="122"/>
      <c r="F18" s="139">
        <v>35000</v>
      </c>
      <c r="G18" s="152">
        <v>30</v>
      </c>
      <c r="H18" s="155">
        <v>20</v>
      </c>
      <c r="I18" s="136">
        <f>+H18/G18</f>
        <v>0.66666666666666663</v>
      </c>
      <c r="J18" s="33"/>
      <c r="K18" s="33"/>
      <c r="L18" s="133">
        <v>25</v>
      </c>
      <c r="M18" s="136">
        <f>+L18/G18</f>
        <v>0.83333333333333337</v>
      </c>
      <c r="N18" s="133">
        <v>2</v>
      </c>
      <c r="O18" s="136">
        <f>+N18/F18</f>
        <v>5.7142857142857142E-5</v>
      </c>
      <c r="P18" s="133">
        <v>20</v>
      </c>
      <c r="Q18" s="136">
        <f>+P18/G18</f>
        <v>0.66666666666666663</v>
      </c>
      <c r="R18" s="139"/>
      <c r="S18" s="24"/>
      <c r="T18" s="24"/>
      <c r="U18" s="122">
        <f>SUM(S18:S21)</f>
        <v>0</v>
      </c>
      <c r="V18" s="207">
        <f>+F18-N18</f>
        <v>34998</v>
      </c>
    </row>
    <row r="19" spans="1:22" s="11" customFormat="1" ht="19.5" customHeight="1">
      <c r="A19" s="153"/>
      <c r="B19" s="187"/>
      <c r="C19" s="123"/>
      <c r="D19" s="126"/>
      <c r="E19" s="123"/>
      <c r="F19" s="140"/>
      <c r="G19" s="153"/>
      <c r="H19" s="156"/>
      <c r="I19" s="137"/>
      <c r="J19" s="34"/>
      <c r="K19" s="34"/>
      <c r="L19" s="134"/>
      <c r="M19" s="137"/>
      <c r="N19" s="134"/>
      <c r="O19" s="137"/>
      <c r="P19" s="134"/>
      <c r="Q19" s="137"/>
      <c r="R19" s="140"/>
      <c r="S19" s="24"/>
      <c r="T19" s="24"/>
      <c r="U19" s="123"/>
      <c r="V19" s="208"/>
    </row>
    <row r="20" spans="1:22" s="11" customFormat="1" ht="19.5" customHeight="1">
      <c r="A20" s="153"/>
      <c r="B20" s="187"/>
      <c r="C20" s="123"/>
      <c r="D20" s="126"/>
      <c r="E20" s="123"/>
      <c r="F20" s="140"/>
      <c r="G20" s="153"/>
      <c r="H20" s="156"/>
      <c r="I20" s="137"/>
      <c r="J20" s="34"/>
      <c r="K20" s="34"/>
      <c r="L20" s="134"/>
      <c r="M20" s="137"/>
      <c r="N20" s="134"/>
      <c r="O20" s="137"/>
      <c r="P20" s="134"/>
      <c r="Q20" s="137"/>
      <c r="R20" s="140"/>
      <c r="S20" s="24"/>
      <c r="T20" s="24"/>
      <c r="U20" s="123"/>
      <c r="V20" s="208"/>
    </row>
    <row r="21" spans="1:22" s="11" customFormat="1" ht="19.5" customHeight="1">
      <c r="A21" s="154"/>
      <c r="B21" s="188"/>
      <c r="C21" s="124"/>
      <c r="D21" s="127"/>
      <c r="E21" s="124"/>
      <c r="F21" s="141"/>
      <c r="G21" s="154"/>
      <c r="H21" s="157"/>
      <c r="I21" s="138"/>
      <c r="J21" s="35"/>
      <c r="K21" s="35"/>
      <c r="L21" s="135"/>
      <c r="M21" s="138"/>
      <c r="N21" s="135"/>
      <c r="O21" s="138"/>
      <c r="P21" s="135"/>
      <c r="Q21" s="138"/>
      <c r="R21" s="141"/>
      <c r="S21" s="24"/>
      <c r="T21" s="24"/>
      <c r="U21" s="124"/>
      <c r="V21" s="209"/>
    </row>
    <row r="22" spans="1:22" s="11" customFormat="1" ht="19.5" customHeight="1">
      <c r="A22" s="150" t="s">
        <v>42</v>
      </c>
      <c r="B22" s="189" t="s">
        <v>110</v>
      </c>
      <c r="C22" s="147">
        <v>180000</v>
      </c>
      <c r="D22" s="148">
        <v>5.5</v>
      </c>
      <c r="E22" s="147"/>
      <c r="F22" s="149">
        <v>78000</v>
      </c>
      <c r="G22" s="150">
        <v>30</v>
      </c>
      <c r="H22" s="151">
        <v>10</v>
      </c>
      <c r="I22" s="144">
        <f>+H22/G22</f>
        <v>0.33333333333333331</v>
      </c>
      <c r="J22" s="30"/>
      <c r="K22" s="30"/>
      <c r="L22" s="143">
        <v>15</v>
      </c>
      <c r="M22" s="144">
        <f>+L22/G22</f>
        <v>0.5</v>
      </c>
      <c r="N22" s="143">
        <v>3</v>
      </c>
      <c r="O22" s="144">
        <f>+N22/F22</f>
        <v>3.8461538461538463E-5</v>
      </c>
      <c r="P22" s="143">
        <v>20</v>
      </c>
      <c r="Q22" s="144">
        <f>+P22/G22</f>
        <v>0.66666666666666663</v>
      </c>
      <c r="R22" s="149"/>
      <c r="S22" s="23"/>
      <c r="T22" s="23"/>
      <c r="U22" s="147">
        <f>SUM(S22:S25)</f>
        <v>3</v>
      </c>
      <c r="V22" s="201">
        <f>+F22-N22</f>
        <v>77997</v>
      </c>
    </row>
    <row r="23" spans="1:22" s="11" customFormat="1" ht="19.5" customHeight="1">
      <c r="A23" s="107"/>
      <c r="B23" s="190"/>
      <c r="C23" s="101"/>
      <c r="D23" s="103"/>
      <c r="E23" s="101"/>
      <c r="F23" s="105"/>
      <c r="G23" s="107"/>
      <c r="H23" s="128"/>
      <c r="I23" s="111"/>
      <c r="J23" s="31"/>
      <c r="K23" s="31"/>
      <c r="L23" s="109"/>
      <c r="M23" s="111"/>
      <c r="N23" s="109"/>
      <c r="O23" s="111"/>
      <c r="P23" s="109"/>
      <c r="Q23" s="111"/>
      <c r="R23" s="105"/>
      <c r="S23" s="23">
        <v>3</v>
      </c>
      <c r="T23" s="23"/>
      <c r="U23" s="101"/>
      <c r="V23" s="202"/>
    </row>
    <row r="24" spans="1:22" s="11" customFormat="1" ht="19.5" customHeight="1">
      <c r="A24" s="107"/>
      <c r="B24" s="190"/>
      <c r="C24" s="101"/>
      <c r="D24" s="103"/>
      <c r="E24" s="101"/>
      <c r="F24" s="105"/>
      <c r="G24" s="107"/>
      <c r="H24" s="128"/>
      <c r="I24" s="111"/>
      <c r="J24" s="31"/>
      <c r="K24" s="31"/>
      <c r="L24" s="109"/>
      <c r="M24" s="111"/>
      <c r="N24" s="109"/>
      <c r="O24" s="111"/>
      <c r="P24" s="109"/>
      <c r="Q24" s="111"/>
      <c r="R24" s="105"/>
      <c r="S24" s="23"/>
      <c r="T24" s="23"/>
      <c r="U24" s="101"/>
      <c r="V24" s="202"/>
    </row>
    <row r="25" spans="1:22" s="11" customFormat="1" ht="19.5" customHeight="1">
      <c r="A25" s="108"/>
      <c r="B25" s="191"/>
      <c r="C25" s="102"/>
      <c r="D25" s="104"/>
      <c r="E25" s="102"/>
      <c r="F25" s="106"/>
      <c r="G25" s="108"/>
      <c r="H25" s="129"/>
      <c r="I25" s="112"/>
      <c r="J25" s="32"/>
      <c r="K25" s="32"/>
      <c r="L25" s="110"/>
      <c r="M25" s="112"/>
      <c r="N25" s="110"/>
      <c r="O25" s="112"/>
      <c r="P25" s="110"/>
      <c r="Q25" s="112"/>
      <c r="R25" s="106"/>
      <c r="S25" s="23"/>
      <c r="T25" s="23"/>
      <c r="U25" s="102"/>
      <c r="V25" s="203"/>
    </row>
    <row r="26" spans="1:22" s="11" customFormat="1" ht="19.5" customHeight="1">
      <c r="A26" s="152" t="s">
        <v>43</v>
      </c>
      <c r="B26" s="186" t="s">
        <v>111</v>
      </c>
      <c r="C26" s="122">
        <v>25000</v>
      </c>
      <c r="D26" s="125">
        <v>5.5</v>
      </c>
      <c r="E26" s="122"/>
      <c r="F26" s="139">
        <v>500000</v>
      </c>
      <c r="G26" s="152">
        <v>30</v>
      </c>
      <c r="H26" s="155">
        <v>10</v>
      </c>
      <c r="I26" s="136">
        <f>+H26/G26</f>
        <v>0.33333333333333331</v>
      </c>
      <c r="J26" s="33"/>
      <c r="K26" s="33"/>
      <c r="L26" s="133">
        <v>15</v>
      </c>
      <c r="M26" s="136">
        <f>+L26/G26</f>
        <v>0.5</v>
      </c>
      <c r="N26" s="133">
        <v>2</v>
      </c>
      <c r="O26" s="136">
        <f>+N26/F26</f>
        <v>3.9999999999999998E-6</v>
      </c>
      <c r="P26" s="133">
        <v>20</v>
      </c>
      <c r="Q26" s="136">
        <f>+P26/G26</f>
        <v>0.66666666666666663</v>
      </c>
      <c r="R26" s="139"/>
      <c r="S26" s="24"/>
      <c r="T26" s="24"/>
      <c r="U26" s="122">
        <f>SUM(S26:S29)</f>
        <v>0</v>
      </c>
      <c r="V26" s="207">
        <f>+F26-N26</f>
        <v>499998</v>
      </c>
    </row>
    <row r="27" spans="1:22" s="11" customFormat="1" ht="19.5" customHeight="1">
      <c r="A27" s="153"/>
      <c r="B27" s="187"/>
      <c r="C27" s="123"/>
      <c r="D27" s="126"/>
      <c r="E27" s="123"/>
      <c r="F27" s="140"/>
      <c r="G27" s="153"/>
      <c r="H27" s="156"/>
      <c r="I27" s="137"/>
      <c r="J27" s="34"/>
      <c r="K27" s="34"/>
      <c r="L27" s="134"/>
      <c r="M27" s="137"/>
      <c r="N27" s="134"/>
      <c r="O27" s="137"/>
      <c r="P27" s="134"/>
      <c r="Q27" s="137"/>
      <c r="R27" s="140"/>
      <c r="S27" s="24"/>
      <c r="T27" s="24"/>
      <c r="U27" s="123"/>
      <c r="V27" s="208"/>
    </row>
    <row r="28" spans="1:22" s="11" customFormat="1" ht="19.5" customHeight="1">
      <c r="A28" s="153"/>
      <c r="B28" s="187"/>
      <c r="C28" s="123"/>
      <c r="D28" s="126"/>
      <c r="E28" s="123"/>
      <c r="F28" s="140"/>
      <c r="G28" s="153"/>
      <c r="H28" s="156"/>
      <c r="I28" s="137"/>
      <c r="J28" s="34"/>
      <c r="K28" s="34"/>
      <c r="L28" s="134"/>
      <c r="M28" s="137"/>
      <c r="N28" s="134"/>
      <c r="O28" s="137"/>
      <c r="P28" s="134"/>
      <c r="Q28" s="137"/>
      <c r="R28" s="140"/>
      <c r="S28" s="24"/>
      <c r="T28" s="24"/>
      <c r="U28" s="123"/>
      <c r="V28" s="208"/>
    </row>
    <row r="29" spans="1:22" s="11" customFormat="1" ht="19.5" customHeight="1">
      <c r="A29" s="154"/>
      <c r="B29" s="188"/>
      <c r="C29" s="124"/>
      <c r="D29" s="127"/>
      <c r="E29" s="124"/>
      <c r="F29" s="141"/>
      <c r="G29" s="154"/>
      <c r="H29" s="157"/>
      <c r="I29" s="138"/>
      <c r="J29" s="35"/>
      <c r="K29" s="35"/>
      <c r="L29" s="135"/>
      <c r="M29" s="138"/>
      <c r="N29" s="135"/>
      <c r="O29" s="138"/>
      <c r="P29" s="135"/>
      <c r="Q29" s="138"/>
      <c r="R29" s="141"/>
      <c r="S29" s="24"/>
      <c r="T29" s="24"/>
      <c r="U29" s="124"/>
      <c r="V29" s="209"/>
    </row>
    <row r="30" spans="1:22" s="11" customFormat="1" ht="19.5" customHeight="1">
      <c r="A30" s="150" t="s">
        <v>112</v>
      </c>
      <c r="B30" s="146" t="s">
        <v>113</v>
      </c>
      <c r="C30" s="147">
        <v>150000</v>
      </c>
      <c r="D30" s="148">
        <v>5.5</v>
      </c>
      <c r="E30" s="147"/>
      <c r="F30" s="149">
        <v>350200</v>
      </c>
      <c r="G30" s="150">
        <v>30</v>
      </c>
      <c r="H30" s="151">
        <v>10</v>
      </c>
      <c r="I30" s="144">
        <f>+H30/G30</f>
        <v>0.33333333333333331</v>
      </c>
      <c r="J30" s="30"/>
      <c r="K30" s="30"/>
      <c r="L30" s="143">
        <v>15</v>
      </c>
      <c r="M30" s="144">
        <f>+L30/G30</f>
        <v>0.5</v>
      </c>
      <c r="N30" s="143">
        <v>2</v>
      </c>
      <c r="O30" s="144">
        <f>+N30/F30</f>
        <v>5.7110222729868649E-6</v>
      </c>
      <c r="P30" s="143">
        <v>20</v>
      </c>
      <c r="Q30" s="144">
        <f>+P30/G30</f>
        <v>0.66666666666666663</v>
      </c>
      <c r="R30" s="149"/>
      <c r="S30" s="23"/>
      <c r="T30" s="23"/>
      <c r="U30" s="147">
        <f>SUM(S30:S33)</f>
        <v>0</v>
      </c>
      <c r="V30" s="201">
        <f>+F30-N30</f>
        <v>350198</v>
      </c>
    </row>
    <row r="31" spans="1:22" s="11" customFormat="1" ht="19.5" customHeight="1">
      <c r="A31" s="107"/>
      <c r="B31" s="99"/>
      <c r="C31" s="101"/>
      <c r="D31" s="103"/>
      <c r="E31" s="101"/>
      <c r="F31" s="105"/>
      <c r="G31" s="107"/>
      <c r="H31" s="128"/>
      <c r="I31" s="111"/>
      <c r="J31" s="31"/>
      <c r="K31" s="31"/>
      <c r="L31" s="109"/>
      <c r="M31" s="111"/>
      <c r="N31" s="109"/>
      <c r="O31" s="111"/>
      <c r="P31" s="109"/>
      <c r="Q31" s="111"/>
      <c r="R31" s="105"/>
      <c r="S31" s="23"/>
      <c r="T31" s="23"/>
      <c r="U31" s="101"/>
      <c r="V31" s="202"/>
    </row>
    <row r="32" spans="1:22" s="11" customFormat="1" ht="19.5" customHeight="1">
      <c r="A32" s="107"/>
      <c r="B32" s="99"/>
      <c r="C32" s="101"/>
      <c r="D32" s="103"/>
      <c r="E32" s="101"/>
      <c r="F32" s="105"/>
      <c r="G32" s="107"/>
      <c r="H32" s="128"/>
      <c r="I32" s="111"/>
      <c r="J32" s="31"/>
      <c r="K32" s="31"/>
      <c r="L32" s="109"/>
      <c r="M32" s="111"/>
      <c r="N32" s="109"/>
      <c r="O32" s="111"/>
      <c r="P32" s="109"/>
      <c r="Q32" s="111"/>
      <c r="R32" s="105"/>
      <c r="S32" s="23"/>
      <c r="T32" s="23"/>
      <c r="U32" s="101"/>
      <c r="V32" s="202"/>
    </row>
    <row r="33" spans="1:22" s="11" customFormat="1" ht="19.5" customHeight="1">
      <c r="A33" s="108"/>
      <c r="B33" s="100"/>
      <c r="C33" s="102"/>
      <c r="D33" s="104"/>
      <c r="E33" s="102"/>
      <c r="F33" s="106"/>
      <c r="G33" s="108"/>
      <c r="H33" s="129"/>
      <c r="I33" s="112"/>
      <c r="J33" s="32"/>
      <c r="K33" s="32"/>
      <c r="L33" s="110"/>
      <c r="M33" s="112"/>
      <c r="N33" s="110"/>
      <c r="O33" s="112"/>
      <c r="P33" s="110"/>
      <c r="Q33" s="112"/>
      <c r="R33" s="106"/>
      <c r="S33" s="23"/>
      <c r="T33" s="23"/>
      <c r="U33" s="102"/>
      <c r="V33" s="203"/>
    </row>
    <row r="34" spans="1:22" ht="24.75" customHeight="1">
      <c r="C34" s="234" t="s">
        <v>33</v>
      </c>
      <c r="D34" s="234"/>
      <c r="E34" s="21"/>
      <c r="F34" s="12">
        <f>SUM(F14:F33)</f>
        <v>993200</v>
      </c>
      <c r="G34" s="12">
        <f t="shared" ref="G34:R34" si="0">SUM(G14:G33)</f>
        <v>150</v>
      </c>
      <c r="H34" s="12">
        <f t="shared" si="0"/>
        <v>80</v>
      </c>
      <c r="I34" s="12"/>
      <c r="J34" s="12"/>
      <c r="K34" s="12"/>
      <c r="L34" s="12">
        <f t="shared" si="0"/>
        <v>91</v>
      </c>
      <c r="M34" s="12"/>
      <c r="N34" s="12">
        <f t="shared" si="0"/>
        <v>25009</v>
      </c>
      <c r="O34" s="12"/>
      <c r="P34" s="12">
        <f t="shared" si="0"/>
        <v>100</v>
      </c>
      <c r="Q34" s="12"/>
      <c r="R34" s="12">
        <f t="shared" si="0"/>
        <v>5</v>
      </c>
      <c r="S34" s="28">
        <f>SUM(P14:P33)</f>
        <v>100</v>
      </c>
      <c r="T34" s="22"/>
      <c r="U34" s="28">
        <f>SUM(R14:R33)</f>
        <v>5</v>
      </c>
      <c r="V34" s="28">
        <f>SUM(V14:V33)</f>
        <v>968191</v>
      </c>
    </row>
  </sheetData>
  <mergeCells count="121">
    <mergeCell ref="U30:U33"/>
    <mergeCell ref="V30:V33"/>
    <mergeCell ref="C34:D34"/>
    <mergeCell ref="M30:M33"/>
    <mergeCell ref="N30:N33"/>
    <mergeCell ref="O30:O33"/>
    <mergeCell ref="P30:P33"/>
    <mergeCell ref="Q30:Q33"/>
    <mergeCell ref="R30:R33"/>
    <mergeCell ref="F30:F33"/>
    <mergeCell ref="G30:G33"/>
    <mergeCell ref="H30:H33"/>
    <mergeCell ref="I30:I33"/>
    <mergeCell ref="L30:L33"/>
    <mergeCell ref="A30:A33"/>
    <mergeCell ref="C30:C33"/>
    <mergeCell ref="B30:B33"/>
    <mergeCell ref="D30:D33"/>
    <mergeCell ref="E30:E33"/>
    <mergeCell ref="M26:M29"/>
    <mergeCell ref="N26:N29"/>
    <mergeCell ref="O26:O29"/>
    <mergeCell ref="P26:P29"/>
    <mergeCell ref="F26:F29"/>
    <mergeCell ref="G26:G29"/>
    <mergeCell ref="H26:H29"/>
    <mergeCell ref="I26:I29"/>
    <mergeCell ref="L26:L29"/>
    <mergeCell ref="U22:U25"/>
    <mergeCell ref="V22:V25"/>
    <mergeCell ref="A26:A29"/>
    <mergeCell ref="C26:C29"/>
    <mergeCell ref="B26:B29"/>
    <mergeCell ref="D26:D29"/>
    <mergeCell ref="E26:E29"/>
    <mergeCell ref="M22:M25"/>
    <mergeCell ref="N22:N25"/>
    <mergeCell ref="O22:O25"/>
    <mergeCell ref="P22:P25"/>
    <mergeCell ref="Q22:Q25"/>
    <mergeCell ref="R22:R25"/>
    <mergeCell ref="F22:F25"/>
    <mergeCell ref="G22:G25"/>
    <mergeCell ref="H22:H25"/>
    <mergeCell ref="I22:I25"/>
    <mergeCell ref="L22:L25"/>
    <mergeCell ref="U26:U29"/>
    <mergeCell ref="V26:V29"/>
    <mergeCell ref="Q26:Q29"/>
    <mergeCell ref="R26:R29"/>
    <mergeCell ref="A22:A25"/>
    <mergeCell ref="C22:C25"/>
    <mergeCell ref="B22:B25"/>
    <mergeCell ref="D22:D25"/>
    <mergeCell ref="E22:E25"/>
    <mergeCell ref="M18:M21"/>
    <mergeCell ref="N18:N21"/>
    <mergeCell ref="O18:O21"/>
    <mergeCell ref="P18:P21"/>
    <mergeCell ref="F18:F21"/>
    <mergeCell ref="G18:G21"/>
    <mergeCell ref="H18:H21"/>
    <mergeCell ref="I18:I21"/>
    <mergeCell ref="L18:L21"/>
    <mergeCell ref="U14:U17"/>
    <mergeCell ref="V14:V17"/>
    <mergeCell ref="A18:A21"/>
    <mergeCell ref="C18:C21"/>
    <mergeCell ref="B18:B21"/>
    <mergeCell ref="D18:D21"/>
    <mergeCell ref="E18:E21"/>
    <mergeCell ref="M14:M17"/>
    <mergeCell ref="N14:N17"/>
    <mergeCell ref="O14:O17"/>
    <mergeCell ref="P14:P17"/>
    <mergeCell ref="Q14:Q17"/>
    <mergeCell ref="R14:R17"/>
    <mergeCell ref="F14:F17"/>
    <mergeCell ref="G14:G17"/>
    <mergeCell ref="H14:H17"/>
    <mergeCell ref="I14:I17"/>
    <mergeCell ref="L14:L17"/>
    <mergeCell ref="U18:U21"/>
    <mergeCell ref="V18:V21"/>
    <mergeCell ref="Q18:Q21"/>
    <mergeCell ref="R18:R21"/>
    <mergeCell ref="A14:A17"/>
    <mergeCell ref="B14:B17"/>
    <mergeCell ref="C14:C17"/>
    <mergeCell ref="D14:D17"/>
    <mergeCell ref="E14:E17"/>
    <mergeCell ref="M11:M13"/>
    <mergeCell ref="N11:N13"/>
    <mergeCell ref="O11:O13"/>
    <mergeCell ref="P11:P13"/>
    <mergeCell ref="F11:F13"/>
    <mergeCell ref="G11:G13"/>
    <mergeCell ref="H11:H13"/>
    <mergeCell ref="I11:I13"/>
    <mergeCell ref="L11:L13"/>
    <mergeCell ref="S5:U5"/>
    <mergeCell ref="C7:V7"/>
    <mergeCell ref="C9:V9"/>
    <mergeCell ref="A11:A13"/>
    <mergeCell ref="B11:B13"/>
    <mergeCell ref="C11:C13"/>
    <mergeCell ref="D11:D13"/>
    <mergeCell ref="E11:E13"/>
    <mergeCell ref="A1:B3"/>
    <mergeCell ref="S1:U1"/>
    <mergeCell ref="S2:U2"/>
    <mergeCell ref="S3:U3"/>
    <mergeCell ref="S11:U12"/>
    <mergeCell ref="V11:V13"/>
    <mergeCell ref="Q11:Q13"/>
    <mergeCell ref="R11:R13"/>
    <mergeCell ref="D2:R2"/>
    <mergeCell ref="D3:R3"/>
    <mergeCell ref="C1:R1"/>
    <mergeCell ref="J11:J13"/>
    <mergeCell ref="K11:K13"/>
  </mergeCells>
  <phoneticPr fontId="19" type="noConversion"/>
  <pageMargins left="0.7" right="0.7" top="0.75" bottom="0.75" header="0.3" footer="0.3"/>
  <pageSetup scale="41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3b8-d97a-4303-8bf9-1c8c7b1c2bc5" xsi:nil="true"/>
    <lcf76f155ced4ddcb4097134ff3c332f xmlns="4dfaf93a-4b77-4ec3-86c3-3036a45ac1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C694268B46934A897C7D3F3238C529" ma:contentTypeVersion="12" ma:contentTypeDescription="Crear nuevo documento." ma:contentTypeScope="" ma:versionID="de0e73af9d8435456ecf9257fe441249">
  <xsd:schema xmlns:xsd="http://www.w3.org/2001/XMLSchema" xmlns:xs="http://www.w3.org/2001/XMLSchema" xmlns:p="http://schemas.microsoft.com/office/2006/metadata/properties" xmlns:ns2="4dfaf93a-4b77-4ec3-86c3-3036a45ac1fa" xmlns:ns3="721853b8-d97a-4303-8bf9-1c8c7b1c2bc5" targetNamespace="http://schemas.microsoft.com/office/2006/metadata/properties" ma:root="true" ma:fieldsID="5612e5a2a3aa800440caad8888bcc4ab" ns2:_="" ns3:_="">
    <xsd:import namespace="4dfaf93a-4b77-4ec3-86c3-3036a45ac1fa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f93a-4b77-4ec3-86c3-3036a45a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60CCF-97A2-444C-AF8D-7B91382FF6D2}">
  <ds:schemaRefs>
    <ds:schemaRef ds:uri="15195382-4b6a-43a3-83b9-6c703a995e1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d11c9118-7091-4d75-9f10-8c722a7696bc"/>
    <ds:schemaRef ds:uri="721853b8-d97a-4303-8bf9-1c8c7b1c2bc5"/>
    <ds:schemaRef ds:uri="4dfaf93a-4b77-4ec3-86c3-3036a45ac1fa"/>
  </ds:schemaRefs>
</ds:datastoreItem>
</file>

<file path=customXml/itemProps2.xml><?xml version="1.0" encoding="utf-8"?>
<ds:datastoreItem xmlns:ds="http://schemas.openxmlformats.org/officeDocument/2006/customXml" ds:itemID="{AFC3DFE1-FB26-4110-923C-04FDFFF06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DDA9D-C1D7-4AEB-B71D-7FD32B9DA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af93a-4b77-4ec3-86c3-3036a45ac1fa"/>
    <ds:schemaRef ds:uri="721853b8-d97a-4303-8bf9-1c8c7b1c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PUERTO - AEROP</vt:lpstr>
      <vt:lpstr>INSTRUCTIVO AEROPUERTOS PUERTOS</vt:lpstr>
      <vt:lpstr>ejemplo PREDIAL - VIAS</vt:lpstr>
      <vt:lpstr>ejemplo - AEROPUERTOS - PUERTOS</vt:lpstr>
      <vt:lpstr>'ejemplo PREDIAL - VIAS'!Área_de_impresión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nrojas</dc:creator>
  <cp:lastModifiedBy>Cristian Leandro Muñoz Claros</cp:lastModifiedBy>
  <cp:lastPrinted>2020-01-14T15:21:43Z</cp:lastPrinted>
  <dcterms:created xsi:type="dcterms:W3CDTF">2013-04-24T20:24:09Z</dcterms:created>
  <dcterms:modified xsi:type="dcterms:W3CDTF">2024-11-06T19:40:39Z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0x010100C8C694268B46934A897C7D3F3238C529</vt:lpwstr>
  </property>
  <property fmtid="{D5CDD505-2E9C-101B-9397-08002B2CF9AE}" pid="3" name="Order">
    <vt:r8>2783200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