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defaultThemeVersion="124226"/>
  <mc:AlternateContent xmlns:mc="http://schemas.openxmlformats.org/markup-compatibility/2006">
    <mc:Choice Requires="x15">
      <x15ac:absPath xmlns:x15ac="http://schemas.microsoft.com/office/spreadsheetml/2010/11/ac" url="https://anionline-my.sharepoint.com/personal/nmorales_ani_gov_co/Documents/DOCUMENTACION/ESTRATÉGICO/FORMATOS/"/>
    </mc:Choice>
  </mc:AlternateContent>
  <xr:revisionPtr revIDLastSave="0" documentId="10_ncr:100000_{2B6C5F2B-D975-4B7B-994C-91FF8B8353F7}" xr6:coauthVersionLast="31" xr6:coauthVersionMax="31" xr10:uidLastSave="{00000000-0000-0000-0000-000000000000}"/>
  <bookViews>
    <workbookView xWindow="0" yWindow="0" windowWidth="24000" windowHeight="9525" xr2:uid="{00000000-000D-0000-FFFF-FFFF00000000}"/>
  </bookViews>
  <sheets>
    <sheet name="SIAC7" sheetId="8"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123Graph_A" hidden="1">[1]G.G!#REF!</definedName>
    <definedName name="__123Graph_AGraph2" hidden="1">[1]G.G!#REF!</definedName>
    <definedName name="__123Graph_B" hidden="1">[2]ce!#REF!</definedName>
    <definedName name="__123Graph_X" hidden="1">[1]G.G!#REF!</definedName>
    <definedName name="__DAT1">[3]Foglio1!#REF!</definedName>
    <definedName name="__DAT2">[3]Foglio1!#REF!</definedName>
    <definedName name="__DAT7">[3]Foglio1!#REF!</definedName>
    <definedName name="__DAT8">[3]Foglio1!#REF!</definedName>
    <definedName name="__GER7">[4]PAR!$B$19</definedName>
    <definedName name="__MD5">#N/A</definedName>
    <definedName name="__mes1">#REF!</definedName>
    <definedName name="__Mes2">#REF!</definedName>
    <definedName name="__Mes3">#REF!</definedName>
    <definedName name="__SPR1">#N/A</definedName>
    <definedName name="__tab2004">'[5]Costi esterni e interni2004'!$B$10:$AF$68</definedName>
    <definedName name="__tab2005">#REF!</definedName>
    <definedName name="__VO105">#REF!</definedName>
    <definedName name="__VO106">#REF!</definedName>
    <definedName name="__VO107">#REF!</definedName>
    <definedName name="__VO110">#REF!</definedName>
    <definedName name="__VO119">#REF!</definedName>
    <definedName name="__VO135">#REF!</definedName>
    <definedName name="__VO57">#REF!</definedName>
    <definedName name="__VO65">#REF!</definedName>
    <definedName name="__VO83">#REF!</definedName>
    <definedName name="__VO84">#REF!</definedName>
    <definedName name="__VO85">#REF!</definedName>
    <definedName name="_1988">#N/A</definedName>
    <definedName name="_DAT1">[3]Foglio1!#REF!</definedName>
    <definedName name="_DAT2">[3]Foglio1!#REF!</definedName>
    <definedName name="_DAT7">[3]Foglio1!#REF!</definedName>
    <definedName name="_DAT8">[3]Foglio1!#REF!</definedName>
    <definedName name="_GER7">[4]PAR!$B$19</definedName>
    <definedName name="_MD5">#N/A</definedName>
    <definedName name="_mes1">#REF!</definedName>
    <definedName name="_Mes2">#REF!</definedName>
    <definedName name="_Mes3">#REF!</definedName>
    <definedName name="_Order1" hidden="1">255</definedName>
    <definedName name="_Order2" hidden="1">255</definedName>
    <definedName name="_SPR1">#N/A</definedName>
    <definedName name="_tab2004">'[5]Costi esterni e interni2004'!$B$10:$AF$68</definedName>
    <definedName name="_tab2005">#REF!</definedName>
    <definedName name="_tpd2004">#REF!</definedName>
    <definedName name="_VO105">#REF!</definedName>
    <definedName name="_VO106">#REF!</definedName>
    <definedName name="_VO107">#REF!</definedName>
    <definedName name="_VO110">#REF!</definedName>
    <definedName name="_VO119">#REF!</definedName>
    <definedName name="_VO135">#REF!</definedName>
    <definedName name="_VO57">#REF!</definedName>
    <definedName name="_VO65">#REF!</definedName>
    <definedName name="_VO83">#REF!</definedName>
    <definedName name="_VO84">#REF!</definedName>
    <definedName name="_VO85">#REF!</definedName>
    <definedName name="a" hidden="1">[6]ce!#REF!</definedName>
    <definedName name="aaaa">#REF!</definedName>
    <definedName name="AAAAAAAAAA">#REF!</definedName>
    <definedName name="AD">#REF!</definedName>
    <definedName name="ADBENI">'[7]MOD 7 SIN'!#REF!</definedName>
    <definedName name="afp">#REF!</definedName>
    <definedName name="altre">[2]CECO!#REF!</definedName>
    <definedName name="anscount" hidden="1">4</definedName>
    <definedName name="AntCach">#REF!</definedName>
    <definedName name="ANTIC">#REF!</definedName>
    <definedName name="AnticAdic">#REF!</definedName>
    <definedName name="àòLòL">'[8]MOD 7 SIN'!#REF!</definedName>
    <definedName name="ARDIVERSI">'[7]MOD 7 SIN'!#REF!</definedName>
    <definedName name="AREA">'[9]Data Base CE'!$A$5:$DY$805</definedName>
    <definedName name="_xlnm.Print_Area">#REF!</definedName>
    <definedName name="AREA_STAMPA_MI">[10]MENS_I_P!#REF!</definedName>
    <definedName name="ASSISTENZA">'[7]MOD 7 SIN'!#REF!</definedName>
    <definedName name="B">#REF!</definedName>
    <definedName name="base">#REF!</definedName>
    <definedName name="_xlnm.Database">#REF!</definedName>
    <definedName name="BBBBBBBBB">#REF!</definedName>
    <definedName name="bdgeme">[6]prebdg97!$Q$2:'[6]prebdg97'!$AB$63</definedName>
    <definedName name="bdginc">[6]prebdg97!$B$2:$M$31</definedName>
    <definedName name="BOH">[11]SPBGPr!$1:$1048576</definedName>
    <definedName name="bridge">#REF!</definedName>
    <definedName name="BUDGET">[4]PAR!$C$54</definedName>
    <definedName name="budpre">#REF!</definedName>
    <definedName name="cant">[12]BASE!$C$4:$H$261</definedName>
    <definedName name="CBR">#REF!</definedName>
    <definedName name="CBR_M">#REF!</definedName>
    <definedName name="CBR_SR">#REF!</definedName>
    <definedName name="cd">#REF!</definedName>
    <definedName name="coef">[13]DATOS!$D$73</definedName>
    <definedName name="CONCRETO_MURO">'[14]VVS-1'!$AC$7:$AD$16</definedName>
    <definedName name="Conf.">#REF!</definedName>
    <definedName name="Confiabilid">#REF!</definedName>
    <definedName name="Consultor">'[15]Datos básicos'!$B$2</definedName>
    <definedName name="ContoEC2004">'[5]RIEPILOGO 2004 per analisi'!$B$4:$AG$35</definedName>
    <definedName name="ContoEc2005">'[5]RIEPILOGO 2005 per analisi'!$B$4:$AG$35</definedName>
    <definedName name="Contratante">'[15]Datos básicos'!$B$1</definedName>
    <definedName name="Contrato">'[15]Datos básicos'!$B$3</definedName>
    <definedName name="COS">[4]PAR!$C$58</definedName>
    <definedName name="CUBOSINT">[4]PAR!$B$6</definedName>
    <definedName name="DIFF">#N/A</definedName>
    <definedName name="DIVISA">[4]PAR!$B$59</definedName>
    <definedName name="Economico">[11]CEBGPr!$1:$1048576</definedName>
    <definedName name="ede">#REF!</definedName>
    <definedName name="EME">[6]premi96!$R$4:'[6]premi96'!$AC$67</definedName>
    <definedName name="eurofranco">#REF!</definedName>
    <definedName name="eurolira">#REF!</definedName>
    <definedName name="Fecha">'[15]Datos básicos'!$B$5</definedName>
    <definedName name="form">[12]BASE!$C$4:$H$261</definedName>
    <definedName name="Format">#REF!</definedName>
    <definedName name="formu">[12]BASE!$C$4:$H$261</definedName>
    <definedName name="funcion">#REF!</definedName>
    <definedName name="FURTO">'[7]MOD 7 SIN'!#REF!</definedName>
    <definedName name="gg">[16]RIS_TECNICHE!#REF!</definedName>
    <definedName name="GRAFICO">'[17]inc. claim 97'!#REF!</definedName>
    <definedName name="gruppo">[2]CECO!#REF!</definedName>
    <definedName name="H_M">#REF!</definedName>
    <definedName name="hh">#REF!</definedName>
    <definedName name="IGL">[4]PAR!$B$14</definedName>
    <definedName name="IM">#REF!</definedName>
    <definedName name="IN">#REF!</definedName>
    <definedName name="inc98mens" xml:space="preserve"> [18]RIEP_INC_98!$B$67:$M$96</definedName>
    <definedName name="INC98PROGR">[18]RIEP_INC_98!$B$100:$M$129</definedName>
    <definedName name="inc99mens" xml:space="preserve"> [18]RIEP_INC_98!$B$67:$M$96</definedName>
    <definedName name="incbdg">[6]prebdg97!$B$2:'[6]prebdg97'!$M$31</definedName>
    <definedName name="INCENDIO">'[7]MOD 7 SIN'!#REF!</definedName>
    <definedName name="INFORTUNI">#REF!</definedName>
    <definedName name="ITEM">[19]BASE!$C$4:$H$261</definedName>
    <definedName name="iy">#REF!</definedName>
    <definedName name="jev">'[20]Desmonte y Limpieza'!$J$4</definedName>
    <definedName name="jj">#REF!</definedName>
    <definedName name="kk">#REF!</definedName>
    <definedName name="L">#REF!</definedName>
    <definedName name="limcount" hidden="1">4</definedName>
    <definedName name="lll" hidden="1">[1]G.G!#REF!</definedName>
    <definedName name="lllll">#REF!</definedName>
    <definedName name="LLOYD">#N/A</definedName>
    <definedName name="LòL">#REF!</definedName>
    <definedName name="MALATTIE">'[7]MOD 7 SIN'!#REF!</definedName>
    <definedName name="MesIn">#REF!</definedName>
    <definedName name="mezcla">#REF!</definedName>
    <definedName name="MEZCLAS">#REF!</definedName>
    <definedName name="Minimo">#REF!</definedName>
    <definedName name="MONEDA">[13]DATOS!$C$68</definedName>
    <definedName name="MR">#REF!</definedName>
    <definedName name="NOMBRE">#REF!</definedName>
    <definedName name="nuove">#REF!</definedName>
    <definedName name="Objeto">'[15]Datos básicos'!$B$4</definedName>
    <definedName name="organico2004">'[5]RIEPILOGO 2004 per analisi'!$B$4:$AG$167</definedName>
    <definedName name="organico2005">'[5]RIEPILOGO 2005 per analisi'!$B$4:$AG$167</definedName>
    <definedName name="OUTPUT">[21]RIS_TECNICHE!#REF!</definedName>
    <definedName name="pinco" hidden="1">[22]ce!#REF!</definedName>
    <definedName name="pinco1">[23]prebdg97!#REF!</definedName>
    <definedName name="pinco2">[23]prebdg97!$Q$2:'[23]prebdg97'!$AB$63</definedName>
    <definedName name="pinco3">[23]prebdg97!$B$2:$M$31</definedName>
    <definedName name="pinco4">#REF!</definedName>
    <definedName name="pinco5">[23]premi96!$R$4:'[23]premi96'!$AC$67</definedName>
    <definedName name="pinco6">[23]prebdg97!$B$2:'[23]prebdg97'!$M$31</definedName>
    <definedName name="pinco7">[24]ce99!#REF!</definedName>
    <definedName name="pinco8">[25]RIS_TECNICHE!#REF!</definedName>
    <definedName name="pippo" hidden="1">[2]ce!#REF!</definedName>
    <definedName name="PLANTA_VALLEDUPAR">#REF!</definedName>
    <definedName name="PlazAIU">#REF!</definedName>
    <definedName name="PLAZO">#REF!</definedName>
    <definedName name="Po">#REF!</definedName>
    <definedName name="PORCENTAJE">#REF!</definedName>
    <definedName name="PORTBGPr">#REF!</definedName>
    <definedName name="PRE_ASS">#REF!</definedName>
    <definedName name="PRE_UGN">#REF!</definedName>
    <definedName name="PRECIO">[19]PRECIOS!$A$5:$M$152</definedName>
    <definedName name="precipitacion">#REF!</definedName>
    <definedName name="premi">[6]premi96!$B$4:'[6]premi96'!$AC$67</definedName>
    <definedName name="PROGETTI">'[5]RIEPILOGO 2004 per analisi'!$B$4:$AG$35</definedName>
    <definedName name="Pt">#REF!</definedName>
    <definedName name="RCAUTO">'[7]MOD 7 SIN'!#REF!</definedName>
    <definedName name="RCDIVERSI">'[7]MOD 7 SIN'!#REF!</definedName>
    <definedName name="Renoai">#REF!</definedName>
    <definedName name="REP_TIT">#REF!</definedName>
    <definedName name="RICL">#N/A</definedName>
    <definedName name="RICLASS">#N/A</definedName>
    <definedName name="RIEPILOGO">'[7]MOD 7 SIN'!#REF!</definedName>
    <definedName name="rifmese">#REF!</definedName>
    <definedName name="RPC">#N/A</definedName>
    <definedName name="sencount" hidden="1">3</definedName>
    <definedName name="SEVERIDADES">[26]TABLAS!$A$2:$A$4</definedName>
    <definedName name="sintesi">[2]CECO!#REF!</definedName>
    <definedName name="smml">[27]COSTO!$A$2</definedName>
    <definedName name="SMML1">#REF!</definedName>
    <definedName name="SN">#REF!</definedName>
    <definedName name="So">#REF!</definedName>
    <definedName name="SPR">#N/A</definedName>
    <definedName name="SS" hidden="1">[28]ce!#REF!</definedName>
    <definedName name="subbase">#REF!</definedName>
    <definedName name="subt">#REF!</definedName>
    <definedName name="tab">[29]den96!$C$5:$N$14</definedName>
    <definedName name="tarsb">#REF!</definedName>
    <definedName name="TASA">#REF!</definedName>
    <definedName name="tc">#REF!</definedName>
    <definedName name="temperatura">#REF!</definedName>
    <definedName name="tipo.pav">#REF!</definedName>
    <definedName name="tipo.via">#REF!</definedName>
    <definedName name="TITLES">#REF!</definedName>
    <definedName name="TOT">[4]PAR!$D$19</definedName>
    <definedName name="TOT_COLONNA">#REF!</definedName>
    <definedName name="TOTALE">[4]PAR!$B$49</definedName>
    <definedName name="tpdco">#REF!</definedName>
    <definedName name="tpdp">#REF!</definedName>
    <definedName name="tpdsant">#REF!</definedName>
    <definedName name="tpdtar">#REF!</definedName>
    <definedName name="TRM">[30]Personal!$C$1</definedName>
    <definedName name="TRMA">#REF!</definedName>
    <definedName name="TUTGIUDIZIARIA">'[7]MOD 7 SIN'!#REF!</definedName>
    <definedName name="TUTTO">[21]RIS_TECNICHE!#REF!</definedName>
    <definedName name="UT">#REF!</definedName>
    <definedName name="VECCHIO">'[5]RIEPILOGO 2004 per analisi'!$B$4:$AG$35</definedName>
    <definedName name="VITA">#N/A</definedName>
    <definedName name="W.18">#REF!</definedName>
    <definedName name="xxx">#REF!</definedName>
    <definedName name="xyz">'[17]inc. claim 97'!#REF!</definedName>
    <definedName name="zona">#REF!</definedName>
    <definedName name="ZONAX">#REF!</definedName>
    <definedName name="Zr">#REF!</definedName>
  </definedNames>
  <calcPr calcId="179017"/>
</workbook>
</file>

<file path=xl/calcChain.xml><?xml version="1.0" encoding="utf-8"?>
<calcChain xmlns="http://schemas.openxmlformats.org/spreadsheetml/2006/main">
  <c r="P42" i="8" l="1"/>
  <c r="M35" i="8"/>
  <c r="L35" i="8"/>
  <c r="K35" i="8"/>
  <c r="J35" i="8"/>
  <c r="I35" i="8"/>
  <c r="H35" i="8"/>
  <c r="G35" i="8"/>
  <c r="Q33" i="8"/>
  <c r="P33" i="8"/>
  <c r="O33" i="8"/>
  <c r="N33" i="8"/>
  <c r="Q32" i="8"/>
  <c r="P32" i="8"/>
  <c r="O32" i="8"/>
  <c r="N32" i="8"/>
  <c r="Q31" i="8"/>
  <c r="P31" i="8"/>
  <c r="O31" i="8"/>
  <c r="N31" i="8"/>
  <c r="Q30" i="8"/>
  <c r="P30" i="8"/>
  <c r="O30" i="8"/>
  <c r="N30" i="8"/>
  <c r="Q29" i="8"/>
  <c r="P29" i="8"/>
  <c r="O29" i="8"/>
  <c r="N29" i="8"/>
  <c r="Q28" i="8"/>
  <c r="P28" i="8"/>
  <c r="O28" i="8"/>
  <c r="N28" i="8"/>
  <c r="Q27" i="8"/>
  <c r="P27" i="8"/>
  <c r="O27" i="8"/>
  <c r="N27" i="8"/>
  <c r="Q26" i="8"/>
  <c r="P26" i="8"/>
  <c r="O26" i="8"/>
  <c r="N26" i="8"/>
  <c r="Q25" i="8"/>
  <c r="P25" i="8"/>
  <c r="O25" i="8"/>
  <c r="N25" i="8"/>
  <c r="Q24" i="8"/>
  <c r="P24" i="8"/>
  <c r="O24" i="8"/>
  <c r="N24" i="8"/>
  <c r="Q23" i="8"/>
  <c r="P23" i="8"/>
  <c r="O23" i="8"/>
  <c r="N23" i="8"/>
  <c r="Q22" i="8"/>
  <c r="P22" i="8"/>
  <c r="O22" i="8"/>
  <c r="N22" i="8"/>
  <c r="Q21" i="8"/>
  <c r="P21" i="8"/>
  <c r="O21" i="8"/>
  <c r="N21" i="8"/>
  <c r="Q20" i="8"/>
  <c r="P20" i="8"/>
  <c r="O20" i="8"/>
  <c r="N20" i="8"/>
  <c r="Q19" i="8"/>
  <c r="P19" i="8"/>
  <c r="O19" i="8"/>
  <c r="N19" i="8"/>
  <c r="Q18" i="8"/>
  <c r="P18" i="8"/>
  <c r="O18" i="8"/>
  <c r="N18" i="8"/>
  <c r="Q17" i="8"/>
  <c r="Q35" i="8" s="1"/>
  <c r="P17" i="8"/>
  <c r="O17" i="8"/>
  <c r="N17" i="8"/>
  <c r="P39" i="8" l="1"/>
  <c r="P44" i="8" s="1"/>
  <c r="O35" i="8"/>
  <c r="P35" i="8"/>
  <c r="P40" i="8"/>
  <c r="P41" i="8" s="1"/>
  <c r="P43" i="8" s="1"/>
  <c r="P50" i="8"/>
  <c r="N35" i="8"/>
  <c r="P47" i="8" l="1"/>
  <c r="P51" i="8"/>
</calcChain>
</file>

<file path=xl/sharedStrings.xml><?xml version="1.0" encoding="utf-8"?>
<sst xmlns="http://schemas.openxmlformats.org/spreadsheetml/2006/main" count="118" uniqueCount="102">
  <si>
    <t>CÓDIGO:</t>
  </si>
  <si>
    <t>SEPG-F-041</t>
  </si>
  <si>
    <t>SISTEMA ESTRATÉGICO DE PLANEACIÓN Y GESTIÓN</t>
  </si>
  <si>
    <t>VERSIÓN:</t>
  </si>
  <si>
    <t>FORMATO</t>
  </si>
  <si>
    <t>FECHA:</t>
  </si>
  <si>
    <t xml:space="preserve">Objetivo: </t>
  </si>
  <si>
    <t>NOMBRE PROYECTO DE CONCESIÓN</t>
  </si>
  <si>
    <t>NOMBRE DEL CONCESIONARIO</t>
  </si>
  <si>
    <t>CATEGORÍA TABLERO</t>
  </si>
  <si>
    <t>TARIFAS</t>
  </si>
  <si>
    <t>TRAFICO CATEGORIA</t>
  </si>
  <si>
    <t>RECAUDO</t>
  </si>
  <si>
    <t>CATEGORIA ESPECIAL</t>
  </si>
  <si>
    <t>EVASORES</t>
  </si>
  <si>
    <t>TOTAL</t>
  </si>
  <si>
    <t>I</t>
  </si>
  <si>
    <t>II</t>
  </si>
  <si>
    <t>III</t>
  </si>
  <si>
    <t>IV</t>
  </si>
  <si>
    <t>V</t>
  </si>
  <si>
    <t>VI</t>
  </si>
  <si>
    <t>VII</t>
  </si>
  <si>
    <t>E.A.</t>
  </si>
  <si>
    <t>E.G.</t>
  </si>
  <si>
    <t>E.R.</t>
  </si>
  <si>
    <t>SUBTOTAL</t>
  </si>
  <si>
    <t>POLICIA DE CARRETERAS (POLCA)</t>
  </si>
  <si>
    <t>SUBTOTAL A+B+C</t>
  </si>
  <si>
    <t>SUBTOTAL A+B+C+D</t>
  </si>
  <si>
    <t>SUBTOTAL A+B+C+D+POLCA</t>
  </si>
  <si>
    <t>DIAS MES</t>
  </si>
  <si>
    <t>TPD CON EXCENTOS</t>
  </si>
  <si>
    <t>TPD SIN EXCENTOS</t>
  </si>
  <si>
    <t>RECAUDO SOBRANTES</t>
  </si>
  <si>
    <t>RECAUDO FONDO DE SEGURIDAD VIAL (FSV)</t>
  </si>
  <si>
    <t>INGRESO NETO</t>
  </si>
  <si>
    <t>SUBTOTAL B</t>
  </si>
  <si>
    <t>SUBTOTAL C</t>
  </si>
  <si>
    <t>SUBTOTAL D</t>
  </si>
  <si>
    <t>RECAUDO BÁSICO</t>
  </si>
  <si>
    <t>SUBTOTAL A</t>
  </si>
  <si>
    <t>FSV</t>
  </si>
  <si>
    <t xml:space="preserve">ESTACIÓN DE PEAJE </t>
  </si>
  <si>
    <t>OBSERVACIONES</t>
  </si>
  <si>
    <t>NUMERO DE VEHICULOS LEY 787</t>
  </si>
  <si>
    <t>Longitud</t>
  </si>
  <si>
    <t>Latitud</t>
  </si>
  <si>
    <t>TIPO GENERACIÓN</t>
  </si>
  <si>
    <t>RESUMEN</t>
  </si>
  <si>
    <t>Periodo</t>
  </si>
  <si>
    <t>TRÁFICO</t>
  </si>
  <si>
    <t>t1</t>
  </si>
  <si>
    <t>t2</t>
  </si>
  <si>
    <t>NUM CONTRATO DE CONCESIÓN</t>
  </si>
  <si>
    <t>TOTAL RECAUDO REAL</t>
  </si>
  <si>
    <t>VIII</t>
  </si>
  <si>
    <t>IX</t>
  </si>
  <si>
    <t>Enero</t>
  </si>
  <si>
    <t>Febrero</t>
  </si>
  <si>
    <t>Marzo</t>
  </si>
  <si>
    <t>Abril</t>
  </si>
  <si>
    <t>Mayo</t>
  </si>
  <si>
    <t>Junio</t>
  </si>
  <si>
    <t>Julio</t>
  </si>
  <si>
    <t>Agosto</t>
  </si>
  <si>
    <t>Septiembre</t>
  </si>
  <si>
    <t>AÑO (YYYY)</t>
  </si>
  <si>
    <t>Días t1</t>
  </si>
  <si>
    <t>AL</t>
  </si>
  <si>
    <t>Octubre</t>
  </si>
  <si>
    <t>MES (MM)</t>
  </si>
  <si>
    <t>Días t2</t>
  </si>
  <si>
    <t>NA</t>
  </si>
  <si>
    <t>Noviembre</t>
  </si>
  <si>
    <t>Diciembre</t>
  </si>
  <si>
    <t>PLENA 
(P)</t>
  </si>
  <si>
    <t>ESPECIAL 
(E)</t>
  </si>
  <si>
    <t>NUMERO DE VEHICULOS TARIFA PLENA 
(VP)</t>
  </si>
  <si>
    <t>NUMERO DE VEHICULOS  T. ESPECIAL
 (VE)</t>
  </si>
  <si>
    <t>NUMERO DE VEHICULOS EVASORES 
(EV)</t>
  </si>
  <si>
    <t>P - t1</t>
  </si>
  <si>
    <t>P - t2</t>
  </si>
  <si>
    <t>E -  t1</t>
  </si>
  <si>
    <t>E - t2</t>
  </si>
  <si>
    <t>VP - t1</t>
  </si>
  <si>
    <t>VP - t2</t>
  </si>
  <si>
    <t>VE - t1</t>
  </si>
  <si>
    <t>VE - t2</t>
  </si>
  <si>
    <t>EV - t1</t>
  </si>
  <si>
    <t>EV - t2</t>
  </si>
  <si>
    <t>Ley 787</t>
  </si>
  <si>
    <t>IE-10</t>
  </si>
  <si>
    <t>IEE</t>
  </si>
  <si>
    <t>IEEE</t>
  </si>
  <si>
    <t>IIA</t>
  </si>
  <si>
    <t>E.C.</t>
  </si>
  <si>
    <t>Información Prediligenciada</t>
  </si>
  <si>
    <t>PROCESO</t>
  </si>
  <si>
    <t>Obtener información periódica sobre el tráfico y tarifas de peaje de la Red Vial Concesionada en Colombia, para la consolidación de la base de datos administrada por la ANI.</t>
  </si>
  <si>
    <t xml:space="preserve">                                             SISTEMA INTEGRADO DE GESTIÓN</t>
  </si>
  <si>
    <t>SIAC 7 - REGISTRO DE TRÁFICO Y TARIFAS DE PEAJE MODO CARRETERO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</si>
</sst>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quot;$&quot;* #,##0.00_-;\-&quot;$&quot;* #,##0.00_-;_-&quot;$&quot;* &quot;-&quot;??_-;_-@_-"/>
    <numFmt numFmtId="43" formatCode="_-* #,##0.00_-;\-* #,##0.00_-;_-* &quot;-&quot;??_-;_-@_-"/>
    <numFmt numFmtId="164" formatCode="_(&quot;$&quot;\ * #,##0.00_);_(&quot;$&quot;\ * \(#,##0.00\);_(&quot;$&quot;\ * &quot;-&quot;??_);_(@_)"/>
    <numFmt numFmtId="165" formatCode="_(* #,##0.00_);_(* \(#,##0.00\);_(* &quot;-&quot;??_);_(@_)"/>
    <numFmt numFmtId="166" formatCode="_-* #,##0.00\ [$€]_-;\-* #,##0.00\ [$€]_-;_-* &quot;-&quot;??\ [$€]_-;_-@_-"/>
    <numFmt numFmtId="167" formatCode="#,##0.0_);\(#,##0.0\)"/>
    <numFmt numFmtId="168" formatCode="_(* #,##0.0000_);_(* \(#,##0.0000\);_(* &quot;-&quot;??_);_(@_)"/>
    <numFmt numFmtId="169" formatCode="#,##0&quot; F&quot;_);[Red]\(#,##0&quot; F&quot;\)"/>
    <numFmt numFmtId="170" formatCode="#,##0.00&quot; F&quot;_);\(#,##0.00&quot; F&quot;\)"/>
    <numFmt numFmtId="171" formatCode="0.0%;\(0.0%\)"/>
    <numFmt numFmtId="172" formatCode="_-* #,##0\ _D_M_-;\-* #,##0\ _D_M_-;_-* &quot;-&quot;\ _D_M_-;_-@_-"/>
    <numFmt numFmtId="173" formatCode="_-* #,##0.00\ _D_M_-;\-* #,##0.00\ _D_M_-;_-* &quot;-&quot;??\ _D_M_-;_-@_-"/>
    <numFmt numFmtId="174" formatCode="_-&quot;€&quot;\ * #,##0.00_-;\-&quot;€&quot;\ * #,##0.00_-;_-&quot;€&quot;\ * &quot;-&quot;??_-;_-@_-"/>
    <numFmt numFmtId="175" formatCode="_([$€]* #,##0.00_);_([$€]* \(#,##0.00\);_([$€]* &quot;-&quot;??_);_(@_)"/>
    <numFmt numFmtId="176" formatCode="_ [$€-2]\ * #,##0.00_ ;_ [$€-2]\ * \-#,##0.00_ ;_ [$€-2]\ * &quot;-&quot;??_ "/>
    <numFmt numFmtId="177" formatCode="[$-240A]General"/>
    <numFmt numFmtId="178" formatCode="_ * #,##0.00_ ;_ * \-#,##0.00_ ;_ * &quot;-&quot;??_ ;_ @_ "/>
    <numFmt numFmtId="179" formatCode="_-* #,##0.00\ _€_-;\-* #,##0.00\ _€_-;_-* &quot;-&quot;??\ _€_-;_-@_-"/>
    <numFmt numFmtId="180" formatCode="_-* #,##0.00\ &quot;Esc.&quot;_-;\-* #,##0.00\ &quot;Esc.&quot;_-;_-* &quot;-&quot;??\ &quot;Esc.&quot;_-;_-@_-"/>
    <numFmt numFmtId="181" formatCode="_ &quot;$&quot;\ * #,##0.00_ ;_ &quot;$&quot;\ * \-#,##0.00_ ;_ &quot;$&quot;\ * &quot;-&quot;??_ ;_ @_ "/>
    <numFmt numFmtId="182" formatCode="&quot;$&quot;\ #,##0.00;&quot;$&quot;\ \-#,##0.00"/>
    <numFmt numFmtId="183" formatCode="0.00_)"/>
    <numFmt numFmtId="184" formatCode="#,##0.00&quot; F&quot;_);[Red]\(#,##0.00&quot; F&quot;\)"/>
    <numFmt numFmtId="185" formatCode="#,##0;[Red]\(#,##0\)"/>
    <numFmt numFmtId="186" formatCode="&quot;L.&quot;\ #,##0;[Red]\-&quot;L.&quot;\ #,##0"/>
    <numFmt numFmtId="187" formatCode="_-* #,##0\ &quot;DM&quot;_-;\-* #,##0\ &quot;DM&quot;_-;_-* &quot;-&quot;\ &quot;DM&quot;_-;_-@_-"/>
    <numFmt numFmtId="188" formatCode="_-* #,##0.00\ &quot;DM&quot;_-;\-* #,##0.00\ &quot;DM&quot;_-;_-* &quot;-&quot;??\ &quot;DM&quot;_-;_-@_-"/>
    <numFmt numFmtId="189" formatCode="&quot;$&quot;\ #,##0"/>
    <numFmt numFmtId="190" formatCode="_(&quot;$&quot;\ * #,##0_);_(&quot;$&quot;\ * \(#,##0\);_(&quot;$&quot;\ * &quot;-&quot;??_);_(@_)"/>
    <numFmt numFmtId="191" formatCode="#,##0;[Red]#,##0"/>
    <numFmt numFmtId="192" formatCode="#,##0.0;[Red]#,##0.0"/>
    <numFmt numFmtId="193" formatCode="_(* #,##0.00_);_(* \(#,##0.00\);_(* \-??_);_(@_)"/>
    <numFmt numFmtId="194" formatCode="_-* #,##0_-;\-* #,##0_-;_-* &quot;-&quot;??_-;_-@_-"/>
    <numFmt numFmtId="195" formatCode="&quot;00&quot;#"/>
  </numFmts>
  <fonts count="51">
    <font>
      <sz val="11"/>
      <color theme="1"/>
      <name val="Calibri"/>
      <family val="2"/>
      <scheme val="minor"/>
    </font>
    <font>
      <sz val="11"/>
      <color theme="1"/>
      <name val="Calibri"/>
      <family val="2"/>
      <scheme val="minor"/>
    </font>
    <font>
      <sz val="11"/>
      <color theme="1"/>
      <name val="Arial"/>
      <family val="2"/>
    </font>
    <font>
      <sz val="10"/>
      <name val="Helv"/>
      <charset val="204"/>
    </font>
    <font>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0"/>
      <name val="Helv"/>
    </font>
    <font>
      <sz val="10"/>
      <name val="MS Sans Serif"/>
      <family val="2"/>
    </font>
    <font>
      <b/>
      <sz val="11"/>
      <color indexed="52"/>
      <name val="Calibri"/>
      <family val="2"/>
    </font>
    <font>
      <b/>
      <sz val="11"/>
      <color indexed="9"/>
      <name val="Calibri"/>
      <family val="2"/>
    </font>
    <font>
      <sz val="11"/>
      <color indexed="52"/>
      <name val="Calibri"/>
      <family val="2"/>
    </font>
    <font>
      <sz val="10"/>
      <color indexed="8"/>
      <name val="Arial"/>
      <family val="2"/>
    </font>
    <font>
      <u/>
      <sz val="10"/>
      <color indexed="36"/>
      <name val="Arial"/>
      <family val="2"/>
    </font>
    <font>
      <b/>
      <sz val="11"/>
      <color indexed="56"/>
      <name val="Calibri"/>
      <family val="2"/>
    </font>
    <font>
      <sz val="11"/>
      <color indexed="62"/>
      <name val="Calibri"/>
      <family val="2"/>
    </font>
    <font>
      <sz val="10"/>
      <color rgb="FF000000"/>
      <name val="Arial1"/>
    </font>
    <font>
      <i/>
      <sz val="11"/>
      <color indexed="23"/>
      <name val="Calibri"/>
      <family val="2"/>
    </font>
    <font>
      <sz val="8"/>
      <name val="Arial"/>
      <family val="2"/>
    </font>
    <font>
      <b/>
      <sz val="12"/>
      <name val="Arial"/>
      <family val="2"/>
    </font>
    <font>
      <b/>
      <sz val="15"/>
      <color indexed="56"/>
      <name val="Calibri"/>
      <family val="2"/>
    </font>
    <font>
      <b/>
      <sz val="13"/>
      <color indexed="56"/>
      <name val="Calibri"/>
      <family val="2"/>
    </font>
    <font>
      <u/>
      <sz val="10"/>
      <color indexed="12"/>
      <name val="Arial"/>
      <family val="2"/>
    </font>
    <font>
      <u/>
      <sz val="8"/>
      <color indexed="12"/>
      <name val="Times New Roman"/>
      <family val="1"/>
    </font>
    <font>
      <sz val="8"/>
      <color theme="1"/>
      <name val="Calibri"/>
      <family val="2"/>
      <scheme val="minor"/>
    </font>
    <font>
      <sz val="10"/>
      <name val="Tahoma"/>
      <family val="2"/>
    </font>
    <font>
      <sz val="7"/>
      <name val="Arial"/>
      <family val="2"/>
    </font>
    <font>
      <sz val="11"/>
      <color indexed="60"/>
      <name val="Calibri"/>
      <family val="2"/>
    </font>
    <font>
      <sz val="10"/>
      <name val="Courier"/>
      <family val="3"/>
    </font>
    <font>
      <b/>
      <i/>
      <sz val="16"/>
      <name val="Helv"/>
    </font>
    <font>
      <sz val="10"/>
      <name val="News Gothic Std"/>
    </font>
    <font>
      <b/>
      <sz val="11"/>
      <color indexed="63"/>
      <name val="Calibri"/>
      <family val="2"/>
    </font>
    <font>
      <sz val="10"/>
      <color theme="1"/>
      <name val="Arial"/>
      <family val="2"/>
    </font>
    <font>
      <sz val="8"/>
      <name val="Tahoma"/>
      <family val="2"/>
    </font>
    <font>
      <sz val="11"/>
      <color indexed="10"/>
      <name val="Calibri"/>
      <family val="2"/>
    </font>
    <font>
      <sz val="10"/>
      <name val="Times New Roman"/>
      <family val="1"/>
    </font>
    <font>
      <b/>
      <sz val="18"/>
      <color indexed="56"/>
      <name val="Cambria"/>
      <family val="2"/>
    </font>
    <font>
      <b/>
      <sz val="11"/>
      <color indexed="8"/>
      <name val="Calibri"/>
      <family val="2"/>
    </font>
    <font>
      <b/>
      <sz val="12"/>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i/>
      <sz val="12"/>
      <color theme="0" tint="-0.499984740745262"/>
      <name val="Calibri"/>
      <family val="2"/>
      <scheme val="minor"/>
    </font>
    <font>
      <b/>
      <sz val="28"/>
      <color theme="1"/>
      <name val="Calibri"/>
      <family val="2"/>
      <scheme val="minor"/>
    </font>
    <font>
      <sz val="10"/>
      <name val="Microsoft Sans Serif"/>
      <family val="2"/>
    </font>
    <font>
      <b/>
      <sz val="18"/>
      <color theme="1"/>
      <name val="Calibri"/>
      <family val="2"/>
      <scheme val="minor"/>
    </font>
    <font>
      <b/>
      <sz val="11"/>
      <color theme="0"/>
      <name val="Calibri"/>
      <family val="2"/>
      <scheme val="minor"/>
    </font>
    <font>
      <b/>
      <sz val="18"/>
      <name val="Calibri"/>
      <family val="2"/>
      <scheme val="minor"/>
    </font>
    <font>
      <sz val="16"/>
      <color theme="1"/>
      <name val="Calibri"/>
      <family val="2"/>
      <scheme val="minor"/>
    </font>
  </fonts>
  <fills count="31">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9" tint="0.79998168889431442"/>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auto="1"/>
      </bottom>
      <diagonal/>
    </border>
    <border>
      <left/>
      <right style="hair">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s>
  <cellStyleXfs count="2176">
    <xf numFmtId="0" fontId="0" fillId="0" borderId="0"/>
    <xf numFmtId="166" fontId="3" fillId="0" borderId="0"/>
    <xf numFmtId="166" fontId="4" fillId="0" borderId="0"/>
    <xf numFmtId="9" fontId="4" fillId="3" borderId="0"/>
    <xf numFmtId="0" fontId="4" fillId="0" borderId="0"/>
    <xf numFmtId="0" fontId="4" fillId="0" borderId="0"/>
    <xf numFmtId="0" fontId="4" fillId="0" borderId="0"/>
    <xf numFmtId="166" fontId="4" fillId="0" borderId="0"/>
    <xf numFmtId="166" fontId="4" fillId="0" borderId="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0" fontId="5" fillId="4" borderId="0" applyNumberFormat="0" applyBorder="0" applyAlignment="0" applyProtection="0"/>
    <xf numFmtId="166" fontId="5" fillId="4" borderId="0" applyNumberFormat="0" applyBorder="0" applyAlignment="0" applyProtection="0"/>
    <xf numFmtId="166" fontId="5" fillId="4" borderId="0" applyNumberFormat="0" applyBorder="0" applyAlignment="0" applyProtection="0"/>
    <xf numFmtId="0" fontId="5" fillId="4"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0" fontId="5" fillId="5" borderId="0" applyNumberFormat="0" applyBorder="0" applyAlignment="0" applyProtection="0"/>
    <xf numFmtId="166" fontId="5" fillId="5" borderId="0" applyNumberFormat="0" applyBorder="0" applyAlignment="0" applyProtection="0"/>
    <xf numFmtId="166" fontId="5" fillId="5" borderId="0" applyNumberFormat="0" applyBorder="0" applyAlignment="0" applyProtection="0"/>
    <xf numFmtId="0" fontId="5" fillId="5"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0" fontId="5" fillId="6" borderId="0" applyNumberFormat="0" applyBorder="0" applyAlignment="0" applyProtection="0"/>
    <xf numFmtId="166" fontId="5" fillId="6" borderId="0" applyNumberFormat="0" applyBorder="0" applyAlignment="0" applyProtection="0"/>
    <xf numFmtId="166" fontId="5" fillId="6" borderId="0" applyNumberFormat="0" applyBorder="0" applyAlignment="0" applyProtection="0"/>
    <xf numFmtId="0" fontId="5" fillId="6"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0" fontId="5" fillId="8" borderId="0" applyNumberFormat="0" applyBorder="0" applyAlignment="0" applyProtection="0"/>
    <xf numFmtId="166" fontId="5" fillId="8" borderId="0" applyNumberFormat="0" applyBorder="0" applyAlignment="0" applyProtection="0"/>
    <xf numFmtId="166" fontId="5" fillId="8" borderId="0" applyNumberFormat="0" applyBorder="0" applyAlignment="0" applyProtection="0"/>
    <xf numFmtId="0" fontId="5" fillId="8"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0" fontId="5" fillId="9" borderId="0" applyNumberFormat="0" applyBorder="0" applyAlignment="0" applyProtection="0"/>
    <xf numFmtId="166" fontId="5" fillId="9" borderId="0" applyNumberFormat="0" applyBorder="0" applyAlignment="0" applyProtection="0"/>
    <xf numFmtId="166"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0" fontId="5" fillId="11" borderId="0" applyNumberFormat="0" applyBorder="0" applyAlignment="0" applyProtection="0"/>
    <xf numFmtId="166" fontId="5" fillId="11" borderId="0" applyNumberFormat="0" applyBorder="0" applyAlignment="0" applyProtection="0"/>
    <xf numFmtId="166" fontId="5" fillId="11" borderId="0" applyNumberFormat="0" applyBorder="0" applyAlignment="0" applyProtection="0"/>
    <xf numFmtId="0" fontId="5" fillId="11"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0" fontId="5" fillId="12" borderId="0" applyNumberFormat="0" applyBorder="0" applyAlignment="0" applyProtection="0"/>
    <xf numFmtId="166" fontId="5" fillId="12" borderId="0" applyNumberFormat="0" applyBorder="0" applyAlignment="0" applyProtection="0"/>
    <xf numFmtId="166" fontId="5" fillId="12" borderId="0" applyNumberFormat="0" applyBorder="0" applyAlignment="0" applyProtection="0"/>
    <xf numFmtId="0" fontId="5" fillId="12"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7" borderId="0" applyNumberFormat="0" applyBorder="0" applyAlignment="0" applyProtection="0"/>
    <xf numFmtId="166" fontId="5" fillId="7" borderId="0" applyNumberFormat="0" applyBorder="0" applyAlignment="0" applyProtection="0"/>
    <xf numFmtId="0" fontId="5" fillId="7"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0" borderId="0" applyNumberFormat="0" applyBorder="0" applyAlignment="0" applyProtection="0"/>
    <xf numFmtId="166" fontId="5" fillId="10" borderId="0" applyNumberFormat="0" applyBorder="0" applyAlignment="0" applyProtection="0"/>
    <xf numFmtId="0" fontId="5" fillId="10"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0" fontId="5" fillId="13" borderId="0" applyNumberFormat="0" applyBorder="0" applyAlignment="0" applyProtection="0"/>
    <xf numFmtId="166" fontId="5" fillId="13" borderId="0" applyNumberFormat="0" applyBorder="0" applyAlignment="0" applyProtection="0"/>
    <xf numFmtId="166" fontId="5" fillId="13"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4"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1"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2"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166" fontId="6" fillId="17"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8"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19"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20"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5"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16"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6" fillId="21"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166" fontId="7"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166" fontId="4" fillId="0" borderId="0" applyFill="0" applyBorder="0" applyAlignment="0"/>
    <xf numFmtId="167" fontId="9" fillId="0" borderId="0" applyFill="0" applyBorder="0" applyAlignment="0"/>
    <xf numFmtId="168" fontId="9" fillId="0" borderId="0" applyFill="0" applyBorder="0" applyAlignment="0"/>
    <xf numFmtId="169" fontId="10" fillId="0" borderId="0" applyFill="0" applyBorder="0" applyAlignment="0"/>
    <xf numFmtId="170" fontId="10"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166"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166"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1" fillId="22" borderId="6" applyNumberFormat="0" applyAlignment="0" applyProtection="0"/>
    <xf numFmtId="0" fontId="12" fillId="23" borderId="7" applyNumberFormat="0" applyAlignment="0" applyProtection="0"/>
    <xf numFmtId="0" fontId="12" fillId="23" borderId="7" applyNumberFormat="0" applyAlignment="0" applyProtection="0"/>
    <xf numFmtId="0" fontId="12" fillId="23" borderId="7" applyNumberFormat="0" applyAlignment="0" applyProtection="0"/>
    <xf numFmtId="0" fontId="12" fillId="23" borderId="7" applyNumberFormat="0" applyAlignment="0" applyProtection="0"/>
    <xf numFmtId="0" fontId="13" fillId="0" borderId="8" applyNumberFormat="0" applyFill="0" applyAlignment="0" applyProtection="0"/>
    <xf numFmtId="0" fontId="13" fillId="0" borderId="8" applyNumberFormat="0" applyFill="0" applyAlignment="0" applyProtection="0"/>
    <xf numFmtId="0" fontId="13" fillId="0" borderId="8" applyNumberFormat="0" applyFill="0" applyAlignment="0" applyProtection="0"/>
    <xf numFmtId="0" fontId="13" fillId="0" borderId="8" applyNumberFormat="0" applyFill="0" applyAlignment="0" applyProtection="0"/>
    <xf numFmtId="0" fontId="13" fillId="0" borderId="8" applyNumberFormat="0" applyFill="0" applyAlignment="0" applyProtection="0"/>
    <xf numFmtId="0" fontId="12" fillId="23" borderId="7" applyNumberFormat="0" applyAlignment="0" applyProtection="0"/>
    <xf numFmtId="166" fontId="12" fillId="23" borderId="7" applyNumberFormat="0" applyAlignment="0" applyProtection="0"/>
    <xf numFmtId="166" fontId="12" fillId="23" borderId="7" applyNumberFormat="0" applyAlignment="0" applyProtection="0"/>
    <xf numFmtId="166" fontId="12" fillId="23" borderId="7" applyNumberFormat="0" applyAlignment="0" applyProtection="0"/>
    <xf numFmtId="0" fontId="12" fillId="23" borderId="7" applyNumberFormat="0" applyAlignment="0" applyProtection="0"/>
    <xf numFmtId="166" fontId="12" fillId="23" borderId="7" applyNumberFormat="0" applyAlignment="0" applyProtection="0"/>
    <xf numFmtId="166" fontId="12" fillId="23" borderId="7" applyNumberFormat="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166" fontId="4" fillId="0" borderId="0" applyFont="0" applyFill="0" applyBorder="0" applyAlignment="0" applyProtection="0"/>
    <xf numFmtId="44" fontId="9"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9" fontId="10" fillId="0" borderId="0" applyFont="0" applyFill="0" applyBorder="0" applyAlignment="0" applyProtection="0"/>
    <xf numFmtId="0" fontId="9" fillId="0" borderId="0"/>
    <xf numFmtId="0" fontId="9" fillId="0" borderId="0"/>
    <xf numFmtId="0" fontId="9" fillId="0" borderId="0"/>
    <xf numFmtId="0" fontId="9" fillId="0" borderId="0"/>
    <xf numFmtId="166" fontId="4"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0" fontId="9" fillId="0" borderId="0"/>
    <xf numFmtId="14" fontId="14" fillId="0" borderId="0" applyFill="0" applyBorder="0" applyAlignment="0"/>
    <xf numFmtId="172" fontId="4" fillId="0" borderId="0" applyFont="0" applyFill="0" applyBorder="0" applyAlignment="0" applyProtection="0"/>
    <xf numFmtId="173" fontId="4" fillId="0" borderId="0" applyFont="0" applyFill="0" applyBorder="0" applyAlignment="0" applyProtection="0"/>
    <xf numFmtId="166"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44" fontId="9" fillId="0" borderId="0" applyFill="0" applyBorder="0" applyAlignment="0"/>
    <xf numFmtId="167" fontId="9"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166" fontId="3" fillId="0" borderId="0"/>
    <xf numFmtId="166" fontId="4" fillId="0" borderId="0" applyFont="0" applyFill="0" applyBorder="0" applyAlignment="0" applyProtection="0"/>
    <xf numFmtId="166" fontId="4" fillId="0" borderId="0" applyFont="0" applyFill="0" applyBorder="0" applyAlignment="0" applyProtection="0"/>
    <xf numFmtId="174"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177" fontId="18" fillId="0" borderId="0" applyBorder="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19" fillId="0" borderId="0" applyNumberFormat="0" applyFill="0" applyBorder="0" applyAlignment="0" applyProtection="0"/>
    <xf numFmtId="166" fontId="8" fillId="6" borderId="0" applyNumberFormat="0" applyBorder="0" applyAlignment="0" applyProtection="0"/>
    <xf numFmtId="166" fontId="8" fillId="6" borderId="0" applyNumberFormat="0" applyBorder="0" applyAlignment="0" applyProtection="0"/>
    <xf numFmtId="166" fontId="8" fillId="6" borderId="0" applyNumberFormat="0" applyBorder="0" applyAlignment="0" applyProtection="0"/>
    <xf numFmtId="166" fontId="8" fillId="6" borderId="0" applyNumberFormat="0" applyBorder="0" applyAlignment="0" applyProtection="0"/>
    <xf numFmtId="38" fontId="20" fillId="24" borderId="0" applyNumberFormat="0" applyBorder="0" applyAlignment="0" applyProtection="0"/>
    <xf numFmtId="166" fontId="21" fillId="0" borderId="9" applyNumberFormat="0" applyAlignment="0" applyProtection="0">
      <alignment horizontal="left" vertical="center"/>
    </xf>
    <xf numFmtId="166" fontId="21" fillId="0" borderId="2">
      <alignment horizontal="left" vertical="center"/>
    </xf>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2" fillId="0" borderId="10"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23" fillId="0" borderId="11"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166"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166"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166" fontId="16" fillId="0" borderId="0" applyNumberFormat="0" applyFill="0" applyBorder="0" applyAlignment="0" applyProtection="0"/>
    <xf numFmtId="166" fontId="16" fillId="0" borderId="0" applyNumberFormat="0" applyFill="0" applyBorder="0" applyAlignment="0" applyProtection="0"/>
    <xf numFmtId="166" fontId="16" fillId="0" borderId="0" applyNumberFormat="0" applyFill="0" applyBorder="0" applyAlignment="0" applyProtection="0"/>
    <xf numFmtId="166" fontId="16" fillId="0" borderId="0" applyNumberFormat="0" applyFill="0" applyBorder="0" applyAlignment="0" applyProtection="0"/>
    <xf numFmtId="0" fontId="24" fillId="0" borderId="0" applyNumberFormat="0" applyFill="0" applyBorder="0" applyAlignment="0" applyProtection="0">
      <alignment vertical="top"/>
      <protection locked="0"/>
    </xf>
    <xf numFmtId="166" fontId="25" fillId="0" borderId="0" applyNumberFormat="0" applyFill="0" applyBorder="0" applyAlignment="0" applyProtection="0">
      <alignment vertical="top"/>
      <protection locked="0"/>
    </xf>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7" fillId="9" borderId="6" applyNumberFormat="0" applyAlignment="0" applyProtection="0"/>
    <xf numFmtId="10" fontId="20" fillId="25" borderId="1" applyNumberFormat="0" applyBorder="0" applyAlignment="0" applyProtection="0"/>
    <xf numFmtId="166" fontId="17" fillId="9" borderId="6" applyNumberFormat="0" applyAlignment="0" applyProtection="0"/>
    <xf numFmtId="166" fontId="17" fillId="9" borderId="6" applyNumberFormat="0" applyAlignment="0" applyProtection="0"/>
    <xf numFmtId="166" fontId="17" fillId="9" borderId="6" applyNumberFormat="0" applyAlignment="0" applyProtection="0"/>
    <xf numFmtId="166" fontId="17" fillId="9" borderId="6" applyNumberFormat="0" applyAlignment="0" applyProtection="0"/>
    <xf numFmtId="166" fontId="17" fillId="9" borderId="6" applyNumberFormat="0" applyAlignment="0" applyProtection="0"/>
    <xf numFmtId="166" fontId="17" fillId="9" borderId="6" applyNumberFormat="0" applyAlignment="0" applyProtection="0"/>
    <xf numFmtId="166" fontId="17" fillId="9" borderId="6" applyNumberFormat="0" applyAlignment="0" applyProtection="0"/>
    <xf numFmtId="166"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166"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166"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0" fontId="17" fillId="9" borderId="6" applyNumberFormat="0" applyAlignment="0" applyProtection="0"/>
    <xf numFmtId="166" fontId="24" fillId="0" borderId="0" applyNumberFormat="0" applyFill="0" applyBorder="0" applyAlignment="0" applyProtection="0">
      <alignment vertical="top"/>
      <protection locked="0"/>
    </xf>
    <xf numFmtId="44" fontId="9" fillId="0" borderId="0" applyFill="0" applyBorder="0" applyAlignment="0"/>
    <xf numFmtId="167" fontId="9"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166" fontId="13" fillId="0" borderId="8" applyNumberFormat="0" applyFill="0" applyAlignment="0" applyProtection="0"/>
    <xf numFmtId="166" fontId="13" fillId="0" borderId="8" applyNumberFormat="0" applyFill="0" applyAlignment="0" applyProtection="0"/>
    <xf numFmtId="166" fontId="13" fillId="0" borderId="8" applyNumberFormat="0" applyFill="0" applyAlignment="0" applyProtection="0"/>
    <xf numFmtId="166" fontId="13" fillId="0" borderId="8" applyNumberFormat="0" applyFill="0" applyAlignment="0" applyProtection="0"/>
    <xf numFmtId="38" fontId="10"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165" fontId="27" fillId="0" borderId="0" applyFont="0" applyFill="0" applyBorder="0" applyAlignment="0" applyProtection="0"/>
    <xf numFmtId="166"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9" fontId="1" fillId="0" borderId="0" applyFont="0" applyFill="0" applyBorder="0" applyAlignment="0" applyProtection="0"/>
    <xf numFmtId="0" fontId="4" fillId="0" borderId="0" applyFont="0" applyFill="0" applyBorder="0" applyAlignment="0" applyProtection="0"/>
    <xf numFmtId="179"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79" fontId="1"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4" fillId="0" borderId="0" applyFont="0" applyFill="0" applyBorder="0" applyAlignment="0" applyProtection="0"/>
    <xf numFmtId="180"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1" fontId="4" fillId="0" borderId="0" applyFont="0" applyFill="0" applyBorder="0" applyAlignment="0" applyProtection="0"/>
    <xf numFmtId="164" fontId="2" fillId="0" borderId="0" applyFont="0" applyFill="0" applyBorder="0" applyAlignment="0" applyProtection="0"/>
    <xf numFmtId="0"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166"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166" fontId="30" fillId="0" borderId="0"/>
    <xf numFmtId="183" fontId="31" fillId="0" borderId="0"/>
    <xf numFmtId="166" fontId="1" fillId="0" borderId="0"/>
    <xf numFmtId="0" fontId="5"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166" fontId="4" fillId="0" borderId="0"/>
    <xf numFmtId="0" fontId="4" fillId="0" borderId="0"/>
    <xf numFmtId="0" fontId="4" fillId="0" borderId="0"/>
    <xf numFmtId="166" fontId="5" fillId="0" borderId="0"/>
    <xf numFmtId="166" fontId="4" fillId="0" borderId="0"/>
    <xf numFmtId="166" fontId="4" fillId="0" borderId="0"/>
    <xf numFmtId="166" fontId="5" fillId="0" borderId="0"/>
    <xf numFmtId="166" fontId="4" fillId="0" borderId="0"/>
    <xf numFmtId="0" fontId="4" fillId="0" borderId="0"/>
    <xf numFmtId="0" fontId="1" fillId="0" borderId="0"/>
    <xf numFmtId="0" fontId="1" fillId="0" borderId="0"/>
    <xf numFmtId="0" fontId="1" fillId="0" borderId="0"/>
    <xf numFmtId="0" fontId="4" fillId="0" borderId="0"/>
    <xf numFmtId="166" fontId="4" fillId="0" borderId="0"/>
    <xf numFmtId="166" fontId="5" fillId="0" borderId="0"/>
    <xf numFmtId="0" fontId="4" fillId="0" borderId="0"/>
    <xf numFmtId="0" fontId="1" fillId="0" borderId="0"/>
    <xf numFmtId="166" fontId="5" fillId="0" borderId="0"/>
    <xf numFmtId="0" fontId="5" fillId="0" borderId="0"/>
    <xf numFmtId="0" fontId="5" fillId="0" borderId="0"/>
    <xf numFmtId="0" fontId="1" fillId="0" borderId="0"/>
    <xf numFmtId="166"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4" fillId="0" borderId="0"/>
    <xf numFmtId="166" fontId="1" fillId="0" borderId="0"/>
    <xf numFmtId="166" fontId="1" fillId="0" borderId="0"/>
    <xf numFmtId="0" fontId="1" fillId="0" borderId="0"/>
    <xf numFmtId="166" fontId="1"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32" fillId="0" borderId="0"/>
    <xf numFmtId="166" fontId="1" fillId="0" borderId="0"/>
    <xf numFmtId="0" fontId="4" fillId="0" borderId="0"/>
    <xf numFmtId="0" fontId="26" fillId="0" borderId="0"/>
    <xf numFmtId="166" fontId="1" fillId="0" borderId="0"/>
    <xf numFmtId="0" fontId="20" fillId="0" borderId="0"/>
    <xf numFmtId="0" fontId="20" fillId="0" borderId="0"/>
    <xf numFmtId="166" fontId="1" fillId="0" borderId="0"/>
    <xf numFmtId="0" fontId="5" fillId="0" borderId="0"/>
    <xf numFmtId="166" fontId="1" fillId="0" borderId="0"/>
    <xf numFmtId="0" fontId="5" fillId="0" borderId="0"/>
    <xf numFmtId="166" fontId="1" fillId="0" borderId="0"/>
    <xf numFmtId="0" fontId="5" fillId="0" borderId="0"/>
    <xf numFmtId="166" fontId="4" fillId="0" borderId="0"/>
    <xf numFmtId="166" fontId="4" fillId="0" borderId="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166" fontId="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166" fontId="5"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166" fontId="5"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166"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5" fillId="27" borderId="13" applyNumberFormat="0" applyFont="0" applyAlignment="0" applyProtection="0"/>
    <xf numFmtId="0" fontId="14" fillId="27" borderId="13" applyNumberFormat="0" applyFont="0" applyAlignment="0" applyProtection="0"/>
    <xf numFmtId="0" fontId="14" fillId="27" borderId="13" applyNumberFormat="0" applyFont="0" applyAlignment="0" applyProtection="0"/>
    <xf numFmtId="166" fontId="4" fillId="0" borderId="0" applyFont="0" applyFill="0" applyBorder="0" applyAlignment="0" applyProtection="0"/>
    <xf numFmtId="166" fontId="4" fillId="0" borderId="0" applyFont="0" applyFill="0" applyBorder="0" applyAlignment="0" applyProtection="0"/>
    <xf numFmtId="0"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166"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166"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9" fillId="0" borderId="0"/>
    <xf numFmtId="170" fontId="10" fillId="0" borderId="0" applyFont="0" applyFill="0" applyBorder="0" applyAlignment="0" applyProtection="0"/>
    <xf numFmtId="169" fontId="10"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84" fontId="10" fillId="0" borderId="0" applyFont="0" applyFill="0" applyBorder="0" applyAlignment="0" applyProtection="0"/>
    <xf numFmtId="185" fontId="4" fillId="0" borderId="0"/>
    <xf numFmtId="9" fontId="34"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9" fillId="0" borderId="0" applyFill="0" applyBorder="0" applyAlignment="0"/>
    <xf numFmtId="167" fontId="9" fillId="0" borderId="0" applyFill="0" applyBorder="0" applyAlignment="0"/>
    <xf numFmtId="44" fontId="9" fillId="0" borderId="0" applyFill="0" applyBorder="0" applyAlignment="0"/>
    <xf numFmtId="171" fontId="9" fillId="0" borderId="0" applyFill="0" applyBorder="0" applyAlignment="0"/>
    <xf numFmtId="167" fontId="9" fillId="0" borderId="0" applyFill="0" applyBorder="0" applyAlignment="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0" fontId="33" fillId="22" borderId="14" applyNumberFormat="0" applyAlignment="0" applyProtection="0"/>
    <xf numFmtId="166" fontId="4" fillId="0" borderId="0"/>
    <xf numFmtId="166" fontId="35" fillId="0" borderId="0"/>
    <xf numFmtId="0" fontId="36" fillId="0" borderId="0" applyNumberFormat="0" applyFill="0" applyBorder="0" applyAlignment="0" applyProtection="0"/>
    <xf numFmtId="0" fontId="19" fillId="0" borderId="0" applyNumberFormat="0" applyFill="0" applyBorder="0" applyAlignment="0" applyProtection="0"/>
    <xf numFmtId="49" fontId="14" fillId="0" borderId="0" applyFill="0" applyBorder="0" applyAlignment="0"/>
    <xf numFmtId="184" fontId="10" fillId="0" borderId="0" applyFill="0" applyBorder="0" applyAlignment="0"/>
    <xf numFmtId="166" fontId="37"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0" fontId="38" fillId="0" borderId="0" applyNumberFormat="0" applyFill="0" applyBorder="0" applyAlignment="0" applyProtection="0"/>
    <xf numFmtId="0" fontId="22" fillId="0" borderId="10" applyNumberFormat="0" applyFill="0" applyAlignment="0" applyProtection="0"/>
    <xf numFmtId="0" fontId="23" fillId="0" borderId="11"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166"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166"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166"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39" fillId="0" borderId="15" applyNumberFormat="0" applyFill="0" applyAlignment="0" applyProtection="0"/>
    <xf numFmtId="0" fontId="7" fillId="5" borderId="0" applyNumberFormat="0" applyBorder="0" applyAlignment="0" applyProtection="0"/>
    <xf numFmtId="0" fontId="8" fillId="6" borderId="0" applyNumberFormat="0" applyBorder="0" applyAlignment="0" applyProtection="0"/>
    <xf numFmtId="186" fontId="10" fillId="0" borderId="0" applyFont="0" applyFill="0" applyBorder="0" applyAlignment="0" applyProtection="0"/>
    <xf numFmtId="164" fontId="4" fillId="0" borderId="0" applyFont="0" applyFill="0" applyBorder="0" applyAlignment="0" applyProtection="0"/>
    <xf numFmtId="187" fontId="4" fillId="0" borderId="0" applyFont="0" applyFill="0" applyBorder="0" applyAlignment="0" applyProtection="0"/>
    <xf numFmtId="188" fontId="4" fillId="0" borderId="0" applyFont="0" applyFill="0" applyBorder="0" applyAlignment="0" applyProtection="0"/>
    <xf numFmtId="166" fontId="36" fillId="0" borderId="0" applyNumberFormat="0" applyFill="0" applyBorder="0" applyAlignment="0" applyProtection="0"/>
    <xf numFmtId="166" fontId="36" fillId="0" borderId="0" applyNumberFormat="0" applyFill="0" applyBorder="0" applyAlignment="0" applyProtection="0"/>
    <xf numFmtId="166" fontId="36" fillId="0" borderId="0" applyNumberFormat="0" applyFill="0" applyBorder="0" applyAlignment="0" applyProtection="0"/>
    <xf numFmtId="166" fontId="36" fillId="0" borderId="0" applyNumberFormat="0" applyFill="0" applyBorder="0" applyAlignment="0" applyProtection="0"/>
    <xf numFmtId="164" fontId="1" fillId="0" borderId="0" applyFont="0" applyFill="0" applyBorder="0" applyAlignment="0" applyProtection="0"/>
    <xf numFmtId="0" fontId="11" fillId="22" borderId="53" applyNumberFormat="0" applyAlignment="0" applyProtection="0"/>
    <xf numFmtId="0" fontId="11" fillId="22" borderId="53" applyNumberFormat="0" applyAlignment="0" applyProtection="0"/>
    <xf numFmtId="0" fontId="12" fillId="23" borderId="7" applyNumberFormat="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22" fillId="0" borderId="10" applyNumberFormat="0" applyFill="0" applyAlignment="0" applyProtection="0"/>
    <xf numFmtId="0" fontId="17" fillId="9" borderId="53" applyNumberFormat="0" applyAlignment="0" applyProtection="0"/>
    <xf numFmtId="0" fontId="17" fillId="9" borderId="53" applyNumberFormat="0" applyAlignment="0" applyProtection="0"/>
    <xf numFmtId="176" fontId="46" fillId="0" borderId="0" applyFont="0" applyFill="0" applyBorder="0" applyAlignment="0" applyProtection="0"/>
    <xf numFmtId="193" fontId="4" fillId="0" borderId="0" applyFill="0" applyBorder="0" applyAlignment="0" applyProtection="0"/>
    <xf numFmtId="193" fontId="4" fillId="0" borderId="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 fillId="0" borderId="0"/>
    <xf numFmtId="0" fontId="4" fillId="0" borderId="0"/>
    <xf numFmtId="0" fontId="4" fillId="0" borderId="0"/>
    <xf numFmtId="0" fontId="1" fillId="0" borderId="0"/>
    <xf numFmtId="0" fontId="1" fillId="0" borderId="0"/>
    <xf numFmtId="0" fontId="1" fillId="0" borderId="0"/>
    <xf numFmtId="0" fontId="4" fillId="27" borderId="54" applyNumberFormat="0" applyFont="0" applyAlignment="0" applyProtection="0"/>
    <xf numFmtId="0" fontId="4" fillId="27" borderId="54" applyNumberFormat="0" applyFont="0" applyAlignment="0" applyProtection="0"/>
    <xf numFmtId="0" fontId="46" fillId="27" borderId="54" applyNumberFormat="0" applyFont="0" applyAlignment="0" applyProtection="0"/>
    <xf numFmtId="0" fontId="46" fillId="27" borderId="54" applyNumberFormat="0" applyFont="0" applyAlignment="0" applyProtection="0"/>
    <xf numFmtId="0" fontId="33" fillId="22" borderId="55" applyNumberFormat="0" applyAlignment="0" applyProtection="0"/>
    <xf numFmtId="0" fontId="33" fillId="22" borderId="55" applyNumberFormat="0" applyAlignment="0" applyProtection="0"/>
    <xf numFmtId="0" fontId="39" fillId="0" borderId="56" applyNumberFormat="0" applyFill="0" applyAlignment="0" applyProtection="0"/>
    <xf numFmtId="0" fontId="39" fillId="0" borderId="56" applyNumberFormat="0" applyFill="0" applyAlignment="0" applyProtection="0"/>
    <xf numFmtId="0" fontId="4" fillId="0" borderId="0"/>
    <xf numFmtId="0" fontId="4" fillId="0" borderId="0"/>
    <xf numFmtId="0" fontId="4" fillId="0" borderId="0"/>
  </cellStyleXfs>
  <cellXfs count="186">
    <xf numFmtId="0" fontId="0" fillId="0" borderId="0" xfId="0"/>
    <xf numFmtId="189" fontId="0" fillId="2" borderId="29" xfId="0" applyNumberFormat="1" applyFont="1" applyFill="1" applyBorder="1" applyAlignment="1" applyProtection="1">
      <alignment horizontal="center"/>
      <protection locked="0"/>
    </xf>
    <xf numFmtId="38" fontId="41" fillId="2" borderId="27" xfId="0" applyNumberFormat="1" applyFont="1" applyFill="1" applyBorder="1" applyAlignment="1">
      <alignment horizontal="center"/>
    </xf>
    <xf numFmtId="0" fontId="0" fillId="2" borderId="0" xfId="0" applyFont="1" applyFill="1"/>
    <xf numFmtId="0" fontId="42" fillId="2" borderId="0" xfId="0" applyFont="1" applyFill="1" applyBorder="1" applyAlignment="1">
      <alignment vertical="center"/>
    </xf>
    <xf numFmtId="0" fontId="0" fillId="2" borderId="0" xfId="0" applyFont="1" applyFill="1" applyBorder="1"/>
    <xf numFmtId="0" fontId="44" fillId="2" borderId="0" xfId="0" applyFont="1" applyFill="1" applyBorder="1" applyAlignment="1">
      <alignment vertical="center"/>
    </xf>
    <xf numFmtId="0" fontId="0" fillId="2" borderId="0" xfId="0" applyFont="1" applyFill="1" applyBorder="1" applyAlignment="1"/>
    <xf numFmtId="0" fontId="44" fillId="2" borderId="0" xfId="0" applyFont="1" applyFill="1" applyBorder="1" applyAlignment="1">
      <alignment vertical="center" wrapText="1"/>
    </xf>
    <xf numFmtId="0" fontId="0" fillId="2" borderId="0" xfId="0" applyFont="1" applyFill="1" applyAlignment="1"/>
    <xf numFmtId="0" fontId="41" fillId="2" borderId="0" xfId="0" applyFont="1" applyFill="1" applyBorder="1" applyAlignment="1">
      <alignment vertical="center"/>
    </xf>
    <xf numFmtId="0" fontId="41" fillId="2" borderId="0" xfId="0" applyFont="1" applyFill="1" applyBorder="1"/>
    <xf numFmtId="0" fontId="0" fillId="2" borderId="0" xfId="0" applyFont="1" applyFill="1" applyAlignment="1">
      <alignment horizontal="center" vertical="center"/>
    </xf>
    <xf numFmtId="0" fontId="41" fillId="2" borderId="22" xfId="0" applyFont="1" applyFill="1" applyBorder="1" applyAlignment="1">
      <alignment horizontal="left" indent="1"/>
    </xf>
    <xf numFmtId="38" fontId="0" fillId="2" borderId="32" xfId="0" applyNumberFormat="1" applyFont="1" applyFill="1" applyBorder="1"/>
    <xf numFmtId="38" fontId="0" fillId="2" borderId="29" xfId="0" applyNumberFormat="1" applyFont="1" applyFill="1" applyBorder="1"/>
    <xf numFmtId="0" fontId="41" fillId="2" borderId="3" xfId="0" applyFont="1" applyFill="1" applyBorder="1" applyAlignment="1">
      <alignment horizontal="left" indent="1"/>
    </xf>
    <xf numFmtId="38" fontId="41" fillId="2" borderId="3" xfId="0" applyNumberFormat="1" applyFont="1" applyFill="1" applyBorder="1" applyAlignment="1">
      <alignment horizontal="center" vertical="center" wrapText="1"/>
    </xf>
    <xf numFmtId="0" fontId="41" fillId="2" borderId="0" xfId="0" applyFont="1" applyFill="1" applyBorder="1" applyAlignment="1">
      <alignment horizontal="left" indent="1"/>
    </xf>
    <xf numFmtId="38" fontId="41" fillId="2" borderId="0" xfId="0" applyNumberFormat="1" applyFont="1" applyFill="1" applyBorder="1" applyAlignment="1">
      <alignment horizontal="center" vertical="center" wrapText="1"/>
    </xf>
    <xf numFmtId="0" fontId="0" fillId="0" borderId="0" xfId="0" applyFont="1" applyFill="1" applyBorder="1"/>
    <xf numFmtId="1" fontId="41" fillId="2" borderId="36" xfId="0" applyNumberFormat="1" applyFont="1" applyFill="1" applyBorder="1" applyAlignment="1">
      <alignment horizontal="center"/>
    </xf>
    <xf numFmtId="1" fontId="41" fillId="2" borderId="39" xfId="0" applyNumberFormat="1" applyFont="1" applyFill="1" applyBorder="1" applyAlignment="1">
      <alignment horizontal="center"/>
    </xf>
    <xf numFmtId="38" fontId="41" fillId="2" borderId="22" xfId="0" applyNumberFormat="1" applyFont="1" applyFill="1" applyBorder="1" applyAlignment="1">
      <alignment horizontal="center"/>
    </xf>
    <xf numFmtId="38" fontId="41" fillId="2" borderId="3" xfId="0" applyNumberFormat="1" applyFont="1" applyFill="1" applyBorder="1" applyAlignment="1">
      <alignment horizontal="center" vertical="center"/>
    </xf>
    <xf numFmtId="0" fontId="47" fillId="2" borderId="0" xfId="0" applyFont="1" applyFill="1" applyBorder="1" applyAlignment="1">
      <alignment vertical="center"/>
    </xf>
    <xf numFmtId="0" fontId="0" fillId="2" borderId="0" xfId="0" applyFont="1" applyFill="1" applyBorder="1" applyAlignment="1">
      <alignment horizontal="center" vertical="center"/>
    </xf>
    <xf numFmtId="38" fontId="0" fillId="2" borderId="0" xfId="0" applyNumberFormat="1" applyFont="1" applyFill="1" applyBorder="1" applyAlignment="1">
      <alignment horizontal="center" vertical="center"/>
    </xf>
    <xf numFmtId="17" fontId="41" fillId="2" borderId="0" xfId="0" applyNumberFormat="1" applyFont="1" applyFill="1" applyBorder="1" applyAlignment="1">
      <alignment horizontal="center" vertical="center"/>
    </xf>
    <xf numFmtId="0" fontId="42" fillId="2" borderId="0" xfId="0" applyFont="1" applyFill="1" applyBorder="1" applyAlignment="1" applyProtection="1">
      <alignment vertical="center"/>
    </xf>
    <xf numFmtId="0" fontId="0" fillId="2" borderId="0" xfId="0" applyFont="1" applyFill="1" applyProtection="1"/>
    <xf numFmtId="0" fontId="41" fillId="2" borderId="57" xfId="0" applyFont="1" applyFill="1" applyBorder="1" applyAlignment="1" applyProtection="1">
      <alignment horizontal="center" vertical="center"/>
    </xf>
    <xf numFmtId="0" fontId="0" fillId="2" borderId="0" xfId="0" applyFont="1" applyFill="1" applyBorder="1" applyAlignment="1" applyProtection="1"/>
    <xf numFmtId="0" fontId="41" fillId="0" borderId="57" xfId="0" applyFont="1" applyBorder="1" applyAlignment="1" applyProtection="1">
      <alignment horizontal="center" vertical="center" wrapText="1"/>
    </xf>
    <xf numFmtId="0" fontId="42" fillId="30" borderId="57" xfId="0" applyFont="1" applyFill="1" applyBorder="1" applyAlignment="1" applyProtection="1">
      <alignment horizontal="center" vertical="center"/>
      <protection locked="0"/>
    </xf>
    <xf numFmtId="1" fontId="47" fillId="30" borderId="57" xfId="0" applyNumberFormat="1" applyFont="1" applyFill="1" applyBorder="1" applyAlignment="1" applyProtection="1">
      <alignment horizontal="center" vertical="center"/>
      <protection locked="0"/>
    </xf>
    <xf numFmtId="0" fontId="47" fillId="2" borderId="0" xfId="0" applyFont="1" applyFill="1" applyBorder="1" applyAlignment="1">
      <alignment horizontal="center"/>
    </xf>
    <xf numFmtId="0" fontId="47" fillId="30" borderId="57" xfId="0" applyFont="1" applyFill="1" applyBorder="1" applyAlignment="1" applyProtection="1">
      <alignment horizontal="center" vertical="center"/>
      <protection locked="0"/>
    </xf>
    <xf numFmtId="0" fontId="0" fillId="2" borderId="0" xfId="0" applyFont="1" applyFill="1" applyBorder="1" applyProtection="1">
      <protection locked="0"/>
    </xf>
    <xf numFmtId="0" fontId="49" fillId="30" borderId="57" xfId="0" applyFont="1" applyFill="1" applyBorder="1" applyAlignment="1" applyProtection="1">
      <alignment horizontal="center" vertical="center"/>
      <protection locked="0"/>
    </xf>
    <xf numFmtId="17" fontId="41" fillId="2" borderId="57" xfId="0" applyNumberFormat="1" applyFont="1" applyFill="1" applyBorder="1" applyAlignment="1">
      <alignment horizontal="center" vertical="center" wrapText="1"/>
    </xf>
    <xf numFmtId="0" fontId="48" fillId="2" borderId="61" xfId="2143" applyNumberFormat="1" applyFont="1" applyFill="1" applyBorder="1" applyAlignment="1">
      <alignment horizontal="center" vertical="center"/>
    </xf>
    <xf numFmtId="194" fontId="42" fillId="2" borderId="57" xfId="2143" applyNumberFormat="1" applyFont="1" applyFill="1" applyBorder="1" applyAlignment="1">
      <alignment horizontal="center" vertical="center"/>
    </xf>
    <xf numFmtId="0" fontId="42" fillId="2" borderId="57" xfId="2143" applyNumberFormat="1" applyFont="1" applyFill="1" applyBorder="1" applyAlignment="1">
      <alignment horizontal="center" vertical="center"/>
    </xf>
    <xf numFmtId="0" fontId="42" fillId="2" borderId="61" xfId="2143" applyNumberFormat="1" applyFont="1" applyFill="1" applyBorder="1" applyAlignment="1">
      <alignment horizontal="center" vertical="center"/>
    </xf>
    <xf numFmtId="0" fontId="48" fillId="2" borderId="61" xfId="2143" applyNumberFormat="1" applyFont="1" applyFill="1" applyBorder="1" applyAlignment="1">
      <alignment horizontal="center" vertical="center" wrapText="1"/>
    </xf>
    <xf numFmtId="0" fontId="41" fillId="2" borderId="62" xfId="0" applyFont="1" applyFill="1" applyBorder="1" applyAlignment="1">
      <alignment horizontal="left" indent="1"/>
    </xf>
    <xf numFmtId="190" fontId="1" fillId="30" borderId="34" xfId="2130" applyNumberFormat="1" applyFont="1" applyFill="1" applyBorder="1" applyAlignment="1" applyProtection="1">
      <alignment horizontal="left"/>
      <protection locked="0"/>
    </xf>
    <xf numFmtId="190" fontId="1" fillId="30" borderId="36" xfId="2130" applyNumberFormat="1" applyFont="1" applyFill="1" applyBorder="1" applyAlignment="1" applyProtection="1">
      <alignment horizontal="center"/>
      <protection locked="0"/>
    </xf>
    <xf numFmtId="0" fontId="0" fillId="30" borderId="34" xfId="0" applyFont="1" applyFill="1" applyBorder="1" applyAlignment="1" applyProtection="1">
      <alignment horizontal="center"/>
      <protection locked="0"/>
    </xf>
    <xf numFmtId="38" fontId="0" fillId="30" borderId="35" xfId="0" applyNumberFormat="1" applyFont="1" applyFill="1" applyBorder="1" applyAlignment="1" applyProtection="1">
      <alignment horizontal="center"/>
      <protection locked="0"/>
    </xf>
    <xf numFmtId="1" fontId="0" fillId="30" borderId="40" xfId="0" applyNumberFormat="1" applyFont="1" applyFill="1" applyBorder="1" applyAlignment="1" applyProtection="1">
      <alignment horizontal="center"/>
      <protection locked="0"/>
    </xf>
    <xf numFmtId="164" fontId="1" fillId="2" borderId="34" xfId="2130" applyFont="1" applyFill="1" applyBorder="1"/>
    <xf numFmtId="164" fontId="1" fillId="2" borderId="35" xfId="2130" applyFont="1" applyFill="1" applyBorder="1"/>
    <xf numFmtId="164" fontId="1" fillId="2" borderId="36" xfId="2130" applyFont="1" applyFill="1" applyBorder="1"/>
    <xf numFmtId="190" fontId="1" fillId="30" borderId="63" xfId="2130" applyNumberFormat="1" applyFont="1" applyFill="1" applyBorder="1" applyAlignment="1" applyProtection="1">
      <alignment horizontal="left"/>
      <protection locked="0"/>
    </xf>
    <xf numFmtId="190" fontId="1" fillId="30" borderId="64" xfId="2130" applyNumberFormat="1" applyFont="1" applyFill="1" applyBorder="1" applyAlignment="1" applyProtection="1">
      <alignment horizontal="center"/>
      <protection locked="0"/>
    </xf>
    <xf numFmtId="38" fontId="0" fillId="30" borderId="5" xfId="0" applyNumberFormat="1" applyFont="1" applyFill="1" applyBorder="1" applyAlignment="1" applyProtection="1">
      <alignment horizontal="center"/>
      <protection locked="0"/>
    </xf>
    <xf numFmtId="1" fontId="0" fillId="30" borderId="5" xfId="0" applyNumberFormat="1" applyFont="1" applyFill="1" applyBorder="1" applyAlignment="1" applyProtection="1">
      <alignment horizontal="center"/>
      <protection locked="0"/>
    </xf>
    <xf numFmtId="1" fontId="41" fillId="2" borderId="64" xfId="0" applyNumberFormat="1" applyFont="1" applyFill="1" applyBorder="1" applyAlignment="1">
      <alignment horizontal="center"/>
    </xf>
    <xf numFmtId="164" fontId="1" fillId="2" borderId="63" xfId="2130" applyFont="1" applyFill="1" applyBorder="1"/>
    <xf numFmtId="164" fontId="1" fillId="2" borderId="57" xfId="2130" applyFont="1" applyFill="1" applyBorder="1"/>
    <xf numFmtId="164" fontId="1" fillId="2" borderId="64" xfId="2130" applyFont="1" applyFill="1" applyBorder="1"/>
    <xf numFmtId="1" fontId="0" fillId="30" borderId="57" xfId="0" applyNumberFormat="1" applyFont="1" applyFill="1" applyBorder="1" applyAlignment="1" applyProtection="1">
      <alignment horizontal="center"/>
      <protection locked="0"/>
    </xf>
    <xf numFmtId="190" fontId="1" fillId="30" borderId="63" xfId="2130" applyNumberFormat="1" applyFont="1" applyFill="1" applyBorder="1" applyAlignment="1" applyProtection="1">
      <alignment horizontal="right"/>
      <protection locked="0"/>
    </xf>
    <xf numFmtId="190" fontId="1" fillId="30" borderId="64" xfId="2130" applyNumberFormat="1" applyFont="1" applyFill="1" applyBorder="1" applyAlignment="1" applyProtection="1">
      <alignment horizontal="right"/>
      <protection locked="0"/>
    </xf>
    <xf numFmtId="0" fontId="41" fillId="2" borderId="65" xfId="0" applyFont="1" applyFill="1" applyBorder="1" applyAlignment="1">
      <alignment horizontal="left" indent="1"/>
    </xf>
    <xf numFmtId="190" fontId="1" fillId="30" borderId="37" xfId="2130" applyNumberFormat="1" applyFont="1" applyFill="1" applyBorder="1" applyAlignment="1" applyProtection="1">
      <alignment horizontal="left"/>
      <protection locked="0"/>
    </xf>
    <xf numFmtId="190" fontId="1" fillId="30" borderId="39" xfId="2130" applyNumberFormat="1" applyFont="1" applyFill="1" applyBorder="1" applyAlignment="1" applyProtection="1">
      <alignment horizontal="center"/>
      <protection locked="0"/>
    </xf>
    <xf numFmtId="1" fontId="0" fillId="30" borderId="38" xfId="0" applyNumberFormat="1" applyFont="1" applyFill="1" applyBorder="1" applyAlignment="1" applyProtection="1">
      <alignment horizontal="center"/>
      <protection locked="0"/>
    </xf>
    <xf numFmtId="1" fontId="0" fillId="30" borderId="33" xfId="0" applyNumberFormat="1" applyFont="1" applyFill="1" applyBorder="1" applyAlignment="1" applyProtection="1">
      <alignment horizontal="center"/>
      <protection locked="0"/>
    </xf>
    <xf numFmtId="164" fontId="1" fillId="2" borderId="37" xfId="2130" applyFont="1" applyFill="1" applyBorder="1"/>
    <xf numFmtId="164" fontId="1" fillId="2" borderId="38" xfId="2130" applyFont="1" applyFill="1" applyBorder="1"/>
    <xf numFmtId="164" fontId="1" fillId="2" borderId="39" xfId="2130" applyFont="1" applyFill="1" applyBorder="1"/>
    <xf numFmtId="164" fontId="1" fillId="2" borderId="23" xfId="2130" applyFont="1" applyFill="1" applyBorder="1"/>
    <xf numFmtId="164" fontId="1" fillId="2" borderId="25" xfId="2130" applyFont="1" applyFill="1" applyBorder="1"/>
    <xf numFmtId="164" fontId="1" fillId="2" borderId="3" xfId="2130" applyFont="1" applyFill="1" applyBorder="1" applyAlignment="1">
      <alignment horizontal="center" vertical="center"/>
    </xf>
    <xf numFmtId="190" fontId="41" fillId="2" borderId="58" xfId="2130" applyNumberFormat="1" applyFont="1" applyFill="1" applyBorder="1" applyAlignment="1">
      <alignment horizontal="center" vertical="center" wrapText="1"/>
    </xf>
    <xf numFmtId="190" fontId="41" fillId="2" borderId="64" xfId="2130" applyNumberFormat="1" applyFont="1" applyFill="1" applyBorder="1" applyAlignment="1">
      <alignment horizontal="center" vertical="center" wrapText="1"/>
    </xf>
    <xf numFmtId="190" fontId="41" fillId="30" borderId="57" xfId="2130" applyNumberFormat="1" applyFont="1" applyFill="1" applyBorder="1" applyAlignment="1" applyProtection="1">
      <alignment vertical="center"/>
      <protection locked="0"/>
    </xf>
    <xf numFmtId="190" fontId="41" fillId="30" borderId="64" xfId="2130" applyNumberFormat="1" applyFont="1" applyFill="1" applyBorder="1" applyAlignment="1" applyProtection="1">
      <alignment vertical="center"/>
      <protection locked="0"/>
    </xf>
    <xf numFmtId="17" fontId="41" fillId="2" borderId="58" xfId="0" applyNumberFormat="1" applyFont="1" applyFill="1" applyBorder="1" applyAlignment="1">
      <alignment horizontal="center" vertical="center" wrapText="1"/>
    </xf>
    <xf numFmtId="0" fontId="41" fillId="2" borderId="70" xfId="0" applyFont="1" applyFill="1" applyBorder="1" applyAlignment="1">
      <alignment horizontal="left" indent="1"/>
    </xf>
    <xf numFmtId="1" fontId="41" fillId="2" borderId="72" xfId="0" applyNumberFormat="1" applyFont="1" applyFill="1" applyBorder="1" applyAlignment="1">
      <alignment horizontal="center"/>
    </xf>
    <xf numFmtId="164" fontId="1" fillId="2" borderId="71" xfId="2130" applyFont="1" applyFill="1" applyBorder="1"/>
    <xf numFmtId="164" fontId="1" fillId="2" borderId="69" xfId="2130" applyFont="1" applyFill="1" applyBorder="1"/>
    <xf numFmtId="164" fontId="1" fillId="2" borderId="72" xfId="2130" applyFont="1" applyFill="1" applyBorder="1"/>
    <xf numFmtId="17" fontId="41" fillId="29" borderId="67" xfId="0" applyNumberFormat="1" applyFont="1" applyFill="1" applyBorder="1" applyAlignment="1">
      <alignment horizontal="center" vertical="center"/>
    </xf>
    <xf numFmtId="190" fontId="0" fillId="30" borderId="63" xfId="2130" applyNumberFormat="1" applyFont="1" applyFill="1" applyBorder="1" applyAlignment="1" applyProtection="1">
      <alignment horizontal="right"/>
      <protection locked="0"/>
    </xf>
    <xf numFmtId="0" fontId="41" fillId="2" borderId="48" xfId="0" applyFont="1" applyFill="1" applyBorder="1" applyAlignment="1">
      <alignment horizontal="left" vertical="center" wrapText="1"/>
    </xf>
    <xf numFmtId="0" fontId="41" fillId="2" borderId="49" xfId="0" applyFont="1" applyFill="1" applyBorder="1" applyAlignment="1">
      <alignment horizontal="left" vertical="center" wrapText="1"/>
    </xf>
    <xf numFmtId="0" fontId="41" fillId="2" borderId="50" xfId="0" applyFont="1" applyFill="1" applyBorder="1" applyAlignment="1">
      <alignment horizontal="left" vertical="center" wrapText="1"/>
    </xf>
    <xf numFmtId="164" fontId="41" fillId="2" borderId="38" xfId="2130" applyFont="1" applyFill="1" applyBorder="1" applyAlignment="1">
      <alignment horizontal="center"/>
    </xf>
    <xf numFmtId="164" fontId="41" fillId="2" borderId="39" xfId="2130" applyFont="1" applyFill="1" applyBorder="1" applyAlignment="1">
      <alignment horizontal="center"/>
    </xf>
    <xf numFmtId="0" fontId="41" fillId="2" borderId="62" xfId="0" applyFont="1" applyFill="1" applyBorder="1" applyAlignment="1">
      <alignment horizontal="left" vertical="center" wrapText="1"/>
    </xf>
    <xf numFmtId="0" fontId="41" fillId="2" borderId="59" xfId="0" applyFont="1" applyFill="1" applyBorder="1" applyAlignment="1">
      <alignment horizontal="left" vertical="center" wrapText="1"/>
    </xf>
    <xf numFmtId="0" fontId="41" fillId="2" borderId="60" xfId="0" applyFont="1" applyFill="1" applyBorder="1" applyAlignment="1">
      <alignment horizontal="left" vertical="center" wrapText="1"/>
    </xf>
    <xf numFmtId="190" fontId="41" fillId="2" borderId="51" xfId="2130" applyNumberFormat="1" applyFont="1" applyFill="1" applyBorder="1" applyAlignment="1">
      <alignment horizontal="center"/>
    </xf>
    <xf numFmtId="190" fontId="41" fillId="2" borderId="52" xfId="2130" applyNumberFormat="1" applyFont="1" applyFill="1" applyBorder="1" applyAlignment="1">
      <alignment horizontal="center"/>
    </xf>
    <xf numFmtId="38" fontId="41" fillId="2" borderId="26" xfId="0" applyNumberFormat="1" applyFont="1" applyFill="1" applyBorder="1" applyAlignment="1">
      <alignment horizontal="center"/>
    </xf>
    <xf numFmtId="38" fontId="41" fillId="2" borderId="24" xfId="0" applyNumberFormat="1" applyFont="1" applyFill="1" applyBorder="1" applyAlignment="1">
      <alignment horizontal="center"/>
    </xf>
    <xf numFmtId="38" fontId="41" fillId="2" borderId="31" xfId="0" applyNumberFormat="1" applyFont="1" applyFill="1" applyBorder="1" applyAlignment="1">
      <alignment horizontal="center"/>
    </xf>
    <xf numFmtId="0" fontId="41" fillId="28" borderId="26" xfId="0" applyFont="1" applyFill="1" applyBorder="1" applyAlignment="1">
      <alignment horizontal="center"/>
    </xf>
    <xf numFmtId="0" fontId="41" fillId="28" borderId="9" xfId="0" applyFont="1" applyFill="1" applyBorder="1" applyAlignment="1">
      <alignment horizontal="center"/>
    </xf>
    <xf numFmtId="0" fontId="41" fillId="28" borderId="27" xfId="0" applyFont="1" applyFill="1" applyBorder="1" applyAlignment="1">
      <alignment horizontal="center"/>
    </xf>
    <xf numFmtId="38" fontId="45" fillId="28" borderId="41" xfId="0" applyNumberFormat="1" applyFont="1" applyFill="1" applyBorder="1" applyAlignment="1">
      <alignment horizontal="center" vertical="center" textRotation="255"/>
    </xf>
    <xf numFmtId="38" fontId="45" fillId="28" borderId="42" xfId="0" applyNumberFormat="1" applyFont="1" applyFill="1" applyBorder="1" applyAlignment="1">
      <alignment horizontal="center" vertical="center" textRotation="255"/>
    </xf>
    <xf numFmtId="38" fontId="45" fillId="28" borderId="43" xfId="0" applyNumberFormat="1" applyFont="1" applyFill="1" applyBorder="1" applyAlignment="1">
      <alignment horizontal="center" vertical="center" textRotation="255"/>
    </xf>
    <xf numFmtId="38" fontId="0" fillId="2" borderId="16" xfId="0" applyNumberFormat="1" applyFont="1" applyFill="1" applyBorder="1" applyAlignment="1" applyProtection="1">
      <alignment horizontal="left" vertical="top"/>
      <protection locked="0"/>
    </xf>
    <xf numFmtId="38" fontId="0" fillId="2" borderId="17" xfId="0" applyNumberFormat="1" applyFont="1" applyFill="1" applyBorder="1" applyAlignment="1" applyProtection="1">
      <alignment horizontal="left" vertical="top"/>
      <protection locked="0"/>
    </xf>
    <xf numFmtId="38" fontId="0" fillId="2" borderId="18" xfId="0" applyNumberFormat="1" applyFont="1" applyFill="1" applyBorder="1" applyAlignment="1" applyProtection="1">
      <alignment horizontal="left" vertical="top"/>
      <protection locked="0"/>
    </xf>
    <xf numFmtId="38" fontId="0" fillId="2" borderId="20" xfId="0" applyNumberFormat="1" applyFont="1" applyFill="1" applyBorder="1" applyAlignment="1" applyProtection="1">
      <alignment horizontal="left" vertical="top"/>
      <protection locked="0"/>
    </xf>
    <xf numFmtId="38" fontId="0" fillId="2" borderId="0" xfId="0" applyNumberFormat="1" applyFont="1" applyFill="1" applyBorder="1" applyAlignment="1" applyProtection="1">
      <alignment horizontal="left" vertical="top"/>
      <protection locked="0"/>
    </xf>
    <xf numFmtId="38" fontId="0" fillId="2" borderId="21" xfId="0" applyNumberFormat="1" applyFont="1" applyFill="1" applyBorder="1" applyAlignment="1" applyProtection="1">
      <alignment horizontal="left" vertical="top"/>
      <protection locked="0"/>
    </xf>
    <xf numFmtId="38" fontId="0" fillId="2" borderId="28" xfId="0" applyNumberFormat="1" applyFont="1" applyFill="1" applyBorder="1" applyAlignment="1" applyProtection="1">
      <alignment horizontal="left" vertical="top"/>
      <protection locked="0"/>
    </xf>
    <xf numFmtId="38" fontId="0" fillId="2" borderId="29" xfId="0" applyNumberFormat="1" applyFont="1" applyFill="1" applyBorder="1" applyAlignment="1" applyProtection="1">
      <alignment horizontal="left" vertical="top"/>
      <protection locked="0"/>
    </xf>
    <xf numFmtId="38" fontId="0" fillId="2" borderId="30" xfId="0" applyNumberFormat="1" applyFont="1" applyFill="1" applyBorder="1" applyAlignment="1" applyProtection="1">
      <alignment horizontal="left" vertical="top"/>
      <protection locked="0"/>
    </xf>
    <xf numFmtId="0" fontId="41" fillId="2" borderId="44" xfId="0" applyFont="1" applyFill="1" applyBorder="1" applyAlignment="1">
      <alignment horizontal="left" wrapText="1"/>
    </xf>
    <xf numFmtId="0" fontId="41" fillId="2" borderId="45" xfId="0" applyFont="1" applyFill="1" applyBorder="1" applyAlignment="1">
      <alignment horizontal="left" wrapText="1"/>
    </xf>
    <xf numFmtId="0" fontId="41" fillId="2" borderId="35" xfId="0" applyFont="1" applyFill="1" applyBorder="1" applyAlignment="1">
      <alignment horizontal="center"/>
    </xf>
    <xf numFmtId="0" fontId="41" fillId="2" borderId="36" xfId="0" applyFont="1" applyFill="1" applyBorder="1" applyAlignment="1">
      <alignment horizontal="center"/>
    </xf>
    <xf numFmtId="0" fontId="41" fillId="2" borderId="46" xfId="0" applyFont="1" applyFill="1" applyBorder="1" applyAlignment="1">
      <alignment horizontal="center"/>
    </xf>
    <xf numFmtId="0" fontId="41" fillId="2" borderId="47" xfId="0" applyFont="1" applyFill="1" applyBorder="1" applyAlignment="1">
      <alignment horizontal="center"/>
    </xf>
    <xf numFmtId="0" fontId="41" fillId="28" borderId="26" xfId="0" applyFont="1" applyFill="1" applyBorder="1" applyAlignment="1">
      <alignment horizontal="center" vertical="center"/>
    </xf>
    <xf numFmtId="0" fontId="41" fillId="28" borderId="9" xfId="0" applyFont="1" applyFill="1" applyBorder="1" applyAlignment="1">
      <alignment horizontal="center" vertical="center"/>
    </xf>
    <xf numFmtId="0" fontId="41" fillId="28" borderId="27" xfId="0" applyFont="1" applyFill="1" applyBorder="1" applyAlignment="1">
      <alignment horizontal="center" vertical="center"/>
    </xf>
    <xf numFmtId="164" fontId="41" fillId="2" borderId="58" xfId="2130" applyFont="1" applyFill="1" applyBorder="1" applyAlignment="1">
      <alignment horizontal="center"/>
    </xf>
    <xf numFmtId="164" fontId="41" fillId="2" borderId="66" xfId="2130" applyFont="1" applyFill="1" applyBorder="1" applyAlignment="1">
      <alignment horizontal="center"/>
    </xf>
    <xf numFmtId="0" fontId="41" fillId="2" borderId="16" xfId="0" applyFont="1" applyFill="1" applyBorder="1" applyAlignment="1">
      <alignment horizontal="left" wrapText="1"/>
    </xf>
    <xf numFmtId="0" fontId="41" fillId="2" borderId="17" xfId="0" applyFont="1" applyFill="1" applyBorder="1" applyAlignment="1">
      <alignment horizontal="left" wrapText="1"/>
    </xf>
    <xf numFmtId="0" fontId="41" fillId="2" borderId="19" xfId="0" applyFont="1" applyFill="1" applyBorder="1" applyAlignment="1">
      <alignment horizontal="left" vertical="center" wrapText="1"/>
    </xf>
    <xf numFmtId="0" fontId="41" fillId="2" borderId="4" xfId="0" applyFont="1" applyFill="1" applyBorder="1" applyAlignment="1">
      <alignment horizontal="left" vertical="center" wrapText="1"/>
    </xf>
    <xf numFmtId="0" fontId="41" fillId="2" borderId="5" xfId="0" applyFont="1" applyFill="1" applyBorder="1" applyAlignment="1">
      <alignment horizontal="left" vertical="center" wrapText="1"/>
    </xf>
    <xf numFmtId="190" fontId="41" fillId="30" borderId="51" xfId="2130" applyNumberFormat="1" applyFont="1" applyFill="1" applyBorder="1" applyAlignment="1" applyProtection="1">
      <alignment horizontal="center"/>
      <protection locked="0"/>
    </xf>
    <xf numFmtId="190" fontId="41" fillId="30" borderId="52" xfId="2130" applyNumberFormat="1" applyFont="1" applyFill="1" applyBorder="1" applyAlignment="1" applyProtection="1">
      <alignment horizontal="center"/>
      <protection locked="0"/>
    </xf>
    <xf numFmtId="3" fontId="47" fillId="2" borderId="0" xfId="0" applyNumberFormat="1" applyFont="1" applyFill="1" applyBorder="1" applyAlignment="1">
      <alignment horizontal="center" vertical="center"/>
    </xf>
    <xf numFmtId="17" fontId="47" fillId="2" borderId="0" xfId="0" applyNumberFormat="1" applyFont="1" applyFill="1" applyBorder="1" applyAlignment="1">
      <alignment horizontal="center" vertical="center" wrapText="1"/>
    </xf>
    <xf numFmtId="1" fontId="41" fillId="2" borderId="58" xfId="0" applyNumberFormat="1" applyFont="1" applyFill="1" applyBorder="1" applyAlignment="1" applyProtection="1">
      <alignment horizontal="center"/>
    </xf>
    <xf numFmtId="0" fontId="41" fillId="2" borderId="66" xfId="0" applyFont="1" applyFill="1" applyBorder="1" applyAlignment="1" applyProtection="1">
      <alignment horizontal="center"/>
    </xf>
    <xf numFmtId="0" fontId="41" fillId="30" borderId="35" xfId="0" applyFont="1" applyFill="1" applyBorder="1" applyAlignment="1" applyProtection="1">
      <alignment horizontal="center"/>
      <protection locked="0"/>
    </xf>
    <xf numFmtId="0" fontId="41" fillId="30" borderId="36" xfId="0" applyFont="1" applyFill="1" applyBorder="1" applyAlignment="1" applyProtection="1">
      <alignment horizontal="center"/>
      <protection locked="0"/>
    </xf>
    <xf numFmtId="17" fontId="41" fillId="2" borderId="0" xfId="0" applyNumberFormat="1" applyFont="1" applyFill="1" applyBorder="1" applyAlignment="1">
      <alignment horizontal="center" vertical="center"/>
    </xf>
    <xf numFmtId="0" fontId="41" fillId="28" borderId="61" xfId="0" applyFont="1" applyFill="1" applyBorder="1" applyAlignment="1">
      <alignment horizontal="center" vertical="center"/>
    </xf>
    <xf numFmtId="0" fontId="41" fillId="28" borderId="3" xfId="0" applyFont="1" applyFill="1" applyBorder="1" applyAlignment="1">
      <alignment horizontal="center" vertical="center"/>
    </xf>
    <xf numFmtId="17" fontId="41" fillId="28" borderId="58" xfId="0" applyNumberFormat="1" applyFont="1" applyFill="1" applyBorder="1" applyAlignment="1">
      <alignment horizontal="center" vertical="center"/>
    </xf>
    <xf numFmtId="17" fontId="41" fillId="28" borderId="59" xfId="0" applyNumberFormat="1" applyFont="1" applyFill="1" applyBorder="1" applyAlignment="1">
      <alignment horizontal="center" vertical="center"/>
    </xf>
    <xf numFmtId="17" fontId="41" fillId="28" borderId="60" xfId="0" applyNumberFormat="1" applyFont="1" applyFill="1" applyBorder="1" applyAlignment="1">
      <alignment horizontal="center" vertical="center"/>
    </xf>
    <xf numFmtId="0" fontId="41" fillId="28" borderId="57" xfId="0" applyFont="1" applyFill="1" applyBorder="1" applyAlignment="1">
      <alignment horizontal="center" vertical="center"/>
    </xf>
    <xf numFmtId="17" fontId="41" fillId="2" borderId="58" xfId="0" applyNumberFormat="1" applyFont="1" applyFill="1" applyBorder="1" applyAlignment="1">
      <alignment horizontal="center" vertical="center" wrapText="1"/>
    </xf>
    <xf numFmtId="17" fontId="41" fillId="2" borderId="60" xfId="0" applyNumberFormat="1" applyFont="1" applyFill="1" applyBorder="1" applyAlignment="1">
      <alignment horizontal="center" vertical="center" wrapText="1"/>
    </xf>
    <xf numFmtId="17" fontId="41" fillId="29" borderId="57" xfId="0" applyNumberFormat="1" applyFont="1" applyFill="1" applyBorder="1" applyAlignment="1">
      <alignment horizontal="center" vertical="center" wrapText="1"/>
    </xf>
    <xf numFmtId="17" fontId="47" fillId="29" borderId="67" xfId="0" applyNumberFormat="1" applyFont="1" applyFill="1" applyBorder="1" applyAlignment="1" applyProtection="1">
      <alignment horizontal="center" vertical="center" wrapText="1"/>
      <protection locked="0"/>
    </xf>
    <xf numFmtId="17" fontId="47" fillId="29" borderId="74" xfId="0" applyNumberFormat="1" applyFont="1" applyFill="1" applyBorder="1" applyAlignment="1" applyProtection="1">
      <alignment horizontal="center" vertical="center" wrapText="1"/>
      <protection locked="0"/>
    </xf>
    <xf numFmtId="17" fontId="47" fillId="29" borderId="68" xfId="0" applyNumberFormat="1" applyFont="1" applyFill="1" applyBorder="1" applyAlignment="1" applyProtection="1">
      <alignment horizontal="center" vertical="center" wrapText="1"/>
      <protection locked="0"/>
    </xf>
    <xf numFmtId="17" fontId="41" fillId="29" borderId="67" xfId="0" applyNumberFormat="1" applyFont="1" applyFill="1" applyBorder="1" applyAlignment="1">
      <alignment horizontal="center" vertical="center"/>
    </xf>
    <xf numFmtId="17" fontId="41" fillId="29" borderId="68" xfId="0" applyNumberFormat="1" applyFont="1" applyFill="1" applyBorder="1" applyAlignment="1">
      <alignment horizontal="center" vertical="center"/>
    </xf>
    <xf numFmtId="3" fontId="47" fillId="29" borderId="67" xfId="0" applyNumberFormat="1" applyFont="1" applyFill="1" applyBorder="1" applyAlignment="1" applyProtection="1">
      <alignment horizontal="center" vertical="center"/>
      <protection locked="0"/>
    </xf>
    <xf numFmtId="3" fontId="47" fillId="29" borderId="68" xfId="0" applyNumberFormat="1" applyFont="1" applyFill="1" applyBorder="1" applyAlignment="1" applyProtection="1">
      <alignment horizontal="center" vertical="center"/>
      <protection locked="0"/>
    </xf>
    <xf numFmtId="3" fontId="47" fillId="29" borderId="73" xfId="0" applyNumberFormat="1" applyFont="1" applyFill="1" applyBorder="1" applyAlignment="1" applyProtection="1">
      <alignment horizontal="center" vertical="center"/>
      <protection locked="0"/>
    </xf>
    <xf numFmtId="0" fontId="40" fillId="2" borderId="57" xfId="0" applyFont="1" applyFill="1" applyBorder="1" applyAlignment="1" applyProtection="1">
      <alignment horizontal="center" vertical="center" wrapText="1"/>
    </xf>
    <xf numFmtId="0" fontId="47" fillId="0" borderId="67"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1" fillId="0" borderId="73" xfId="0" applyFont="1" applyBorder="1" applyAlignment="1" applyProtection="1">
      <alignment horizontal="center" vertical="center" wrapText="1"/>
    </xf>
    <xf numFmtId="0" fontId="47" fillId="0" borderId="73" xfId="0" applyFont="1" applyBorder="1" applyAlignment="1" applyProtection="1">
      <alignment horizontal="center" vertical="center" wrapText="1"/>
      <protection locked="0"/>
    </xf>
    <xf numFmtId="0" fontId="41" fillId="0" borderId="73" xfId="0"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xf>
    <xf numFmtId="0" fontId="50" fillId="2" borderId="77" xfId="0" applyFont="1" applyFill="1" applyBorder="1" applyAlignment="1" applyProtection="1">
      <alignment horizontal="center" vertical="center"/>
    </xf>
    <xf numFmtId="0" fontId="43" fillId="2" borderId="78" xfId="0" applyFont="1" applyFill="1" applyBorder="1" applyAlignment="1">
      <alignment horizontal="center" vertical="center"/>
    </xf>
    <xf numFmtId="0" fontId="50" fillId="2" borderId="78" xfId="0" applyFont="1" applyFill="1" applyBorder="1" applyAlignment="1" applyProtection="1">
      <alignment horizontal="center" vertical="center"/>
    </xf>
    <xf numFmtId="195" fontId="50" fillId="2" borderId="79" xfId="0" applyNumberFormat="1" applyFont="1" applyFill="1" applyBorder="1" applyAlignment="1" applyProtection="1">
      <alignment horizontal="center" vertical="center"/>
    </xf>
    <xf numFmtId="0" fontId="43" fillId="2" borderId="80" xfId="0" applyFont="1" applyFill="1" applyBorder="1" applyAlignment="1">
      <alignment horizontal="center" vertical="center"/>
    </xf>
    <xf numFmtId="0" fontId="50" fillId="2" borderId="80" xfId="0" applyFont="1" applyFill="1" applyBorder="1" applyAlignment="1" applyProtection="1">
      <alignment horizontal="center" vertical="center"/>
    </xf>
    <xf numFmtId="14" fontId="50" fillId="2" borderId="81" xfId="0" applyNumberFormat="1" applyFont="1" applyFill="1" applyBorder="1" applyAlignment="1" applyProtection="1">
      <alignment horizontal="center" vertical="center"/>
    </xf>
    <xf numFmtId="0" fontId="42" fillId="2" borderId="44"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3" xfId="0" applyFont="1" applyFill="1" applyBorder="1" applyAlignment="1">
      <alignment horizontal="center" vertical="center"/>
    </xf>
    <xf numFmtId="0" fontId="43" fillId="2" borderId="84" xfId="0" applyFont="1" applyFill="1" applyBorder="1" applyAlignment="1">
      <alignment horizontal="center" vertical="center"/>
    </xf>
    <xf numFmtId="0" fontId="43" fillId="2" borderId="85" xfId="0" applyFont="1" applyFill="1" applyBorder="1" applyAlignment="1" applyProtection="1">
      <alignment horizontal="center" vertical="center"/>
    </xf>
    <xf numFmtId="0" fontId="43" fillId="2" borderId="75"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0" fontId="50" fillId="2" borderId="88" xfId="0" applyFont="1" applyFill="1" applyBorder="1" applyAlignment="1" applyProtection="1">
      <alignment horizontal="center" vertical="center"/>
    </xf>
    <xf numFmtId="0" fontId="50" fillId="2" borderId="89" xfId="0" applyFont="1" applyFill="1" applyBorder="1" applyAlignment="1" applyProtection="1">
      <alignment horizontal="center" vertical="center"/>
    </xf>
  </cellXfs>
  <cellStyles count="2176">
    <cellStyle name="_x000d__x000a_JournalTemplate=C:\COMFO\CTALK\JOURSTD.TPL_x000d__x000a_LbStateAddress=3 3 0 251 1 89 2 311_x000d__x000a_LbStateJou" xfId="1" xr:uid="{00000000-0005-0000-0000-000000000000}"/>
    <cellStyle name="%" xfId="2" xr:uid="{00000000-0005-0000-0000-000001000000}"/>
    <cellStyle name="=C:\WINDOWS\SYSTEM32\COMMAND.COM" xfId="3" xr:uid="{00000000-0005-0000-0000-000002000000}"/>
    <cellStyle name="=C:\WINNT35\SYSTEM32\COMMAND.COM" xfId="4" xr:uid="{00000000-0005-0000-0000-000003000000}"/>
    <cellStyle name="=C:\WINNT35\SYSTEM32\COMMAND.COM 2" xfId="5" xr:uid="{00000000-0005-0000-0000-000004000000}"/>
    <cellStyle name="=C:\WINNT35\SYSTEM32\COMMAND.COM 3" xfId="6" xr:uid="{00000000-0005-0000-0000-000005000000}"/>
    <cellStyle name="•W€_laroux" xfId="7" xr:uid="{00000000-0005-0000-0000-000006000000}"/>
    <cellStyle name="•W_laroux" xfId="8" xr:uid="{00000000-0005-0000-0000-000007000000}"/>
    <cellStyle name="20% - Accent1" xfId="9" xr:uid="{00000000-0005-0000-0000-000008000000}"/>
    <cellStyle name="20% - Accent1 2" xfId="10" xr:uid="{00000000-0005-0000-0000-000009000000}"/>
    <cellStyle name="20% - Accent1 2 10" xfId="11" xr:uid="{00000000-0005-0000-0000-00000A000000}"/>
    <cellStyle name="20% - Accent1 2 11" xfId="12" xr:uid="{00000000-0005-0000-0000-00000B000000}"/>
    <cellStyle name="20% - Accent1 2 12" xfId="13" xr:uid="{00000000-0005-0000-0000-00000C000000}"/>
    <cellStyle name="20% - Accent1 2 13" xfId="14" xr:uid="{00000000-0005-0000-0000-00000D000000}"/>
    <cellStyle name="20% - Accent1 2 2" xfId="15" xr:uid="{00000000-0005-0000-0000-00000E000000}"/>
    <cellStyle name="20% - Accent1 2 3" xfId="16" xr:uid="{00000000-0005-0000-0000-00000F000000}"/>
    <cellStyle name="20% - Accent1 2 4" xfId="17" xr:uid="{00000000-0005-0000-0000-000010000000}"/>
    <cellStyle name="20% - Accent1 2 5" xfId="18" xr:uid="{00000000-0005-0000-0000-000011000000}"/>
    <cellStyle name="20% - Accent1 2 6" xfId="19" xr:uid="{00000000-0005-0000-0000-000012000000}"/>
    <cellStyle name="20% - Accent1 2 7" xfId="20" xr:uid="{00000000-0005-0000-0000-000013000000}"/>
    <cellStyle name="20% - Accent1 2 8" xfId="21" xr:uid="{00000000-0005-0000-0000-000014000000}"/>
    <cellStyle name="20% - Accent1 2 9" xfId="22" xr:uid="{00000000-0005-0000-0000-000015000000}"/>
    <cellStyle name="20% - Accent1 3" xfId="23" xr:uid="{00000000-0005-0000-0000-000016000000}"/>
    <cellStyle name="20% - Accent1 3 2" xfId="24" xr:uid="{00000000-0005-0000-0000-000017000000}"/>
    <cellStyle name="20% - Accent1 4" xfId="25" xr:uid="{00000000-0005-0000-0000-000018000000}"/>
    <cellStyle name="20% - Accent1 4 2" xfId="26" xr:uid="{00000000-0005-0000-0000-000019000000}"/>
    <cellStyle name="20% - Accent1 5" xfId="27" xr:uid="{00000000-0005-0000-0000-00001A000000}"/>
    <cellStyle name="20% - Accent2" xfId="28" xr:uid="{00000000-0005-0000-0000-00001B000000}"/>
    <cellStyle name="20% - Accent2 2" xfId="29" xr:uid="{00000000-0005-0000-0000-00001C000000}"/>
    <cellStyle name="20% - Accent2 2 10" xfId="30" xr:uid="{00000000-0005-0000-0000-00001D000000}"/>
    <cellStyle name="20% - Accent2 2 11" xfId="31" xr:uid="{00000000-0005-0000-0000-00001E000000}"/>
    <cellStyle name="20% - Accent2 2 12" xfId="32" xr:uid="{00000000-0005-0000-0000-00001F000000}"/>
    <cellStyle name="20% - Accent2 2 13" xfId="33" xr:uid="{00000000-0005-0000-0000-000020000000}"/>
    <cellStyle name="20% - Accent2 2 2" xfId="34" xr:uid="{00000000-0005-0000-0000-000021000000}"/>
    <cellStyle name="20% - Accent2 2 3" xfId="35" xr:uid="{00000000-0005-0000-0000-000022000000}"/>
    <cellStyle name="20% - Accent2 2 4" xfId="36" xr:uid="{00000000-0005-0000-0000-000023000000}"/>
    <cellStyle name="20% - Accent2 2 5" xfId="37" xr:uid="{00000000-0005-0000-0000-000024000000}"/>
    <cellStyle name="20% - Accent2 2 6" xfId="38" xr:uid="{00000000-0005-0000-0000-000025000000}"/>
    <cellStyle name="20% - Accent2 2 7" xfId="39" xr:uid="{00000000-0005-0000-0000-000026000000}"/>
    <cellStyle name="20% - Accent2 2 8" xfId="40" xr:uid="{00000000-0005-0000-0000-000027000000}"/>
    <cellStyle name="20% - Accent2 2 9" xfId="41" xr:uid="{00000000-0005-0000-0000-000028000000}"/>
    <cellStyle name="20% - Accent2 3" xfId="42" xr:uid="{00000000-0005-0000-0000-000029000000}"/>
    <cellStyle name="20% - Accent2 3 2" xfId="43" xr:uid="{00000000-0005-0000-0000-00002A000000}"/>
    <cellStyle name="20% - Accent2 4" xfId="44" xr:uid="{00000000-0005-0000-0000-00002B000000}"/>
    <cellStyle name="20% - Accent2 4 2" xfId="45" xr:uid="{00000000-0005-0000-0000-00002C000000}"/>
    <cellStyle name="20% - Accent2 5" xfId="46" xr:uid="{00000000-0005-0000-0000-00002D000000}"/>
    <cellStyle name="20% - Accent3" xfId="47" xr:uid="{00000000-0005-0000-0000-00002E000000}"/>
    <cellStyle name="20% - Accent3 2" xfId="48" xr:uid="{00000000-0005-0000-0000-00002F000000}"/>
    <cellStyle name="20% - Accent3 2 10" xfId="49" xr:uid="{00000000-0005-0000-0000-000030000000}"/>
    <cellStyle name="20% - Accent3 2 11" xfId="50" xr:uid="{00000000-0005-0000-0000-000031000000}"/>
    <cellStyle name="20% - Accent3 2 12" xfId="51" xr:uid="{00000000-0005-0000-0000-000032000000}"/>
    <cellStyle name="20% - Accent3 2 13" xfId="52" xr:uid="{00000000-0005-0000-0000-000033000000}"/>
    <cellStyle name="20% - Accent3 2 2" xfId="53" xr:uid="{00000000-0005-0000-0000-000034000000}"/>
    <cellStyle name="20% - Accent3 2 3" xfId="54" xr:uid="{00000000-0005-0000-0000-000035000000}"/>
    <cellStyle name="20% - Accent3 2 4" xfId="55" xr:uid="{00000000-0005-0000-0000-000036000000}"/>
    <cellStyle name="20% - Accent3 2 5" xfId="56" xr:uid="{00000000-0005-0000-0000-000037000000}"/>
    <cellStyle name="20% - Accent3 2 6" xfId="57" xr:uid="{00000000-0005-0000-0000-000038000000}"/>
    <cellStyle name="20% - Accent3 2 7" xfId="58" xr:uid="{00000000-0005-0000-0000-000039000000}"/>
    <cellStyle name="20% - Accent3 2 8" xfId="59" xr:uid="{00000000-0005-0000-0000-00003A000000}"/>
    <cellStyle name="20% - Accent3 2 9" xfId="60" xr:uid="{00000000-0005-0000-0000-00003B000000}"/>
    <cellStyle name="20% - Accent3 3" xfId="61" xr:uid="{00000000-0005-0000-0000-00003C000000}"/>
    <cellStyle name="20% - Accent3 3 2" xfId="62" xr:uid="{00000000-0005-0000-0000-00003D000000}"/>
    <cellStyle name="20% - Accent3 4" xfId="63" xr:uid="{00000000-0005-0000-0000-00003E000000}"/>
    <cellStyle name="20% - Accent3 4 2" xfId="64" xr:uid="{00000000-0005-0000-0000-00003F000000}"/>
    <cellStyle name="20% - Accent3 5" xfId="65" xr:uid="{00000000-0005-0000-0000-000040000000}"/>
    <cellStyle name="20% - Accent4" xfId="66" xr:uid="{00000000-0005-0000-0000-000041000000}"/>
    <cellStyle name="20% - Accent4 2" xfId="67" xr:uid="{00000000-0005-0000-0000-000042000000}"/>
    <cellStyle name="20% - Accent4 2 10" xfId="68" xr:uid="{00000000-0005-0000-0000-000043000000}"/>
    <cellStyle name="20% - Accent4 2 11" xfId="69" xr:uid="{00000000-0005-0000-0000-000044000000}"/>
    <cellStyle name="20% - Accent4 2 12" xfId="70" xr:uid="{00000000-0005-0000-0000-000045000000}"/>
    <cellStyle name="20% - Accent4 2 13" xfId="71" xr:uid="{00000000-0005-0000-0000-000046000000}"/>
    <cellStyle name="20% - Accent4 2 2" xfId="72" xr:uid="{00000000-0005-0000-0000-000047000000}"/>
    <cellStyle name="20% - Accent4 2 3" xfId="73" xr:uid="{00000000-0005-0000-0000-000048000000}"/>
    <cellStyle name="20% - Accent4 2 4" xfId="74" xr:uid="{00000000-0005-0000-0000-000049000000}"/>
    <cellStyle name="20% - Accent4 2 5" xfId="75" xr:uid="{00000000-0005-0000-0000-00004A000000}"/>
    <cellStyle name="20% - Accent4 2 6" xfId="76" xr:uid="{00000000-0005-0000-0000-00004B000000}"/>
    <cellStyle name="20% - Accent4 2 7" xfId="77" xr:uid="{00000000-0005-0000-0000-00004C000000}"/>
    <cellStyle name="20% - Accent4 2 8" xfId="78" xr:uid="{00000000-0005-0000-0000-00004D000000}"/>
    <cellStyle name="20% - Accent4 2 9" xfId="79" xr:uid="{00000000-0005-0000-0000-00004E000000}"/>
    <cellStyle name="20% - Accent4 3" xfId="80" xr:uid="{00000000-0005-0000-0000-00004F000000}"/>
    <cellStyle name="20% - Accent4 3 2" xfId="81" xr:uid="{00000000-0005-0000-0000-000050000000}"/>
    <cellStyle name="20% - Accent4 4" xfId="82" xr:uid="{00000000-0005-0000-0000-000051000000}"/>
    <cellStyle name="20% - Accent4 4 2" xfId="83" xr:uid="{00000000-0005-0000-0000-000052000000}"/>
    <cellStyle name="20% - Accent4 5" xfId="84" xr:uid="{00000000-0005-0000-0000-000053000000}"/>
    <cellStyle name="20% - Accent5" xfId="85" xr:uid="{00000000-0005-0000-0000-000054000000}"/>
    <cellStyle name="20% - Accent5 2" xfId="86" xr:uid="{00000000-0005-0000-0000-000055000000}"/>
    <cellStyle name="20% - Accent5 2 10" xfId="87" xr:uid="{00000000-0005-0000-0000-000056000000}"/>
    <cellStyle name="20% - Accent5 2 11" xfId="88" xr:uid="{00000000-0005-0000-0000-000057000000}"/>
    <cellStyle name="20% - Accent5 2 12" xfId="89" xr:uid="{00000000-0005-0000-0000-000058000000}"/>
    <cellStyle name="20% - Accent5 2 13" xfId="90" xr:uid="{00000000-0005-0000-0000-000059000000}"/>
    <cellStyle name="20% - Accent5 2 2" xfId="91" xr:uid="{00000000-0005-0000-0000-00005A000000}"/>
    <cellStyle name="20% - Accent5 2 3" xfId="92" xr:uid="{00000000-0005-0000-0000-00005B000000}"/>
    <cellStyle name="20% - Accent5 2 4" xfId="93" xr:uid="{00000000-0005-0000-0000-00005C000000}"/>
    <cellStyle name="20% - Accent5 2 5" xfId="94" xr:uid="{00000000-0005-0000-0000-00005D000000}"/>
    <cellStyle name="20% - Accent5 2 6" xfId="95" xr:uid="{00000000-0005-0000-0000-00005E000000}"/>
    <cellStyle name="20% - Accent5 2 7" xfId="96" xr:uid="{00000000-0005-0000-0000-00005F000000}"/>
    <cellStyle name="20% - Accent5 2 8" xfId="97" xr:uid="{00000000-0005-0000-0000-000060000000}"/>
    <cellStyle name="20% - Accent5 2 9" xfId="98" xr:uid="{00000000-0005-0000-0000-000061000000}"/>
    <cellStyle name="20% - Accent5 3" xfId="99" xr:uid="{00000000-0005-0000-0000-000062000000}"/>
    <cellStyle name="20% - Accent5 3 2" xfId="100" xr:uid="{00000000-0005-0000-0000-000063000000}"/>
    <cellStyle name="20% - Accent5 4" xfId="101" xr:uid="{00000000-0005-0000-0000-000064000000}"/>
    <cellStyle name="20% - Accent5 4 2" xfId="102" xr:uid="{00000000-0005-0000-0000-000065000000}"/>
    <cellStyle name="20% - Accent5 5" xfId="103" xr:uid="{00000000-0005-0000-0000-000066000000}"/>
    <cellStyle name="20% - Accent6" xfId="104" xr:uid="{00000000-0005-0000-0000-000067000000}"/>
    <cellStyle name="20% - Accent6 2" xfId="105" xr:uid="{00000000-0005-0000-0000-000068000000}"/>
    <cellStyle name="20% - Accent6 2 10" xfId="106" xr:uid="{00000000-0005-0000-0000-000069000000}"/>
    <cellStyle name="20% - Accent6 2 11" xfId="107" xr:uid="{00000000-0005-0000-0000-00006A000000}"/>
    <cellStyle name="20% - Accent6 2 12" xfId="108" xr:uid="{00000000-0005-0000-0000-00006B000000}"/>
    <cellStyle name="20% - Accent6 2 13" xfId="109" xr:uid="{00000000-0005-0000-0000-00006C000000}"/>
    <cellStyle name="20% - Accent6 2 2" xfId="110" xr:uid="{00000000-0005-0000-0000-00006D000000}"/>
    <cellStyle name="20% - Accent6 2 3" xfId="111" xr:uid="{00000000-0005-0000-0000-00006E000000}"/>
    <cellStyle name="20% - Accent6 2 4" xfId="112" xr:uid="{00000000-0005-0000-0000-00006F000000}"/>
    <cellStyle name="20% - Accent6 2 5" xfId="113" xr:uid="{00000000-0005-0000-0000-000070000000}"/>
    <cellStyle name="20% - Accent6 2 6" xfId="114" xr:uid="{00000000-0005-0000-0000-000071000000}"/>
    <cellStyle name="20% - Accent6 2 7" xfId="115" xr:uid="{00000000-0005-0000-0000-000072000000}"/>
    <cellStyle name="20% - Accent6 2 8" xfId="116" xr:uid="{00000000-0005-0000-0000-000073000000}"/>
    <cellStyle name="20% - Accent6 2 9" xfId="117" xr:uid="{00000000-0005-0000-0000-000074000000}"/>
    <cellStyle name="20% - Accent6 3" xfId="118" xr:uid="{00000000-0005-0000-0000-000075000000}"/>
    <cellStyle name="20% - Accent6 3 2" xfId="119" xr:uid="{00000000-0005-0000-0000-000076000000}"/>
    <cellStyle name="20% - Accent6 4" xfId="120" xr:uid="{00000000-0005-0000-0000-000077000000}"/>
    <cellStyle name="20% - Accent6 4 2" xfId="121" xr:uid="{00000000-0005-0000-0000-000078000000}"/>
    <cellStyle name="20% - Accent6 5" xfId="122" xr:uid="{00000000-0005-0000-0000-000079000000}"/>
    <cellStyle name="20% - Colore 1" xfId="123" xr:uid="{00000000-0005-0000-0000-00007A000000}"/>
    <cellStyle name="20% - Colore 1 2" xfId="124" xr:uid="{00000000-0005-0000-0000-00007B000000}"/>
    <cellStyle name="20% - Colore 1 2 2" xfId="125" xr:uid="{00000000-0005-0000-0000-00007C000000}"/>
    <cellStyle name="20% - Colore 1 3" xfId="126" xr:uid="{00000000-0005-0000-0000-00007D000000}"/>
    <cellStyle name="20% - Colore 1 3 2" xfId="127" xr:uid="{00000000-0005-0000-0000-00007E000000}"/>
    <cellStyle name="20% - Colore 1 4" xfId="128" xr:uid="{00000000-0005-0000-0000-00007F000000}"/>
    <cellStyle name="20% - Colore 2" xfId="129" xr:uid="{00000000-0005-0000-0000-000080000000}"/>
    <cellStyle name="20% - Colore 2 2" xfId="130" xr:uid="{00000000-0005-0000-0000-000081000000}"/>
    <cellStyle name="20% - Colore 2 2 2" xfId="131" xr:uid="{00000000-0005-0000-0000-000082000000}"/>
    <cellStyle name="20% - Colore 2 3" xfId="132" xr:uid="{00000000-0005-0000-0000-000083000000}"/>
    <cellStyle name="20% - Colore 2 3 2" xfId="133" xr:uid="{00000000-0005-0000-0000-000084000000}"/>
    <cellStyle name="20% - Colore 2 4" xfId="134" xr:uid="{00000000-0005-0000-0000-000085000000}"/>
    <cellStyle name="20% - Colore 3" xfId="135" xr:uid="{00000000-0005-0000-0000-000086000000}"/>
    <cellStyle name="20% - Colore 3 2" xfId="136" xr:uid="{00000000-0005-0000-0000-000087000000}"/>
    <cellStyle name="20% - Colore 3 2 2" xfId="137" xr:uid="{00000000-0005-0000-0000-000088000000}"/>
    <cellStyle name="20% - Colore 3 3" xfId="138" xr:uid="{00000000-0005-0000-0000-000089000000}"/>
    <cellStyle name="20% - Colore 3 3 2" xfId="139" xr:uid="{00000000-0005-0000-0000-00008A000000}"/>
    <cellStyle name="20% - Colore 3 4" xfId="140" xr:uid="{00000000-0005-0000-0000-00008B000000}"/>
    <cellStyle name="20% - Colore 4" xfId="141" xr:uid="{00000000-0005-0000-0000-00008C000000}"/>
    <cellStyle name="20% - Colore 4 2" xfId="142" xr:uid="{00000000-0005-0000-0000-00008D000000}"/>
    <cellStyle name="20% - Colore 4 2 2" xfId="143" xr:uid="{00000000-0005-0000-0000-00008E000000}"/>
    <cellStyle name="20% - Colore 4 3" xfId="144" xr:uid="{00000000-0005-0000-0000-00008F000000}"/>
    <cellStyle name="20% - Colore 4 3 2" xfId="145" xr:uid="{00000000-0005-0000-0000-000090000000}"/>
    <cellStyle name="20% - Colore 4 4" xfId="146" xr:uid="{00000000-0005-0000-0000-000091000000}"/>
    <cellStyle name="20% - Colore 5" xfId="147" xr:uid="{00000000-0005-0000-0000-000092000000}"/>
    <cellStyle name="20% - Colore 5 2" xfId="148" xr:uid="{00000000-0005-0000-0000-000093000000}"/>
    <cellStyle name="20% - Colore 5 2 2" xfId="149" xr:uid="{00000000-0005-0000-0000-000094000000}"/>
    <cellStyle name="20% - Colore 5 3" xfId="150" xr:uid="{00000000-0005-0000-0000-000095000000}"/>
    <cellStyle name="20% - Colore 5 3 2" xfId="151" xr:uid="{00000000-0005-0000-0000-000096000000}"/>
    <cellStyle name="20% - Colore 5 4" xfId="152" xr:uid="{00000000-0005-0000-0000-000097000000}"/>
    <cellStyle name="20% - Colore 6" xfId="153" xr:uid="{00000000-0005-0000-0000-000098000000}"/>
    <cellStyle name="20% - Colore 6 2" xfId="154" xr:uid="{00000000-0005-0000-0000-000099000000}"/>
    <cellStyle name="20% - Colore 6 2 2" xfId="155" xr:uid="{00000000-0005-0000-0000-00009A000000}"/>
    <cellStyle name="20% - Colore 6 3" xfId="156" xr:uid="{00000000-0005-0000-0000-00009B000000}"/>
    <cellStyle name="20% - Colore 6 3 2" xfId="157" xr:uid="{00000000-0005-0000-0000-00009C000000}"/>
    <cellStyle name="20% - Colore 6 4" xfId="158" xr:uid="{00000000-0005-0000-0000-00009D000000}"/>
    <cellStyle name="20% - Énfasis1 2" xfId="159" xr:uid="{00000000-0005-0000-0000-00009E000000}"/>
    <cellStyle name="20% - Énfasis1 2 2" xfId="160" xr:uid="{00000000-0005-0000-0000-00009F000000}"/>
    <cellStyle name="20% - Énfasis1 3" xfId="161" xr:uid="{00000000-0005-0000-0000-0000A0000000}"/>
    <cellStyle name="20% - Énfasis1 3 2" xfId="162" xr:uid="{00000000-0005-0000-0000-0000A1000000}"/>
    <cellStyle name="20% - Énfasis1 4" xfId="163" xr:uid="{00000000-0005-0000-0000-0000A2000000}"/>
    <cellStyle name="20% - Énfasis1 4 2" xfId="164" xr:uid="{00000000-0005-0000-0000-0000A3000000}"/>
    <cellStyle name="20% - Énfasis1 5" xfId="165" xr:uid="{00000000-0005-0000-0000-0000A4000000}"/>
    <cellStyle name="20% - Énfasis1 5 2" xfId="166" xr:uid="{00000000-0005-0000-0000-0000A5000000}"/>
    <cellStyle name="20% - Énfasis1 6" xfId="167" xr:uid="{00000000-0005-0000-0000-0000A6000000}"/>
    <cellStyle name="20% - Énfasis1 6 2" xfId="168" xr:uid="{00000000-0005-0000-0000-0000A7000000}"/>
    <cellStyle name="20% - Énfasis1 7" xfId="169" xr:uid="{00000000-0005-0000-0000-0000A8000000}"/>
    <cellStyle name="20% - Énfasis1 7 2" xfId="170" xr:uid="{00000000-0005-0000-0000-0000A9000000}"/>
    <cellStyle name="20% - Énfasis2 2" xfId="171" xr:uid="{00000000-0005-0000-0000-0000AA000000}"/>
    <cellStyle name="20% - Énfasis2 2 2" xfId="172" xr:uid="{00000000-0005-0000-0000-0000AB000000}"/>
    <cellStyle name="20% - Énfasis2 3" xfId="173" xr:uid="{00000000-0005-0000-0000-0000AC000000}"/>
    <cellStyle name="20% - Énfasis2 3 2" xfId="174" xr:uid="{00000000-0005-0000-0000-0000AD000000}"/>
    <cellStyle name="20% - Énfasis2 4" xfId="175" xr:uid="{00000000-0005-0000-0000-0000AE000000}"/>
    <cellStyle name="20% - Énfasis2 4 2" xfId="176" xr:uid="{00000000-0005-0000-0000-0000AF000000}"/>
    <cellStyle name="20% - Énfasis2 5" xfId="177" xr:uid="{00000000-0005-0000-0000-0000B0000000}"/>
    <cellStyle name="20% - Énfasis2 5 2" xfId="178" xr:uid="{00000000-0005-0000-0000-0000B1000000}"/>
    <cellStyle name="20% - Énfasis2 6" xfId="179" xr:uid="{00000000-0005-0000-0000-0000B2000000}"/>
    <cellStyle name="20% - Énfasis2 6 2" xfId="180" xr:uid="{00000000-0005-0000-0000-0000B3000000}"/>
    <cellStyle name="20% - Énfasis2 7" xfId="181" xr:uid="{00000000-0005-0000-0000-0000B4000000}"/>
    <cellStyle name="20% - Énfasis2 7 2" xfId="182" xr:uid="{00000000-0005-0000-0000-0000B5000000}"/>
    <cellStyle name="20% - Énfasis3 2" xfId="183" xr:uid="{00000000-0005-0000-0000-0000B6000000}"/>
    <cellStyle name="20% - Énfasis3 2 2" xfId="184" xr:uid="{00000000-0005-0000-0000-0000B7000000}"/>
    <cellStyle name="20% - Énfasis3 3" xfId="185" xr:uid="{00000000-0005-0000-0000-0000B8000000}"/>
    <cellStyle name="20% - Énfasis3 3 2" xfId="186" xr:uid="{00000000-0005-0000-0000-0000B9000000}"/>
    <cellStyle name="20% - Énfasis3 4" xfId="187" xr:uid="{00000000-0005-0000-0000-0000BA000000}"/>
    <cellStyle name="20% - Énfasis3 4 2" xfId="188" xr:uid="{00000000-0005-0000-0000-0000BB000000}"/>
    <cellStyle name="20% - Énfasis3 5" xfId="189" xr:uid="{00000000-0005-0000-0000-0000BC000000}"/>
    <cellStyle name="20% - Énfasis3 5 2" xfId="190" xr:uid="{00000000-0005-0000-0000-0000BD000000}"/>
    <cellStyle name="20% - Énfasis3 6" xfId="191" xr:uid="{00000000-0005-0000-0000-0000BE000000}"/>
    <cellStyle name="20% - Énfasis3 6 2" xfId="192" xr:uid="{00000000-0005-0000-0000-0000BF000000}"/>
    <cellStyle name="20% - Énfasis3 7" xfId="193" xr:uid="{00000000-0005-0000-0000-0000C0000000}"/>
    <cellStyle name="20% - Énfasis3 7 2" xfId="194" xr:uid="{00000000-0005-0000-0000-0000C1000000}"/>
    <cellStyle name="20% - Énfasis4 2" xfId="195" xr:uid="{00000000-0005-0000-0000-0000C2000000}"/>
    <cellStyle name="20% - Énfasis4 2 2" xfId="196" xr:uid="{00000000-0005-0000-0000-0000C3000000}"/>
    <cellStyle name="20% - Énfasis4 3" xfId="197" xr:uid="{00000000-0005-0000-0000-0000C4000000}"/>
    <cellStyle name="20% - Énfasis4 3 2" xfId="198" xr:uid="{00000000-0005-0000-0000-0000C5000000}"/>
    <cellStyle name="20% - Énfasis4 4" xfId="199" xr:uid="{00000000-0005-0000-0000-0000C6000000}"/>
    <cellStyle name="20% - Énfasis4 4 2" xfId="200" xr:uid="{00000000-0005-0000-0000-0000C7000000}"/>
    <cellStyle name="20% - Énfasis4 5" xfId="201" xr:uid="{00000000-0005-0000-0000-0000C8000000}"/>
    <cellStyle name="20% - Énfasis4 5 2" xfId="202" xr:uid="{00000000-0005-0000-0000-0000C9000000}"/>
    <cellStyle name="20% - Énfasis4 6" xfId="203" xr:uid="{00000000-0005-0000-0000-0000CA000000}"/>
    <cellStyle name="20% - Énfasis4 6 2" xfId="204" xr:uid="{00000000-0005-0000-0000-0000CB000000}"/>
    <cellStyle name="20% - Énfasis4 7" xfId="205" xr:uid="{00000000-0005-0000-0000-0000CC000000}"/>
    <cellStyle name="20% - Énfasis4 7 2" xfId="206" xr:uid="{00000000-0005-0000-0000-0000CD000000}"/>
    <cellStyle name="20% - Énfasis5 2" xfId="207" xr:uid="{00000000-0005-0000-0000-0000CE000000}"/>
    <cellStyle name="20% - Énfasis5 2 2" xfId="208" xr:uid="{00000000-0005-0000-0000-0000CF000000}"/>
    <cellStyle name="20% - Énfasis5 3" xfId="209" xr:uid="{00000000-0005-0000-0000-0000D0000000}"/>
    <cellStyle name="20% - Énfasis5 3 2" xfId="210" xr:uid="{00000000-0005-0000-0000-0000D1000000}"/>
    <cellStyle name="20% - Énfasis5 4" xfId="211" xr:uid="{00000000-0005-0000-0000-0000D2000000}"/>
    <cellStyle name="20% - Énfasis5 4 2" xfId="212" xr:uid="{00000000-0005-0000-0000-0000D3000000}"/>
    <cellStyle name="20% - Énfasis5 5" xfId="213" xr:uid="{00000000-0005-0000-0000-0000D4000000}"/>
    <cellStyle name="20% - Énfasis5 5 2" xfId="214" xr:uid="{00000000-0005-0000-0000-0000D5000000}"/>
    <cellStyle name="20% - Énfasis5 6" xfId="215" xr:uid="{00000000-0005-0000-0000-0000D6000000}"/>
    <cellStyle name="20% - Énfasis5 6 2" xfId="216" xr:uid="{00000000-0005-0000-0000-0000D7000000}"/>
    <cellStyle name="20% - Énfasis5 7" xfId="217" xr:uid="{00000000-0005-0000-0000-0000D8000000}"/>
    <cellStyle name="20% - Énfasis5 7 2" xfId="218" xr:uid="{00000000-0005-0000-0000-0000D9000000}"/>
    <cellStyle name="20% - Énfasis6 2" xfId="219" xr:uid="{00000000-0005-0000-0000-0000DA000000}"/>
    <cellStyle name="20% - Énfasis6 2 2" xfId="220" xr:uid="{00000000-0005-0000-0000-0000DB000000}"/>
    <cellStyle name="20% - Énfasis6 3" xfId="221" xr:uid="{00000000-0005-0000-0000-0000DC000000}"/>
    <cellStyle name="20% - Énfasis6 3 2" xfId="222" xr:uid="{00000000-0005-0000-0000-0000DD000000}"/>
    <cellStyle name="20% - Énfasis6 4" xfId="223" xr:uid="{00000000-0005-0000-0000-0000DE000000}"/>
    <cellStyle name="20% - Énfasis6 4 2" xfId="224" xr:uid="{00000000-0005-0000-0000-0000DF000000}"/>
    <cellStyle name="20% - Énfasis6 5" xfId="225" xr:uid="{00000000-0005-0000-0000-0000E0000000}"/>
    <cellStyle name="20% - Énfasis6 5 2" xfId="226" xr:uid="{00000000-0005-0000-0000-0000E1000000}"/>
    <cellStyle name="20% - Énfasis6 6" xfId="227" xr:uid="{00000000-0005-0000-0000-0000E2000000}"/>
    <cellStyle name="20% - Énfasis6 6 2" xfId="228" xr:uid="{00000000-0005-0000-0000-0000E3000000}"/>
    <cellStyle name="20% - Énfasis6 7" xfId="229" xr:uid="{00000000-0005-0000-0000-0000E4000000}"/>
    <cellStyle name="20% - Énfasis6 7 2" xfId="230" xr:uid="{00000000-0005-0000-0000-0000E5000000}"/>
    <cellStyle name="40% - Accent1" xfId="231" xr:uid="{00000000-0005-0000-0000-0000E6000000}"/>
    <cellStyle name="40% - Accent1 2" xfId="232" xr:uid="{00000000-0005-0000-0000-0000E7000000}"/>
    <cellStyle name="40% - Accent1 2 10" xfId="233" xr:uid="{00000000-0005-0000-0000-0000E8000000}"/>
    <cellStyle name="40% - Accent1 2 11" xfId="234" xr:uid="{00000000-0005-0000-0000-0000E9000000}"/>
    <cellStyle name="40% - Accent1 2 12" xfId="235" xr:uid="{00000000-0005-0000-0000-0000EA000000}"/>
    <cellStyle name="40% - Accent1 2 13" xfId="236" xr:uid="{00000000-0005-0000-0000-0000EB000000}"/>
    <cellStyle name="40% - Accent1 2 2" xfId="237" xr:uid="{00000000-0005-0000-0000-0000EC000000}"/>
    <cellStyle name="40% - Accent1 2 3" xfId="238" xr:uid="{00000000-0005-0000-0000-0000ED000000}"/>
    <cellStyle name="40% - Accent1 2 4" xfId="239" xr:uid="{00000000-0005-0000-0000-0000EE000000}"/>
    <cellStyle name="40% - Accent1 2 5" xfId="240" xr:uid="{00000000-0005-0000-0000-0000EF000000}"/>
    <cellStyle name="40% - Accent1 2 6" xfId="241" xr:uid="{00000000-0005-0000-0000-0000F0000000}"/>
    <cellStyle name="40% - Accent1 2 7" xfId="242" xr:uid="{00000000-0005-0000-0000-0000F1000000}"/>
    <cellStyle name="40% - Accent1 2 8" xfId="243" xr:uid="{00000000-0005-0000-0000-0000F2000000}"/>
    <cellStyle name="40% - Accent1 2 9" xfId="244" xr:uid="{00000000-0005-0000-0000-0000F3000000}"/>
    <cellStyle name="40% - Accent1 3" xfId="245" xr:uid="{00000000-0005-0000-0000-0000F4000000}"/>
    <cellStyle name="40% - Accent1 3 2" xfId="246" xr:uid="{00000000-0005-0000-0000-0000F5000000}"/>
    <cellStyle name="40% - Accent1 4" xfId="247" xr:uid="{00000000-0005-0000-0000-0000F6000000}"/>
    <cellStyle name="40% - Accent1 4 2" xfId="248" xr:uid="{00000000-0005-0000-0000-0000F7000000}"/>
    <cellStyle name="40% - Accent1 5" xfId="249" xr:uid="{00000000-0005-0000-0000-0000F8000000}"/>
    <cellStyle name="40% - Accent2" xfId="250" xr:uid="{00000000-0005-0000-0000-0000F9000000}"/>
    <cellStyle name="40% - Accent2 2" xfId="251" xr:uid="{00000000-0005-0000-0000-0000FA000000}"/>
    <cellStyle name="40% - Accent2 2 10" xfId="252" xr:uid="{00000000-0005-0000-0000-0000FB000000}"/>
    <cellStyle name="40% - Accent2 2 11" xfId="253" xr:uid="{00000000-0005-0000-0000-0000FC000000}"/>
    <cellStyle name="40% - Accent2 2 12" xfId="254" xr:uid="{00000000-0005-0000-0000-0000FD000000}"/>
    <cellStyle name="40% - Accent2 2 13" xfId="255" xr:uid="{00000000-0005-0000-0000-0000FE000000}"/>
    <cellStyle name="40% - Accent2 2 2" xfId="256" xr:uid="{00000000-0005-0000-0000-0000FF000000}"/>
    <cellStyle name="40% - Accent2 2 3" xfId="257" xr:uid="{00000000-0005-0000-0000-000000010000}"/>
    <cellStyle name="40% - Accent2 2 4" xfId="258" xr:uid="{00000000-0005-0000-0000-000001010000}"/>
    <cellStyle name="40% - Accent2 2 5" xfId="259" xr:uid="{00000000-0005-0000-0000-000002010000}"/>
    <cellStyle name="40% - Accent2 2 6" xfId="260" xr:uid="{00000000-0005-0000-0000-000003010000}"/>
    <cellStyle name="40% - Accent2 2 7" xfId="261" xr:uid="{00000000-0005-0000-0000-000004010000}"/>
    <cellStyle name="40% - Accent2 2 8" xfId="262" xr:uid="{00000000-0005-0000-0000-000005010000}"/>
    <cellStyle name="40% - Accent2 2 9" xfId="263" xr:uid="{00000000-0005-0000-0000-000006010000}"/>
    <cellStyle name="40% - Accent2 3" xfId="264" xr:uid="{00000000-0005-0000-0000-000007010000}"/>
    <cellStyle name="40% - Accent2 3 2" xfId="265" xr:uid="{00000000-0005-0000-0000-000008010000}"/>
    <cellStyle name="40% - Accent2 4" xfId="266" xr:uid="{00000000-0005-0000-0000-000009010000}"/>
    <cellStyle name="40% - Accent2 4 2" xfId="267" xr:uid="{00000000-0005-0000-0000-00000A010000}"/>
    <cellStyle name="40% - Accent2 5" xfId="268" xr:uid="{00000000-0005-0000-0000-00000B010000}"/>
    <cellStyle name="40% - Accent3" xfId="269" xr:uid="{00000000-0005-0000-0000-00000C010000}"/>
    <cellStyle name="40% - Accent3 2" xfId="270" xr:uid="{00000000-0005-0000-0000-00000D010000}"/>
    <cellStyle name="40% - Accent3 2 10" xfId="271" xr:uid="{00000000-0005-0000-0000-00000E010000}"/>
    <cellStyle name="40% - Accent3 2 11" xfId="272" xr:uid="{00000000-0005-0000-0000-00000F010000}"/>
    <cellStyle name="40% - Accent3 2 12" xfId="273" xr:uid="{00000000-0005-0000-0000-000010010000}"/>
    <cellStyle name="40% - Accent3 2 13" xfId="274" xr:uid="{00000000-0005-0000-0000-000011010000}"/>
    <cellStyle name="40% - Accent3 2 2" xfId="275" xr:uid="{00000000-0005-0000-0000-000012010000}"/>
    <cellStyle name="40% - Accent3 2 3" xfId="276" xr:uid="{00000000-0005-0000-0000-000013010000}"/>
    <cellStyle name="40% - Accent3 2 4" xfId="277" xr:uid="{00000000-0005-0000-0000-000014010000}"/>
    <cellStyle name="40% - Accent3 2 5" xfId="278" xr:uid="{00000000-0005-0000-0000-000015010000}"/>
    <cellStyle name="40% - Accent3 2 6" xfId="279" xr:uid="{00000000-0005-0000-0000-000016010000}"/>
    <cellStyle name="40% - Accent3 2 7" xfId="280" xr:uid="{00000000-0005-0000-0000-000017010000}"/>
    <cellStyle name="40% - Accent3 2 8" xfId="281" xr:uid="{00000000-0005-0000-0000-000018010000}"/>
    <cellStyle name="40% - Accent3 2 9" xfId="282" xr:uid="{00000000-0005-0000-0000-000019010000}"/>
    <cellStyle name="40% - Accent3 3" xfId="283" xr:uid="{00000000-0005-0000-0000-00001A010000}"/>
    <cellStyle name="40% - Accent3 3 2" xfId="284" xr:uid="{00000000-0005-0000-0000-00001B010000}"/>
    <cellStyle name="40% - Accent3 4" xfId="285" xr:uid="{00000000-0005-0000-0000-00001C010000}"/>
    <cellStyle name="40% - Accent3 4 2" xfId="286" xr:uid="{00000000-0005-0000-0000-00001D010000}"/>
    <cellStyle name="40% - Accent3 5" xfId="287" xr:uid="{00000000-0005-0000-0000-00001E010000}"/>
    <cellStyle name="40% - Accent4" xfId="288" xr:uid="{00000000-0005-0000-0000-00001F010000}"/>
    <cellStyle name="40% - Accent4 2" xfId="289" xr:uid="{00000000-0005-0000-0000-000020010000}"/>
    <cellStyle name="40% - Accent4 2 10" xfId="290" xr:uid="{00000000-0005-0000-0000-000021010000}"/>
    <cellStyle name="40% - Accent4 2 11" xfId="291" xr:uid="{00000000-0005-0000-0000-000022010000}"/>
    <cellStyle name="40% - Accent4 2 12" xfId="292" xr:uid="{00000000-0005-0000-0000-000023010000}"/>
    <cellStyle name="40% - Accent4 2 13" xfId="293" xr:uid="{00000000-0005-0000-0000-000024010000}"/>
    <cellStyle name="40% - Accent4 2 2" xfId="294" xr:uid="{00000000-0005-0000-0000-000025010000}"/>
    <cellStyle name="40% - Accent4 2 3" xfId="295" xr:uid="{00000000-0005-0000-0000-000026010000}"/>
    <cellStyle name="40% - Accent4 2 4" xfId="296" xr:uid="{00000000-0005-0000-0000-000027010000}"/>
    <cellStyle name="40% - Accent4 2 5" xfId="297" xr:uid="{00000000-0005-0000-0000-000028010000}"/>
    <cellStyle name="40% - Accent4 2 6" xfId="298" xr:uid="{00000000-0005-0000-0000-000029010000}"/>
    <cellStyle name="40% - Accent4 2 7" xfId="299" xr:uid="{00000000-0005-0000-0000-00002A010000}"/>
    <cellStyle name="40% - Accent4 2 8" xfId="300" xr:uid="{00000000-0005-0000-0000-00002B010000}"/>
    <cellStyle name="40% - Accent4 2 9" xfId="301" xr:uid="{00000000-0005-0000-0000-00002C010000}"/>
    <cellStyle name="40% - Accent4 3" xfId="302" xr:uid="{00000000-0005-0000-0000-00002D010000}"/>
    <cellStyle name="40% - Accent4 3 2" xfId="303" xr:uid="{00000000-0005-0000-0000-00002E010000}"/>
    <cellStyle name="40% - Accent4 4" xfId="304" xr:uid="{00000000-0005-0000-0000-00002F010000}"/>
    <cellStyle name="40% - Accent4 4 2" xfId="305" xr:uid="{00000000-0005-0000-0000-000030010000}"/>
    <cellStyle name="40% - Accent4 5" xfId="306" xr:uid="{00000000-0005-0000-0000-000031010000}"/>
    <cellStyle name="40% - Accent5" xfId="307" xr:uid="{00000000-0005-0000-0000-000032010000}"/>
    <cellStyle name="40% - Accent5 2" xfId="308" xr:uid="{00000000-0005-0000-0000-000033010000}"/>
    <cellStyle name="40% - Accent5 2 10" xfId="309" xr:uid="{00000000-0005-0000-0000-000034010000}"/>
    <cellStyle name="40% - Accent5 2 11" xfId="310" xr:uid="{00000000-0005-0000-0000-000035010000}"/>
    <cellStyle name="40% - Accent5 2 12" xfId="311" xr:uid="{00000000-0005-0000-0000-000036010000}"/>
    <cellStyle name="40% - Accent5 2 13" xfId="312" xr:uid="{00000000-0005-0000-0000-000037010000}"/>
    <cellStyle name="40% - Accent5 2 2" xfId="313" xr:uid="{00000000-0005-0000-0000-000038010000}"/>
    <cellStyle name="40% - Accent5 2 3" xfId="314" xr:uid="{00000000-0005-0000-0000-000039010000}"/>
    <cellStyle name="40% - Accent5 2 4" xfId="315" xr:uid="{00000000-0005-0000-0000-00003A010000}"/>
    <cellStyle name="40% - Accent5 2 5" xfId="316" xr:uid="{00000000-0005-0000-0000-00003B010000}"/>
    <cellStyle name="40% - Accent5 2 6" xfId="317" xr:uid="{00000000-0005-0000-0000-00003C010000}"/>
    <cellStyle name="40% - Accent5 2 7" xfId="318" xr:uid="{00000000-0005-0000-0000-00003D010000}"/>
    <cellStyle name="40% - Accent5 2 8" xfId="319" xr:uid="{00000000-0005-0000-0000-00003E010000}"/>
    <cellStyle name="40% - Accent5 2 9" xfId="320" xr:uid="{00000000-0005-0000-0000-00003F010000}"/>
    <cellStyle name="40% - Accent5 3" xfId="321" xr:uid="{00000000-0005-0000-0000-000040010000}"/>
    <cellStyle name="40% - Accent5 3 2" xfId="322" xr:uid="{00000000-0005-0000-0000-000041010000}"/>
    <cellStyle name="40% - Accent5 4" xfId="323" xr:uid="{00000000-0005-0000-0000-000042010000}"/>
    <cellStyle name="40% - Accent5 4 2" xfId="324" xr:uid="{00000000-0005-0000-0000-000043010000}"/>
    <cellStyle name="40% - Accent5 5" xfId="325" xr:uid="{00000000-0005-0000-0000-000044010000}"/>
    <cellStyle name="40% - Accent6" xfId="326" xr:uid="{00000000-0005-0000-0000-000045010000}"/>
    <cellStyle name="40% - Accent6 2" xfId="327" xr:uid="{00000000-0005-0000-0000-000046010000}"/>
    <cellStyle name="40% - Accent6 2 10" xfId="328" xr:uid="{00000000-0005-0000-0000-000047010000}"/>
    <cellStyle name="40% - Accent6 2 11" xfId="329" xr:uid="{00000000-0005-0000-0000-000048010000}"/>
    <cellStyle name="40% - Accent6 2 12" xfId="330" xr:uid="{00000000-0005-0000-0000-000049010000}"/>
    <cellStyle name="40% - Accent6 2 13" xfId="331" xr:uid="{00000000-0005-0000-0000-00004A010000}"/>
    <cellStyle name="40% - Accent6 2 2" xfId="332" xr:uid="{00000000-0005-0000-0000-00004B010000}"/>
    <cellStyle name="40% - Accent6 2 3" xfId="333" xr:uid="{00000000-0005-0000-0000-00004C010000}"/>
    <cellStyle name="40% - Accent6 2 4" xfId="334" xr:uid="{00000000-0005-0000-0000-00004D010000}"/>
    <cellStyle name="40% - Accent6 2 5" xfId="335" xr:uid="{00000000-0005-0000-0000-00004E010000}"/>
    <cellStyle name="40% - Accent6 2 6" xfId="336" xr:uid="{00000000-0005-0000-0000-00004F010000}"/>
    <cellStyle name="40% - Accent6 2 7" xfId="337" xr:uid="{00000000-0005-0000-0000-000050010000}"/>
    <cellStyle name="40% - Accent6 2 8" xfId="338" xr:uid="{00000000-0005-0000-0000-000051010000}"/>
    <cellStyle name="40% - Accent6 2 9" xfId="339" xr:uid="{00000000-0005-0000-0000-000052010000}"/>
    <cellStyle name="40% - Accent6 3" xfId="340" xr:uid="{00000000-0005-0000-0000-000053010000}"/>
    <cellStyle name="40% - Accent6 3 2" xfId="341" xr:uid="{00000000-0005-0000-0000-000054010000}"/>
    <cellStyle name="40% - Accent6 4" xfId="342" xr:uid="{00000000-0005-0000-0000-000055010000}"/>
    <cellStyle name="40% - Accent6 4 2" xfId="343" xr:uid="{00000000-0005-0000-0000-000056010000}"/>
    <cellStyle name="40% - Accent6 5" xfId="344" xr:uid="{00000000-0005-0000-0000-000057010000}"/>
    <cellStyle name="40% - Colore 1" xfId="345" xr:uid="{00000000-0005-0000-0000-000058010000}"/>
    <cellStyle name="40% - Colore 1 2" xfId="346" xr:uid="{00000000-0005-0000-0000-000059010000}"/>
    <cellStyle name="40% - Colore 1 2 2" xfId="347" xr:uid="{00000000-0005-0000-0000-00005A010000}"/>
    <cellStyle name="40% - Colore 1 3" xfId="348" xr:uid="{00000000-0005-0000-0000-00005B010000}"/>
    <cellStyle name="40% - Colore 1 3 2" xfId="349" xr:uid="{00000000-0005-0000-0000-00005C010000}"/>
    <cellStyle name="40% - Colore 1 4" xfId="350" xr:uid="{00000000-0005-0000-0000-00005D010000}"/>
    <cellStyle name="40% - Colore 2" xfId="351" xr:uid="{00000000-0005-0000-0000-00005E010000}"/>
    <cellStyle name="40% - Colore 2 2" xfId="352" xr:uid="{00000000-0005-0000-0000-00005F010000}"/>
    <cellStyle name="40% - Colore 2 2 2" xfId="353" xr:uid="{00000000-0005-0000-0000-000060010000}"/>
    <cellStyle name="40% - Colore 2 3" xfId="354" xr:uid="{00000000-0005-0000-0000-000061010000}"/>
    <cellStyle name="40% - Colore 2 3 2" xfId="355" xr:uid="{00000000-0005-0000-0000-000062010000}"/>
    <cellStyle name="40% - Colore 2 4" xfId="356" xr:uid="{00000000-0005-0000-0000-000063010000}"/>
    <cellStyle name="40% - Colore 3" xfId="357" xr:uid="{00000000-0005-0000-0000-000064010000}"/>
    <cellStyle name="40% - Colore 3 2" xfId="358" xr:uid="{00000000-0005-0000-0000-000065010000}"/>
    <cellStyle name="40% - Colore 3 2 2" xfId="359" xr:uid="{00000000-0005-0000-0000-000066010000}"/>
    <cellStyle name="40% - Colore 3 3" xfId="360" xr:uid="{00000000-0005-0000-0000-000067010000}"/>
    <cellStyle name="40% - Colore 3 3 2" xfId="361" xr:uid="{00000000-0005-0000-0000-000068010000}"/>
    <cellStyle name="40% - Colore 3 4" xfId="362" xr:uid="{00000000-0005-0000-0000-000069010000}"/>
    <cellStyle name="40% - Colore 4" xfId="363" xr:uid="{00000000-0005-0000-0000-00006A010000}"/>
    <cellStyle name="40% - Colore 4 2" xfId="364" xr:uid="{00000000-0005-0000-0000-00006B010000}"/>
    <cellStyle name="40% - Colore 4 2 2" xfId="365" xr:uid="{00000000-0005-0000-0000-00006C010000}"/>
    <cellStyle name="40% - Colore 4 3" xfId="366" xr:uid="{00000000-0005-0000-0000-00006D010000}"/>
    <cellStyle name="40% - Colore 4 3 2" xfId="367" xr:uid="{00000000-0005-0000-0000-00006E010000}"/>
    <cellStyle name="40% - Colore 4 4" xfId="368" xr:uid="{00000000-0005-0000-0000-00006F010000}"/>
    <cellStyle name="40% - Colore 5" xfId="369" xr:uid="{00000000-0005-0000-0000-000070010000}"/>
    <cellStyle name="40% - Colore 5 2" xfId="370" xr:uid="{00000000-0005-0000-0000-000071010000}"/>
    <cellStyle name="40% - Colore 5 2 2" xfId="371" xr:uid="{00000000-0005-0000-0000-000072010000}"/>
    <cellStyle name="40% - Colore 5 3" xfId="372" xr:uid="{00000000-0005-0000-0000-000073010000}"/>
    <cellStyle name="40% - Colore 5 3 2" xfId="373" xr:uid="{00000000-0005-0000-0000-000074010000}"/>
    <cellStyle name="40% - Colore 5 4" xfId="374" xr:uid="{00000000-0005-0000-0000-000075010000}"/>
    <cellStyle name="40% - Colore 6" xfId="375" xr:uid="{00000000-0005-0000-0000-000076010000}"/>
    <cellStyle name="40% - Colore 6 2" xfId="376" xr:uid="{00000000-0005-0000-0000-000077010000}"/>
    <cellStyle name="40% - Colore 6 2 2" xfId="377" xr:uid="{00000000-0005-0000-0000-000078010000}"/>
    <cellStyle name="40% - Colore 6 3" xfId="378" xr:uid="{00000000-0005-0000-0000-000079010000}"/>
    <cellStyle name="40% - Colore 6 3 2" xfId="379" xr:uid="{00000000-0005-0000-0000-00007A010000}"/>
    <cellStyle name="40% - Colore 6 4" xfId="380" xr:uid="{00000000-0005-0000-0000-00007B010000}"/>
    <cellStyle name="40% - Énfasis1 2" xfId="381" xr:uid="{00000000-0005-0000-0000-00007C010000}"/>
    <cellStyle name="40% - Énfasis1 2 2" xfId="382" xr:uid="{00000000-0005-0000-0000-00007D010000}"/>
    <cellStyle name="40% - Énfasis1 3" xfId="383" xr:uid="{00000000-0005-0000-0000-00007E010000}"/>
    <cellStyle name="40% - Énfasis1 3 2" xfId="384" xr:uid="{00000000-0005-0000-0000-00007F010000}"/>
    <cellStyle name="40% - Énfasis1 4" xfId="385" xr:uid="{00000000-0005-0000-0000-000080010000}"/>
    <cellStyle name="40% - Énfasis1 4 2" xfId="386" xr:uid="{00000000-0005-0000-0000-000081010000}"/>
    <cellStyle name="40% - Énfasis1 5" xfId="387" xr:uid="{00000000-0005-0000-0000-000082010000}"/>
    <cellStyle name="40% - Énfasis1 5 2" xfId="388" xr:uid="{00000000-0005-0000-0000-000083010000}"/>
    <cellStyle name="40% - Énfasis1 6" xfId="389" xr:uid="{00000000-0005-0000-0000-000084010000}"/>
    <cellStyle name="40% - Énfasis1 6 2" xfId="390" xr:uid="{00000000-0005-0000-0000-000085010000}"/>
    <cellStyle name="40% - Énfasis1 7" xfId="391" xr:uid="{00000000-0005-0000-0000-000086010000}"/>
    <cellStyle name="40% - Énfasis1 7 2" xfId="392" xr:uid="{00000000-0005-0000-0000-000087010000}"/>
    <cellStyle name="40% - Énfasis2 2" xfId="393" xr:uid="{00000000-0005-0000-0000-000088010000}"/>
    <cellStyle name="40% - Énfasis2 2 2" xfId="394" xr:uid="{00000000-0005-0000-0000-000089010000}"/>
    <cellStyle name="40% - Énfasis2 3" xfId="395" xr:uid="{00000000-0005-0000-0000-00008A010000}"/>
    <cellStyle name="40% - Énfasis2 3 2" xfId="396" xr:uid="{00000000-0005-0000-0000-00008B010000}"/>
    <cellStyle name="40% - Énfasis2 4" xfId="397" xr:uid="{00000000-0005-0000-0000-00008C010000}"/>
    <cellStyle name="40% - Énfasis2 4 2" xfId="398" xr:uid="{00000000-0005-0000-0000-00008D010000}"/>
    <cellStyle name="40% - Énfasis2 5" xfId="399" xr:uid="{00000000-0005-0000-0000-00008E010000}"/>
    <cellStyle name="40% - Énfasis2 5 2" xfId="400" xr:uid="{00000000-0005-0000-0000-00008F010000}"/>
    <cellStyle name="40% - Énfasis2 6" xfId="401" xr:uid="{00000000-0005-0000-0000-000090010000}"/>
    <cellStyle name="40% - Énfasis2 6 2" xfId="402" xr:uid="{00000000-0005-0000-0000-000091010000}"/>
    <cellStyle name="40% - Énfasis2 7" xfId="403" xr:uid="{00000000-0005-0000-0000-000092010000}"/>
    <cellStyle name="40% - Énfasis2 7 2" xfId="404" xr:uid="{00000000-0005-0000-0000-000093010000}"/>
    <cellStyle name="40% - Énfasis3 2" xfId="405" xr:uid="{00000000-0005-0000-0000-000094010000}"/>
    <cellStyle name="40% - Énfasis3 2 2" xfId="406" xr:uid="{00000000-0005-0000-0000-000095010000}"/>
    <cellStyle name="40% - Énfasis3 3" xfId="407" xr:uid="{00000000-0005-0000-0000-000096010000}"/>
    <cellStyle name="40% - Énfasis3 3 2" xfId="408" xr:uid="{00000000-0005-0000-0000-000097010000}"/>
    <cellStyle name="40% - Énfasis3 4" xfId="409" xr:uid="{00000000-0005-0000-0000-000098010000}"/>
    <cellStyle name="40% - Énfasis3 4 2" xfId="410" xr:uid="{00000000-0005-0000-0000-000099010000}"/>
    <cellStyle name="40% - Énfasis3 5" xfId="411" xr:uid="{00000000-0005-0000-0000-00009A010000}"/>
    <cellStyle name="40% - Énfasis3 5 2" xfId="412" xr:uid="{00000000-0005-0000-0000-00009B010000}"/>
    <cellStyle name="40% - Énfasis3 6" xfId="413" xr:uid="{00000000-0005-0000-0000-00009C010000}"/>
    <cellStyle name="40% - Énfasis3 6 2" xfId="414" xr:uid="{00000000-0005-0000-0000-00009D010000}"/>
    <cellStyle name="40% - Énfasis3 7" xfId="415" xr:uid="{00000000-0005-0000-0000-00009E010000}"/>
    <cellStyle name="40% - Énfasis3 7 2" xfId="416" xr:uid="{00000000-0005-0000-0000-00009F010000}"/>
    <cellStyle name="40% - Énfasis4 2" xfId="417" xr:uid="{00000000-0005-0000-0000-0000A0010000}"/>
    <cellStyle name="40% - Énfasis4 2 2" xfId="418" xr:uid="{00000000-0005-0000-0000-0000A1010000}"/>
    <cellStyle name="40% - Énfasis4 3" xfId="419" xr:uid="{00000000-0005-0000-0000-0000A2010000}"/>
    <cellStyle name="40% - Énfasis4 3 2" xfId="420" xr:uid="{00000000-0005-0000-0000-0000A3010000}"/>
    <cellStyle name="40% - Énfasis4 4" xfId="421" xr:uid="{00000000-0005-0000-0000-0000A4010000}"/>
    <cellStyle name="40% - Énfasis4 4 2" xfId="422" xr:uid="{00000000-0005-0000-0000-0000A5010000}"/>
    <cellStyle name="40% - Énfasis4 5" xfId="423" xr:uid="{00000000-0005-0000-0000-0000A6010000}"/>
    <cellStyle name="40% - Énfasis4 5 2" xfId="424" xr:uid="{00000000-0005-0000-0000-0000A7010000}"/>
    <cellStyle name="40% - Énfasis4 6" xfId="425" xr:uid="{00000000-0005-0000-0000-0000A8010000}"/>
    <cellStyle name="40% - Énfasis4 6 2" xfId="426" xr:uid="{00000000-0005-0000-0000-0000A9010000}"/>
    <cellStyle name="40% - Énfasis4 7" xfId="427" xr:uid="{00000000-0005-0000-0000-0000AA010000}"/>
    <cellStyle name="40% - Énfasis4 7 2" xfId="428" xr:uid="{00000000-0005-0000-0000-0000AB010000}"/>
    <cellStyle name="40% - Énfasis5 2" xfId="429" xr:uid="{00000000-0005-0000-0000-0000AC010000}"/>
    <cellStyle name="40% - Énfasis5 2 2" xfId="430" xr:uid="{00000000-0005-0000-0000-0000AD010000}"/>
    <cellStyle name="40% - Énfasis5 3" xfId="431" xr:uid="{00000000-0005-0000-0000-0000AE010000}"/>
    <cellStyle name="40% - Énfasis5 3 2" xfId="432" xr:uid="{00000000-0005-0000-0000-0000AF010000}"/>
    <cellStyle name="40% - Énfasis5 4" xfId="433" xr:uid="{00000000-0005-0000-0000-0000B0010000}"/>
    <cellStyle name="40% - Énfasis5 4 2" xfId="434" xr:uid="{00000000-0005-0000-0000-0000B1010000}"/>
    <cellStyle name="40% - Énfasis5 5" xfId="435" xr:uid="{00000000-0005-0000-0000-0000B2010000}"/>
    <cellStyle name="40% - Énfasis5 5 2" xfId="436" xr:uid="{00000000-0005-0000-0000-0000B3010000}"/>
    <cellStyle name="40% - Énfasis5 6" xfId="437" xr:uid="{00000000-0005-0000-0000-0000B4010000}"/>
    <cellStyle name="40% - Énfasis5 6 2" xfId="438" xr:uid="{00000000-0005-0000-0000-0000B5010000}"/>
    <cellStyle name="40% - Énfasis5 7" xfId="439" xr:uid="{00000000-0005-0000-0000-0000B6010000}"/>
    <cellStyle name="40% - Énfasis5 7 2" xfId="440" xr:uid="{00000000-0005-0000-0000-0000B7010000}"/>
    <cellStyle name="40% - Énfasis6 2" xfId="441" xr:uid="{00000000-0005-0000-0000-0000B8010000}"/>
    <cellStyle name="40% - Énfasis6 2 2" xfId="442" xr:uid="{00000000-0005-0000-0000-0000B9010000}"/>
    <cellStyle name="40% - Énfasis6 3" xfId="443" xr:uid="{00000000-0005-0000-0000-0000BA010000}"/>
    <cellStyle name="40% - Énfasis6 3 2" xfId="444" xr:uid="{00000000-0005-0000-0000-0000BB010000}"/>
    <cellStyle name="40% - Énfasis6 4" xfId="445" xr:uid="{00000000-0005-0000-0000-0000BC010000}"/>
    <cellStyle name="40% - Énfasis6 4 2" xfId="446" xr:uid="{00000000-0005-0000-0000-0000BD010000}"/>
    <cellStyle name="40% - Énfasis6 5" xfId="447" xr:uid="{00000000-0005-0000-0000-0000BE010000}"/>
    <cellStyle name="40% - Énfasis6 5 2" xfId="448" xr:uid="{00000000-0005-0000-0000-0000BF010000}"/>
    <cellStyle name="40% - Énfasis6 6" xfId="449" xr:uid="{00000000-0005-0000-0000-0000C0010000}"/>
    <cellStyle name="40% - Énfasis6 6 2" xfId="450" xr:uid="{00000000-0005-0000-0000-0000C1010000}"/>
    <cellStyle name="40% - Énfasis6 7" xfId="451" xr:uid="{00000000-0005-0000-0000-0000C2010000}"/>
    <cellStyle name="40% - Énfasis6 7 2" xfId="452" xr:uid="{00000000-0005-0000-0000-0000C3010000}"/>
    <cellStyle name="60% - Accent1" xfId="453" xr:uid="{00000000-0005-0000-0000-0000C4010000}"/>
    <cellStyle name="60% - Accent1 2" xfId="454" xr:uid="{00000000-0005-0000-0000-0000C5010000}"/>
    <cellStyle name="60% - Accent1 2 10" xfId="455" xr:uid="{00000000-0005-0000-0000-0000C6010000}"/>
    <cellStyle name="60% - Accent1 2 11" xfId="456" xr:uid="{00000000-0005-0000-0000-0000C7010000}"/>
    <cellStyle name="60% - Accent1 2 12" xfId="457" xr:uid="{00000000-0005-0000-0000-0000C8010000}"/>
    <cellStyle name="60% - Accent1 2 13" xfId="458" xr:uid="{00000000-0005-0000-0000-0000C9010000}"/>
    <cellStyle name="60% - Accent1 2 2" xfId="459" xr:uid="{00000000-0005-0000-0000-0000CA010000}"/>
    <cellStyle name="60% - Accent1 2 3" xfId="460" xr:uid="{00000000-0005-0000-0000-0000CB010000}"/>
    <cellStyle name="60% - Accent1 2 4" xfId="461" xr:uid="{00000000-0005-0000-0000-0000CC010000}"/>
    <cellStyle name="60% - Accent1 2 5" xfId="462" xr:uid="{00000000-0005-0000-0000-0000CD010000}"/>
    <cellStyle name="60% - Accent1 2 6" xfId="463" xr:uid="{00000000-0005-0000-0000-0000CE010000}"/>
    <cellStyle name="60% - Accent1 2 7" xfId="464" xr:uid="{00000000-0005-0000-0000-0000CF010000}"/>
    <cellStyle name="60% - Accent1 2 8" xfId="465" xr:uid="{00000000-0005-0000-0000-0000D0010000}"/>
    <cellStyle name="60% - Accent1 2 9" xfId="466" xr:uid="{00000000-0005-0000-0000-0000D1010000}"/>
    <cellStyle name="60% - Accent1 3" xfId="467" xr:uid="{00000000-0005-0000-0000-0000D2010000}"/>
    <cellStyle name="60% - Accent1 4" xfId="468" xr:uid="{00000000-0005-0000-0000-0000D3010000}"/>
    <cellStyle name="60% - Accent2" xfId="469" xr:uid="{00000000-0005-0000-0000-0000D4010000}"/>
    <cellStyle name="60% - Accent2 2" xfId="470" xr:uid="{00000000-0005-0000-0000-0000D5010000}"/>
    <cellStyle name="60% - Accent2 2 10" xfId="471" xr:uid="{00000000-0005-0000-0000-0000D6010000}"/>
    <cellStyle name="60% - Accent2 2 11" xfId="472" xr:uid="{00000000-0005-0000-0000-0000D7010000}"/>
    <cellStyle name="60% - Accent2 2 12" xfId="473" xr:uid="{00000000-0005-0000-0000-0000D8010000}"/>
    <cellStyle name="60% - Accent2 2 13" xfId="474" xr:uid="{00000000-0005-0000-0000-0000D9010000}"/>
    <cellStyle name="60% - Accent2 2 2" xfId="475" xr:uid="{00000000-0005-0000-0000-0000DA010000}"/>
    <cellStyle name="60% - Accent2 2 3" xfId="476" xr:uid="{00000000-0005-0000-0000-0000DB010000}"/>
    <cellStyle name="60% - Accent2 2 4" xfId="477" xr:uid="{00000000-0005-0000-0000-0000DC010000}"/>
    <cellStyle name="60% - Accent2 2 5" xfId="478" xr:uid="{00000000-0005-0000-0000-0000DD010000}"/>
    <cellStyle name="60% - Accent2 2 6" xfId="479" xr:uid="{00000000-0005-0000-0000-0000DE010000}"/>
    <cellStyle name="60% - Accent2 2 7" xfId="480" xr:uid="{00000000-0005-0000-0000-0000DF010000}"/>
    <cellStyle name="60% - Accent2 2 8" xfId="481" xr:uid="{00000000-0005-0000-0000-0000E0010000}"/>
    <cellStyle name="60% - Accent2 2 9" xfId="482" xr:uid="{00000000-0005-0000-0000-0000E1010000}"/>
    <cellStyle name="60% - Accent2 3" xfId="483" xr:uid="{00000000-0005-0000-0000-0000E2010000}"/>
    <cellStyle name="60% - Accent2 4" xfId="484" xr:uid="{00000000-0005-0000-0000-0000E3010000}"/>
    <cellStyle name="60% - Accent3" xfId="485" xr:uid="{00000000-0005-0000-0000-0000E4010000}"/>
    <cellStyle name="60% - Accent3 2" xfId="486" xr:uid="{00000000-0005-0000-0000-0000E5010000}"/>
    <cellStyle name="60% - Accent3 2 10" xfId="487" xr:uid="{00000000-0005-0000-0000-0000E6010000}"/>
    <cellStyle name="60% - Accent3 2 11" xfId="488" xr:uid="{00000000-0005-0000-0000-0000E7010000}"/>
    <cellStyle name="60% - Accent3 2 12" xfId="489" xr:uid="{00000000-0005-0000-0000-0000E8010000}"/>
    <cellStyle name="60% - Accent3 2 13" xfId="490" xr:uid="{00000000-0005-0000-0000-0000E9010000}"/>
    <cellStyle name="60% - Accent3 2 2" xfId="491" xr:uid="{00000000-0005-0000-0000-0000EA010000}"/>
    <cellStyle name="60% - Accent3 2 3" xfId="492" xr:uid="{00000000-0005-0000-0000-0000EB010000}"/>
    <cellStyle name="60% - Accent3 2 4" xfId="493" xr:uid="{00000000-0005-0000-0000-0000EC010000}"/>
    <cellStyle name="60% - Accent3 2 5" xfId="494" xr:uid="{00000000-0005-0000-0000-0000ED010000}"/>
    <cellStyle name="60% - Accent3 2 6" xfId="495" xr:uid="{00000000-0005-0000-0000-0000EE010000}"/>
    <cellStyle name="60% - Accent3 2 7" xfId="496" xr:uid="{00000000-0005-0000-0000-0000EF010000}"/>
    <cellStyle name="60% - Accent3 2 8" xfId="497" xr:uid="{00000000-0005-0000-0000-0000F0010000}"/>
    <cellStyle name="60% - Accent3 2 9" xfId="498" xr:uid="{00000000-0005-0000-0000-0000F1010000}"/>
    <cellStyle name="60% - Accent3 3" xfId="499" xr:uid="{00000000-0005-0000-0000-0000F2010000}"/>
    <cellStyle name="60% - Accent3 4" xfId="500" xr:uid="{00000000-0005-0000-0000-0000F3010000}"/>
    <cellStyle name="60% - Accent4" xfId="501" xr:uid="{00000000-0005-0000-0000-0000F4010000}"/>
    <cellStyle name="60% - Accent4 2" xfId="502" xr:uid="{00000000-0005-0000-0000-0000F5010000}"/>
    <cellStyle name="60% - Accent4 2 10" xfId="503" xr:uid="{00000000-0005-0000-0000-0000F6010000}"/>
    <cellStyle name="60% - Accent4 2 11" xfId="504" xr:uid="{00000000-0005-0000-0000-0000F7010000}"/>
    <cellStyle name="60% - Accent4 2 12" xfId="505" xr:uid="{00000000-0005-0000-0000-0000F8010000}"/>
    <cellStyle name="60% - Accent4 2 13" xfId="506" xr:uid="{00000000-0005-0000-0000-0000F9010000}"/>
    <cellStyle name="60% - Accent4 2 2" xfId="507" xr:uid="{00000000-0005-0000-0000-0000FA010000}"/>
    <cellStyle name="60% - Accent4 2 3" xfId="508" xr:uid="{00000000-0005-0000-0000-0000FB010000}"/>
    <cellStyle name="60% - Accent4 2 4" xfId="509" xr:uid="{00000000-0005-0000-0000-0000FC010000}"/>
    <cellStyle name="60% - Accent4 2 5" xfId="510" xr:uid="{00000000-0005-0000-0000-0000FD010000}"/>
    <cellStyle name="60% - Accent4 2 6" xfId="511" xr:uid="{00000000-0005-0000-0000-0000FE010000}"/>
    <cellStyle name="60% - Accent4 2 7" xfId="512" xr:uid="{00000000-0005-0000-0000-0000FF010000}"/>
    <cellStyle name="60% - Accent4 2 8" xfId="513" xr:uid="{00000000-0005-0000-0000-000000020000}"/>
    <cellStyle name="60% - Accent4 2 9" xfId="514" xr:uid="{00000000-0005-0000-0000-000001020000}"/>
    <cellStyle name="60% - Accent4 3" xfId="515" xr:uid="{00000000-0005-0000-0000-000002020000}"/>
    <cellStyle name="60% - Accent4 4" xfId="516" xr:uid="{00000000-0005-0000-0000-000003020000}"/>
    <cellStyle name="60% - Accent5" xfId="517" xr:uid="{00000000-0005-0000-0000-000004020000}"/>
    <cellStyle name="60% - Accent5 2" xfId="518" xr:uid="{00000000-0005-0000-0000-000005020000}"/>
    <cellStyle name="60% - Accent5 2 10" xfId="519" xr:uid="{00000000-0005-0000-0000-000006020000}"/>
    <cellStyle name="60% - Accent5 2 11" xfId="520" xr:uid="{00000000-0005-0000-0000-000007020000}"/>
    <cellStyle name="60% - Accent5 2 12" xfId="521" xr:uid="{00000000-0005-0000-0000-000008020000}"/>
    <cellStyle name="60% - Accent5 2 13" xfId="522" xr:uid="{00000000-0005-0000-0000-000009020000}"/>
    <cellStyle name="60% - Accent5 2 2" xfId="523" xr:uid="{00000000-0005-0000-0000-00000A020000}"/>
    <cellStyle name="60% - Accent5 2 3" xfId="524" xr:uid="{00000000-0005-0000-0000-00000B020000}"/>
    <cellStyle name="60% - Accent5 2 4" xfId="525" xr:uid="{00000000-0005-0000-0000-00000C020000}"/>
    <cellStyle name="60% - Accent5 2 5" xfId="526" xr:uid="{00000000-0005-0000-0000-00000D020000}"/>
    <cellStyle name="60% - Accent5 2 6" xfId="527" xr:uid="{00000000-0005-0000-0000-00000E020000}"/>
    <cellStyle name="60% - Accent5 2 7" xfId="528" xr:uid="{00000000-0005-0000-0000-00000F020000}"/>
    <cellStyle name="60% - Accent5 2 8" xfId="529" xr:uid="{00000000-0005-0000-0000-000010020000}"/>
    <cellStyle name="60% - Accent5 2 9" xfId="530" xr:uid="{00000000-0005-0000-0000-000011020000}"/>
    <cellStyle name="60% - Accent5 3" xfId="531" xr:uid="{00000000-0005-0000-0000-000012020000}"/>
    <cellStyle name="60% - Accent5 4" xfId="532" xr:uid="{00000000-0005-0000-0000-000013020000}"/>
    <cellStyle name="60% - Accent6" xfId="533" xr:uid="{00000000-0005-0000-0000-000014020000}"/>
    <cellStyle name="60% - Accent6 2" xfId="534" xr:uid="{00000000-0005-0000-0000-000015020000}"/>
    <cellStyle name="60% - Accent6 2 10" xfId="535" xr:uid="{00000000-0005-0000-0000-000016020000}"/>
    <cellStyle name="60% - Accent6 2 11" xfId="536" xr:uid="{00000000-0005-0000-0000-000017020000}"/>
    <cellStyle name="60% - Accent6 2 12" xfId="537" xr:uid="{00000000-0005-0000-0000-000018020000}"/>
    <cellStyle name="60% - Accent6 2 13" xfId="538" xr:uid="{00000000-0005-0000-0000-000019020000}"/>
    <cellStyle name="60% - Accent6 2 2" xfId="539" xr:uid="{00000000-0005-0000-0000-00001A020000}"/>
    <cellStyle name="60% - Accent6 2 3" xfId="540" xr:uid="{00000000-0005-0000-0000-00001B020000}"/>
    <cellStyle name="60% - Accent6 2 4" xfId="541" xr:uid="{00000000-0005-0000-0000-00001C020000}"/>
    <cellStyle name="60% - Accent6 2 5" xfId="542" xr:uid="{00000000-0005-0000-0000-00001D020000}"/>
    <cellStyle name="60% - Accent6 2 6" xfId="543" xr:uid="{00000000-0005-0000-0000-00001E020000}"/>
    <cellStyle name="60% - Accent6 2 7" xfId="544" xr:uid="{00000000-0005-0000-0000-00001F020000}"/>
    <cellStyle name="60% - Accent6 2 8" xfId="545" xr:uid="{00000000-0005-0000-0000-000020020000}"/>
    <cellStyle name="60% - Accent6 2 9" xfId="546" xr:uid="{00000000-0005-0000-0000-000021020000}"/>
    <cellStyle name="60% - Accent6 3" xfId="547" xr:uid="{00000000-0005-0000-0000-000022020000}"/>
    <cellStyle name="60% - Accent6 4" xfId="548" xr:uid="{00000000-0005-0000-0000-000023020000}"/>
    <cellStyle name="60% - Colore 1" xfId="549" xr:uid="{00000000-0005-0000-0000-000024020000}"/>
    <cellStyle name="60% - Colore 2" xfId="550" xr:uid="{00000000-0005-0000-0000-000025020000}"/>
    <cellStyle name="60% - Colore 3" xfId="551" xr:uid="{00000000-0005-0000-0000-000026020000}"/>
    <cellStyle name="60% - Colore 4" xfId="552" xr:uid="{00000000-0005-0000-0000-000027020000}"/>
    <cellStyle name="60% - Colore 5" xfId="553" xr:uid="{00000000-0005-0000-0000-000028020000}"/>
    <cellStyle name="60% - Colore 6" xfId="554" xr:uid="{00000000-0005-0000-0000-000029020000}"/>
    <cellStyle name="60% - Énfasis1 2" xfId="555" xr:uid="{00000000-0005-0000-0000-00002A020000}"/>
    <cellStyle name="60% - Énfasis1 3" xfId="556" xr:uid="{00000000-0005-0000-0000-00002B020000}"/>
    <cellStyle name="60% - Énfasis1 4" xfId="557" xr:uid="{00000000-0005-0000-0000-00002C020000}"/>
    <cellStyle name="60% - Énfasis1 5" xfId="558" xr:uid="{00000000-0005-0000-0000-00002D020000}"/>
    <cellStyle name="60% - Énfasis2 2" xfId="559" xr:uid="{00000000-0005-0000-0000-00002E020000}"/>
    <cellStyle name="60% - Énfasis2 3" xfId="560" xr:uid="{00000000-0005-0000-0000-00002F020000}"/>
    <cellStyle name="60% - Énfasis2 4" xfId="561" xr:uid="{00000000-0005-0000-0000-000030020000}"/>
    <cellStyle name="60% - Énfasis2 5" xfId="562" xr:uid="{00000000-0005-0000-0000-000031020000}"/>
    <cellStyle name="60% - Énfasis3 2"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4 2" xfId="567" xr:uid="{00000000-0005-0000-0000-000036020000}"/>
    <cellStyle name="60% - Énfasis4 3" xfId="568" xr:uid="{00000000-0005-0000-0000-000037020000}"/>
    <cellStyle name="60% - Énfasis4 4" xfId="569" xr:uid="{00000000-0005-0000-0000-000038020000}"/>
    <cellStyle name="60% - Énfasis4 5" xfId="570" xr:uid="{00000000-0005-0000-0000-000039020000}"/>
    <cellStyle name="60% - Énfasis5 2" xfId="571" xr:uid="{00000000-0005-0000-0000-00003A020000}"/>
    <cellStyle name="60% - Énfasis5 3" xfId="572" xr:uid="{00000000-0005-0000-0000-00003B020000}"/>
    <cellStyle name="60% - Énfasis5 4" xfId="573" xr:uid="{00000000-0005-0000-0000-00003C020000}"/>
    <cellStyle name="60% - Énfasis5 5" xfId="574" xr:uid="{00000000-0005-0000-0000-00003D020000}"/>
    <cellStyle name="60% - Énfasis6 2" xfId="575" xr:uid="{00000000-0005-0000-0000-00003E020000}"/>
    <cellStyle name="60% - Énfasis6 3" xfId="576" xr:uid="{00000000-0005-0000-0000-00003F020000}"/>
    <cellStyle name="60% - Énfasis6 4" xfId="577" xr:uid="{00000000-0005-0000-0000-000040020000}"/>
    <cellStyle name="60% - Énfasis6 5" xfId="578" xr:uid="{00000000-0005-0000-0000-000041020000}"/>
    <cellStyle name="Accent1" xfId="579" xr:uid="{00000000-0005-0000-0000-000042020000}"/>
    <cellStyle name="Accent1 2" xfId="580" xr:uid="{00000000-0005-0000-0000-000043020000}"/>
    <cellStyle name="Accent1 2 10" xfId="581" xr:uid="{00000000-0005-0000-0000-000044020000}"/>
    <cellStyle name="Accent1 2 11" xfId="582" xr:uid="{00000000-0005-0000-0000-000045020000}"/>
    <cellStyle name="Accent1 2 12" xfId="583" xr:uid="{00000000-0005-0000-0000-000046020000}"/>
    <cellStyle name="Accent1 2 13" xfId="584" xr:uid="{00000000-0005-0000-0000-000047020000}"/>
    <cellStyle name="Accent1 2 2" xfId="585" xr:uid="{00000000-0005-0000-0000-000048020000}"/>
    <cellStyle name="Accent1 2 3" xfId="586" xr:uid="{00000000-0005-0000-0000-000049020000}"/>
    <cellStyle name="Accent1 2 4" xfId="587" xr:uid="{00000000-0005-0000-0000-00004A020000}"/>
    <cellStyle name="Accent1 2 5" xfId="588" xr:uid="{00000000-0005-0000-0000-00004B020000}"/>
    <cellStyle name="Accent1 2 6" xfId="589" xr:uid="{00000000-0005-0000-0000-00004C020000}"/>
    <cellStyle name="Accent1 2 7" xfId="590" xr:uid="{00000000-0005-0000-0000-00004D020000}"/>
    <cellStyle name="Accent1 2 8" xfId="591" xr:uid="{00000000-0005-0000-0000-00004E020000}"/>
    <cellStyle name="Accent1 2 9" xfId="592" xr:uid="{00000000-0005-0000-0000-00004F020000}"/>
    <cellStyle name="Accent1 3" xfId="593" xr:uid="{00000000-0005-0000-0000-000050020000}"/>
    <cellStyle name="Accent1 4" xfId="594" xr:uid="{00000000-0005-0000-0000-000051020000}"/>
    <cellStyle name="Accent2" xfId="595" xr:uid="{00000000-0005-0000-0000-000052020000}"/>
    <cellStyle name="Accent2 2" xfId="596" xr:uid="{00000000-0005-0000-0000-000053020000}"/>
    <cellStyle name="Accent2 2 10" xfId="597" xr:uid="{00000000-0005-0000-0000-000054020000}"/>
    <cellStyle name="Accent2 2 11" xfId="598" xr:uid="{00000000-0005-0000-0000-000055020000}"/>
    <cellStyle name="Accent2 2 12" xfId="599" xr:uid="{00000000-0005-0000-0000-000056020000}"/>
    <cellStyle name="Accent2 2 13" xfId="600" xr:uid="{00000000-0005-0000-0000-000057020000}"/>
    <cellStyle name="Accent2 2 2" xfId="601" xr:uid="{00000000-0005-0000-0000-000058020000}"/>
    <cellStyle name="Accent2 2 3" xfId="602" xr:uid="{00000000-0005-0000-0000-000059020000}"/>
    <cellStyle name="Accent2 2 4" xfId="603" xr:uid="{00000000-0005-0000-0000-00005A020000}"/>
    <cellStyle name="Accent2 2 5" xfId="604" xr:uid="{00000000-0005-0000-0000-00005B020000}"/>
    <cellStyle name="Accent2 2 6" xfId="605" xr:uid="{00000000-0005-0000-0000-00005C020000}"/>
    <cellStyle name="Accent2 2 7" xfId="606" xr:uid="{00000000-0005-0000-0000-00005D020000}"/>
    <cellStyle name="Accent2 2 8" xfId="607" xr:uid="{00000000-0005-0000-0000-00005E020000}"/>
    <cellStyle name="Accent2 2 9" xfId="608" xr:uid="{00000000-0005-0000-0000-00005F020000}"/>
    <cellStyle name="Accent2 3" xfId="609" xr:uid="{00000000-0005-0000-0000-000060020000}"/>
    <cellStyle name="Accent2 4" xfId="610" xr:uid="{00000000-0005-0000-0000-000061020000}"/>
    <cellStyle name="Accent3" xfId="611" xr:uid="{00000000-0005-0000-0000-000062020000}"/>
    <cellStyle name="Accent3 2" xfId="612" xr:uid="{00000000-0005-0000-0000-000063020000}"/>
    <cellStyle name="Accent3 2 10" xfId="613" xr:uid="{00000000-0005-0000-0000-000064020000}"/>
    <cellStyle name="Accent3 2 11" xfId="614" xr:uid="{00000000-0005-0000-0000-000065020000}"/>
    <cellStyle name="Accent3 2 12" xfId="615" xr:uid="{00000000-0005-0000-0000-000066020000}"/>
    <cellStyle name="Accent3 2 13" xfId="616" xr:uid="{00000000-0005-0000-0000-000067020000}"/>
    <cellStyle name="Accent3 2 2" xfId="617" xr:uid="{00000000-0005-0000-0000-000068020000}"/>
    <cellStyle name="Accent3 2 3" xfId="618" xr:uid="{00000000-0005-0000-0000-000069020000}"/>
    <cellStyle name="Accent3 2 4" xfId="619" xr:uid="{00000000-0005-0000-0000-00006A020000}"/>
    <cellStyle name="Accent3 2 5" xfId="620" xr:uid="{00000000-0005-0000-0000-00006B020000}"/>
    <cellStyle name="Accent3 2 6" xfId="621" xr:uid="{00000000-0005-0000-0000-00006C020000}"/>
    <cellStyle name="Accent3 2 7" xfId="622" xr:uid="{00000000-0005-0000-0000-00006D020000}"/>
    <cellStyle name="Accent3 2 8" xfId="623" xr:uid="{00000000-0005-0000-0000-00006E020000}"/>
    <cellStyle name="Accent3 2 9" xfId="624" xr:uid="{00000000-0005-0000-0000-00006F020000}"/>
    <cellStyle name="Accent3 3" xfId="625" xr:uid="{00000000-0005-0000-0000-000070020000}"/>
    <cellStyle name="Accent3 4" xfId="626" xr:uid="{00000000-0005-0000-0000-000071020000}"/>
    <cellStyle name="Accent4" xfId="627" xr:uid="{00000000-0005-0000-0000-000072020000}"/>
    <cellStyle name="Accent4 2" xfId="628" xr:uid="{00000000-0005-0000-0000-000073020000}"/>
    <cellStyle name="Accent4 2 10" xfId="629" xr:uid="{00000000-0005-0000-0000-000074020000}"/>
    <cellStyle name="Accent4 2 11" xfId="630" xr:uid="{00000000-0005-0000-0000-000075020000}"/>
    <cellStyle name="Accent4 2 12" xfId="631" xr:uid="{00000000-0005-0000-0000-000076020000}"/>
    <cellStyle name="Accent4 2 13" xfId="632" xr:uid="{00000000-0005-0000-0000-000077020000}"/>
    <cellStyle name="Accent4 2 2" xfId="633" xr:uid="{00000000-0005-0000-0000-000078020000}"/>
    <cellStyle name="Accent4 2 3" xfId="634" xr:uid="{00000000-0005-0000-0000-000079020000}"/>
    <cellStyle name="Accent4 2 4" xfId="635" xr:uid="{00000000-0005-0000-0000-00007A020000}"/>
    <cellStyle name="Accent4 2 5" xfId="636" xr:uid="{00000000-0005-0000-0000-00007B020000}"/>
    <cellStyle name="Accent4 2 6" xfId="637" xr:uid="{00000000-0005-0000-0000-00007C020000}"/>
    <cellStyle name="Accent4 2 7" xfId="638" xr:uid="{00000000-0005-0000-0000-00007D020000}"/>
    <cellStyle name="Accent4 2 8" xfId="639" xr:uid="{00000000-0005-0000-0000-00007E020000}"/>
    <cellStyle name="Accent4 2 9" xfId="640" xr:uid="{00000000-0005-0000-0000-00007F020000}"/>
    <cellStyle name="Accent4 3" xfId="641" xr:uid="{00000000-0005-0000-0000-000080020000}"/>
    <cellStyle name="Accent4 4" xfId="642" xr:uid="{00000000-0005-0000-0000-000081020000}"/>
    <cellStyle name="Accent5" xfId="643" xr:uid="{00000000-0005-0000-0000-000082020000}"/>
    <cellStyle name="Accent5 2" xfId="644" xr:uid="{00000000-0005-0000-0000-000083020000}"/>
    <cellStyle name="Accent5 2 10" xfId="645" xr:uid="{00000000-0005-0000-0000-000084020000}"/>
    <cellStyle name="Accent5 2 11" xfId="646" xr:uid="{00000000-0005-0000-0000-000085020000}"/>
    <cellStyle name="Accent5 2 12" xfId="647" xr:uid="{00000000-0005-0000-0000-000086020000}"/>
    <cellStyle name="Accent5 2 13" xfId="648" xr:uid="{00000000-0005-0000-0000-000087020000}"/>
    <cellStyle name="Accent5 2 2" xfId="649" xr:uid="{00000000-0005-0000-0000-000088020000}"/>
    <cellStyle name="Accent5 2 3" xfId="650" xr:uid="{00000000-0005-0000-0000-000089020000}"/>
    <cellStyle name="Accent5 2 4" xfId="651" xr:uid="{00000000-0005-0000-0000-00008A020000}"/>
    <cellStyle name="Accent5 2 5" xfId="652" xr:uid="{00000000-0005-0000-0000-00008B020000}"/>
    <cellStyle name="Accent5 2 6" xfId="653" xr:uid="{00000000-0005-0000-0000-00008C020000}"/>
    <cellStyle name="Accent5 2 7" xfId="654" xr:uid="{00000000-0005-0000-0000-00008D020000}"/>
    <cellStyle name="Accent5 2 8" xfId="655" xr:uid="{00000000-0005-0000-0000-00008E020000}"/>
    <cellStyle name="Accent5 2 9" xfId="656" xr:uid="{00000000-0005-0000-0000-00008F020000}"/>
    <cellStyle name="Accent5 3" xfId="657" xr:uid="{00000000-0005-0000-0000-000090020000}"/>
    <cellStyle name="Accent5 4" xfId="658" xr:uid="{00000000-0005-0000-0000-000091020000}"/>
    <cellStyle name="Accent6" xfId="659" xr:uid="{00000000-0005-0000-0000-000092020000}"/>
    <cellStyle name="Accent6 2" xfId="660" xr:uid="{00000000-0005-0000-0000-000093020000}"/>
    <cellStyle name="Accent6 2 10" xfId="661" xr:uid="{00000000-0005-0000-0000-000094020000}"/>
    <cellStyle name="Accent6 2 11" xfId="662" xr:uid="{00000000-0005-0000-0000-000095020000}"/>
    <cellStyle name="Accent6 2 12" xfId="663" xr:uid="{00000000-0005-0000-0000-000096020000}"/>
    <cellStyle name="Accent6 2 13" xfId="664" xr:uid="{00000000-0005-0000-0000-000097020000}"/>
    <cellStyle name="Accent6 2 2" xfId="665" xr:uid="{00000000-0005-0000-0000-000098020000}"/>
    <cellStyle name="Accent6 2 3" xfId="666" xr:uid="{00000000-0005-0000-0000-000099020000}"/>
    <cellStyle name="Accent6 2 4" xfId="667" xr:uid="{00000000-0005-0000-0000-00009A020000}"/>
    <cellStyle name="Accent6 2 5" xfId="668" xr:uid="{00000000-0005-0000-0000-00009B020000}"/>
    <cellStyle name="Accent6 2 6" xfId="669" xr:uid="{00000000-0005-0000-0000-00009C020000}"/>
    <cellStyle name="Accent6 2 7" xfId="670" xr:uid="{00000000-0005-0000-0000-00009D020000}"/>
    <cellStyle name="Accent6 2 8" xfId="671" xr:uid="{00000000-0005-0000-0000-00009E020000}"/>
    <cellStyle name="Accent6 2 9" xfId="672" xr:uid="{00000000-0005-0000-0000-00009F020000}"/>
    <cellStyle name="Accent6 3" xfId="673" xr:uid="{00000000-0005-0000-0000-0000A0020000}"/>
    <cellStyle name="Accent6 4" xfId="674" xr:uid="{00000000-0005-0000-0000-0000A1020000}"/>
    <cellStyle name="Bad" xfId="675" xr:uid="{00000000-0005-0000-0000-0000A2020000}"/>
    <cellStyle name="Bad 2" xfId="676" xr:uid="{00000000-0005-0000-0000-0000A3020000}"/>
    <cellStyle name="Bad 2 10" xfId="677" xr:uid="{00000000-0005-0000-0000-0000A4020000}"/>
    <cellStyle name="Bad 2 11" xfId="678" xr:uid="{00000000-0005-0000-0000-0000A5020000}"/>
    <cellStyle name="Bad 2 12" xfId="679" xr:uid="{00000000-0005-0000-0000-0000A6020000}"/>
    <cellStyle name="Bad 2 13" xfId="680" xr:uid="{00000000-0005-0000-0000-0000A7020000}"/>
    <cellStyle name="Bad 2 2" xfId="681" xr:uid="{00000000-0005-0000-0000-0000A8020000}"/>
    <cellStyle name="Bad 2 3" xfId="682" xr:uid="{00000000-0005-0000-0000-0000A9020000}"/>
    <cellStyle name="Bad 2 4" xfId="683" xr:uid="{00000000-0005-0000-0000-0000AA020000}"/>
    <cellStyle name="Bad 2 5" xfId="684" xr:uid="{00000000-0005-0000-0000-0000AB020000}"/>
    <cellStyle name="Bad 2 6" xfId="685" xr:uid="{00000000-0005-0000-0000-0000AC020000}"/>
    <cellStyle name="Bad 2 7" xfId="686" xr:uid="{00000000-0005-0000-0000-0000AD020000}"/>
    <cellStyle name="Bad 2 8" xfId="687" xr:uid="{00000000-0005-0000-0000-0000AE020000}"/>
    <cellStyle name="Bad 2 9" xfId="688" xr:uid="{00000000-0005-0000-0000-0000AF020000}"/>
    <cellStyle name="Bad 3" xfId="689" xr:uid="{00000000-0005-0000-0000-0000B0020000}"/>
    <cellStyle name="Bad 4" xfId="690" xr:uid="{00000000-0005-0000-0000-0000B1020000}"/>
    <cellStyle name="Buena 2" xfId="691" xr:uid="{00000000-0005-0000-0000-0000B2020000}"/>
    <cellStyle name="Buena 3" xfId="692" xr:uid="{00000000-0005-0000-0000-0000B3020000}"/>
    <cellStyle name="Buena 4" xfId="693" xr:uid="{00000000-0005-0000-0000-0000B4020000}"/>
    <cellStyle name="Buena 5" xfId="694" xr:uid="{00000000-0005-0000-0000-0000B5020000}"/>
    <cellStyle name="Calc Currency (0)" xfId="695" xr:uid="{00000000-0005-0000-0000-0000B6020000}"/>
    <cellStyle name="Calc Currency (2)" xfId="696" xr:uid="{00000000-0005-0000-0000-0000B7020000}"/>
    <cellStyle name="Calc Percent (0)" xfId="697" xr:uid="{00000000-0005-0000-0000-0000B8020000}"/>
    <cellStyle name="Calc Percent (1)" xfId="698" xr:uid="{00000000-0005-0000-0000-0000B9020000}"/>
    <cellStyle name="Calc Percent (2)" xfId="699" xr:uid="{00000000-0005-0000-0000-0000BA020000}"/>
    <cellStyle name="Calc Units (0)" xfId="700" xr:uid="{00000000-0005-0000-0000-0000BB020000}"/>
    <cellStyle name="Calc Units (1)" xfId="701" xr:uid="{00000000-0005-0000-0000-0000BC020000}"/>
    <cellStyle name="Calc Units (2)" xfId="702" xr:uid="{00000000-0005-0000-0000-0000BD020000}"/>
    <cellStyle name="Calcolo" xfId="703" xr:uid="{00000000-0005-0000-0000-0000BE020000}"/>
    <cellStyle name="Calcolo 2" xfId="704" xr:uid="{00000000-0005-0000-0000-0000BF020000}"/>
    <cellStyle name="Calcolo 2 2" xfId="705" xr:uid="{00000000-0005-0000-0000-0000C0020000}"/>
    <cellStyle name="Calcolo 2 3" xfId="706" xr:uid="{00000000-0005-0000-0000-0000C1020000}"/>
    <cellStyle name="Calcolo 2 4" xfId="707" xr:uid="{00000000-0005-0000-0000-0000C2020000}"/>
    <cellStyle name="Calcolo 2 5" xfId="708" xr:uid="{00000000-0005-0000-0000-0000C3020000}"/>
    <cellStyle name="Calcolo 2 6" xfId="709" xr:uid="{00000000-0005-0000-0000-0000C4020000}"/>
    <cellStyle name="Calcolo 2 7" xfId="710" xr:uid="{00000000-0005-0000-0000-0000C5020000}"/>
    <cellStyle name="Calcolo 3" xfId="711" xr:uid="{00000000-0005-0000-0000-0000C6020000}"/>
    <cellStyle name="Calcolo 4" xfId="712" xr:uid="{00000000-0005-0000-0000-0000C7020000}"/>
    <cellStyle name="Calcolo 5" xfId="713" xr:uid="{00000000-0005-0000-0000-0000C8020000}"/>
    <cellStyle name="Calcolo 6" xfId="714" xr:uid="{00000000-0005-0000-0000-0000C9020000}"/>
    <cellStyle name="Calcolo 7" xfId="715" xr:uid="{00000000-0005-0000-0000-0000CA020000}"/>
    <cellStyle name="Calcolo 8" xfId="716" xr:uid="{00000000-0005-0000-0000-0000CB020000}"/>
    <cellStyle name="Calculation" xfId="717" xr:uid="{00000000-0005-0000-0000-0000CC020000}"/>
    <cellStyle name="Calculation 2" xfId="718" xr:uid="{00000000-0005-0000-0000-0000CD020000}"/>
    <cellStyle name="Calculation 2 10" xfId="719" xr:uid="{00000000-0005-0000-0000-0000CE020000}"/>
    <cellStyle name="Calculation 2 11" xfId="720" xr:uid="{00000000-0005-0000-0000-0000CF020000}"/>
    <cellStyle name="Calculation 2 12" xfId="721" xr:uid="{00000000-0005-0000-0000-0000D0020000}"/>
    <cellStyle name="Calculation 2 13" xfId="722" xr:uid="{00000000-0005-0000-0000-0000D1020000}"/>
    <cellStyle name="Calculation 2 2" xfId="723" xr:uid="{00000000-0005-0000-0000-0000D2020000}"/>
    <cellStyle name="Calculation 2 2 2" xfId="724" xr:uid="{00000000-0005-0000-0000-0000D3020000}"/>
    <cellStyle name="Calculation 2 2 3" xfId="725" xr:uid="{00000000-0005-0000-0000-0000D4020000}"/>
    <cellStyle name="Calculation 2 2 4" xfId="726" xr:uid="{00000000-0005-0000-0000-0000D5020000}"/>
    <cellStyle name="Calculation 2 2 5" xfId="727" xr:uid="{00000000-0005-0000-0000-0000D6020000}"/>
    <cellStyle name="Calculation 2 2 6" xfId="728" xr:uid="{00000000-0005-0000-0000-0000D7020000}"/>
    <cellStyle name="Calculation 2 2 7" xfId="729" xr:uid="{00000000-0005-0000-0000-0000D8020000}"/>
    <cellStyle name="Calculation 2 3" xfId="730" xr:uid="{00000000-0005-0000-0000-0000D9020000}"/>
    <cellStyle name="Calculation 2 4" xfId="731" xr:uid="{00000000-0005-0000-0000-0000DA020000}"/>
    <cellStyle name="Calculation 2 5" xfId="732" xr:uid="{00000000-0005-0000-0000-0000DB020000}"/>
    <cellStyle name="Calculation 2 6" xfId="733" xr:uid="{00000000-0005-0000-0000-0000DC020000}"/>
    <cellStyle name="Calculation 2 7" xfId="734" xr:uid="{00000000-0005-0000-0000-0000DD020000}"/>
    <cellStyle name="Calculation 2 8" xfId="735" xr:uid="{00000000-0005-0000-0000-0000DE020000}"/>
    <cellStyle name="Calculation 2 9" xfId="736" xr:uid="{00000000-0005-0000-0000-0000DF020000}"/>
    <cellStyle name="Calculation 3" xfId="737" xr:uid="{00000000-0005-0000-0000-0000E0020000}"/>
    <cellStyle name="Calculation 3 2" xfId="738" xr:uid="{00000000-0005-0000-0000-0000E1020000}"/>
    <cellStyle name="Calculation 3 2 2" xfId="739" xr:uid="{00000000-0005-0000-0000-0000E2020000}"/>
    <cellStyle name="Calculation 3 2 3" xfId="740" xr:uid="{00000000-0005-0000-0000-0000E3020000}"/>
    <cellStyle name="Calculation 3 2 4" xfId="741" xr:uid="{00000000-0005-0000-0000-0000E4020000}"/>
    <cellStyle name="Calculation 3 2 5" xfId="742" xr:uid="{00000000-0005-0000-0000-0000E5020000}"/>
    <cellStyle name="Calculation 3 2 6" xfId="743" xr:uid="{00000000-0005-0000-0000-0000E6020000}"/>
    <cellStyle name="Calculation 3 2 7" xfId="744" xr:uid="{00000000-0005-0000-0000-0000E7020000}"/>
    <cellStyle name="Calculation 3 3" xfId="745" xr:uid="{00000000-0005-0000-0000-0000E8020000}"/>
    <cellStyle name="Calculation 3 4" xfId="746" xr:uid="{00000000-0005-0000-0000-0000E9020000}"/>
    <cellStyle name="Calculation 4" xfId="747" xr:uid="{00000000-0005-0000-0000-0000EA020000}"/>
    <cellStyle name="Calculation 4 2" xfId="748" xr:uid="{00000000-0005-0000-0000-0000EB020000}"/>
    <cellStyle name="Calculation 4 3" xfId="749" xr:uid="{00000000-0005-0000-0000-0000EC020000}"/>
    <cellStyle name="Calculation 4 4" xfId="750" xr:uid="{00000000-0005-0000-0000-0000ED020000}"/>
    <cellStyle name="Calculation 4 5" xfId="751" xr:uid="{00000000-0005-0000-0000-0000EE020000}"/>
    <cellStyle name="Calculation 4 6" xfId="752" xr:uid="{00000000-0005-0000-0000-0000EF020000}"/>
    <cellStyle name="Calculation 4 7" xfId="753" xr:uid="{00000000-0005-0000-0000-0000F0020000}"/>
    <cellStyle name="Calculation 5" xfId="754" xr:uid="{00000000-0005-0000-0000-0000F1020000}"/>
    <cellStyle name="Calculation 6" xfId="755" xr:uid="{00000000-0005-0000-0000-0000F2020000}"/>
    <cellStyle name="Calculation 7" xfId="756" xr:uid="{00000000-0005-0000-0000-0000F3020000}"/>
    <cellStyle name="Calculation 8" xfId="757" xr:uid="{00000000-0005-0000-0000-0000F4020000}"/>
    <cellStyle name="Cálculo 2" xfId="758" xr:uid="{00000000-0005-0000-0000-0000F5020000}"/>
    <cellStyle name="Cálculo 2 2" xfId="759" xr:uid="{00000000-0005-0000-0000-0000F6020000}"/>
    <cellStyle name="Cálculo 2 2 2" xfId="760" xr:uid="{00000000-0005-0000-0000-0000F7020000}"/>
    <cellStyle name="Cálculo 2 2 3" xfId="761" xr:uid="{00000000-0005-0000-0000-0000F8020000}"/>
    <cellStyle name="Cálculo 2 2 4" xfId="762" xr:uid="{00000000-0005-0000-0000-0000F9020000}"/>
    <cellStyle name="Cálculo 2 2 5" xfId="763" xr:uid="{00000000-0005-0000-0000-0000FA020000}"/>
    <cellStyle name="Cálculo 2 2 6" xfId="764" xr:uid="{00000000-0005-0000-0000-0000FB020000}"/>
    <cellStyle name="Cálculo 2 2 7" xfId="765" xr:uid="{00000000-0005-0000-0000-0000FC020000}"/>
    <cellStyle name="Cálculo 2 3" xfId="766" xr:uid="{00000000-0005-0000-0000-0000FD020000}"/>
    <cellStyle name="Cálculo 2 4" xfId="767" xr:uid="{00000000-0005-0000-0000-0000FE020000}"/>
    <cellStyle name="Cálculo 2 5" xfId="768" xr:uid="{00000000-0005-0000-0000-0000FF020000}"/>
    <cellStyle name="Cálculo 2 6" xfId="769" xr:uid="{00000000-0005-0000-0000-000000030000}"/>
    <cellStyle name="Cálculo 2 7" xfId="770" xr:uid="{00000000-0005-0000-0000-000001030000}"/>
    <cellStyle name="Cálculo 2 8" xfId="771" xr:uid="{00000000-0005-0000-0000-000002030000}"/>
    <cellStyle name="Cálculo 2 9" xfId="2131" xr:uid="{00000000-0005-0000-0000-000003030000}"/>
    <cellStyle name="Cálculo 3" xfId="772" xr:uid="{00000000-0005-0000-0000-000004030000}"/>
    <cellStyle name="Cálculo 3 2" xfId="773" xr:uid="{00000000-0005-0000-0000-000005030000}"/>
    <cellStyle name="Cálculo 3 2 2" xfId="774" xr:uid="{00000000-0005-0000-0000-000006030000}"/>
    <cellStyle name="Cálculo 3 2 3" xfId="775" xr:uid="{00000000-0005-0000-0000-000007030000}"/>
    <cellStyle name="Cálculo 3 2 4" xfId="776" xr:uid="{00000000-0005-0000-0000-000008030000}"/>
    <cellStyle name="Cálculo 3 2 5" xfId="777" xr:uid="{00000000-0005-0000-0000-000009030000}"/>
    <cellStyle name="Cálculo 3 2 6" xfId="778" xr:uid="{00000000-0005-0000-0000-00000A030000}"/>
    <cellStyle name="Cálculo 3 2 7" xfId="779" xr:uid="{00000000-0005-0000-0000-00000B030000}"/>
    <cellStyle name="Cálculo 3 3" xfId="780" xr:uid="{00000000-0005-0000-0000-00000C030000}"/>
    <cellStyle name="Cálculo 3 4" xfId="781" xr:uid="{00000000-0005-0000-0000-00000D030000}"/>
    <cellStyle name="Cálculo 3 5" xfId="782" xr:uid="{00000000-0005-0000-0000-00000E030000}"/>
    <cellStyle name="Cálculo 3 6" xfId="783" xr:uid="{00000000-0005-0000-0000-00000F030000}"/>
    <cellStyle name="Cálculo 3 7" xfId="784" xr:uid="{00000000-0005-0000-0000-000010030000}"/>
    <cellStyle name="Cálculo 3 8" xfId="785" xr:uid="{00000000-0005-0000-0000-000011030000}"/>
    <cellStyle name="Cálculo 3 9" xfId="2132" xr:uid="{00000000-0005-0000-0000-000012030000}"/>
    <cellStyle name="Cálculo 4" xfId="786" xr:uid="{00000000-0005-0000-0000-000013030000}"/>
    <cellStyle name="Cálculo 4 2" xfId="787" xr:uid="{00000000-0005-0000-0000-000014030000}"/>
    <cellStyle name="Cálculo 4 2 2" xfId="788" xr:uid="{00000000-0005-0000-0000-000015030000}"/>
    <cellStyle name="Cálculo 4 2 3" xfId="789" xr:uid="{00000000-0005-0000-0000-000016030000}"/>
    <cellStyle name="Cálculo 4 2 4" xfId="790" xr:uid="{00000000-0005-0000-0000-000017030000}"/>
    <cellStyle name="Cálculo 4 2 5" xfId="791" xr:uid="{00000000-0005-0000-0000-000018030000}"/>
    <cellStyle name="Cálculo 4 2 6" xfId="792" xr:uid="{00000000-0005-0000-0000-000019030000}"/>
    <cellStyle name="Cálculo 4 2 7" xfId="793" xr:uid="{00000000-0005-0000-0000-00001A030000}"/>
    <cellStyle name="Cálculo 4 3" xfId="794" xr:uid="{00000000-0005-0000-0000-00001B030000}"/>
    <cellStyle name="Cálculo 4 4" xfId="795" xr:uid="{00000000-0005-0000-0000-00001C030000}"/>
    <cellStyle name="Cálculo 4 5" xfId="796" xr:uid="{00000000-0005-0000-0000-00001D030000}"/>
    <cellStyle name="Cálculo 4 6" xfId="797" xr:uid="{00000000-0005-0000-0000-00001E030000}"/>
    <cellStyle name="Cálculo 4 7" xfId="798" xr:uid="{00000000-0005-0000-0000-00001F030000}"/>
    <cellStyle name="Cálculo 4 8" xfId="799" xr:uid="{00000000-0005-0000-0000-000020030000}"/>
    <cellStyle name="Cálculo 5" xfId="800" xr:uid="{00000000-0005-0000-0000-000021030000}"/>
    <cellStyle name="Cálculo 5 2" xfId="801" xr:uid="{00000000-0005-0000-0000-000022030000}"/>
    <cellStyle name="Cálculo 5 2 2" xfId="802" xr:uid="{00000000-0005-0000-0000-000023030000}"/>
    <cellStyle name="Cálculo 5 2 3" xfId="803" xr:uid="{00000000-0005-0000-0000-000024030000}"/>
    <cellStyle name="Cálculo 5 2 4" xfId="804" xr:uid="{00000000-0005-0000-0000-000025030000}"/>
    <cellStyle name="Cálculo 5 2 5" xfId="805" xr:uid="{00000000-0005-0000-0000-000026030000}"/>
    <cellStyle name="Cálculo 5 2 6" xfId="806" xr:uid="{00000000-0005-0000-0000-000027030000}"/>
    <cellStyle name="Cálculo 5 2 7" xfId="807" xr:uid="{00000000-0005-0000-0000-000028030000}"/>
    <cellStyle name="Cálculo 5 3" xfId="808" xr:uid="{00000000-0005-0000-0000-000029030000}"/>
    <cellStyle name="Cálculo 5 4" xfId="809" xr:uid="{00000000-0005-0000-0000-00002A030000}"/>
    <cellStyle name="Cálculo 5 5" xfId="810" xr:uid="{00000000-0005-0000-0000-00002B030000}"/>
    <cellStyle name="Cálculo 5 6" xfId="811" xr:uid="{00000000-0005-0000-0000-00002C030000}"/>
    <cellStyle name="Cálculo 5 7" xfId="812" xr:uid="{00000000-0005-0000-0000-00002D030000}"/>
    <cellStyle name="Cálculo 5 8" xfId="813" xr:uid="{00000000-0005-0000-0000-00002E030000}"/>
    <cellStyle name="Celda de comprobación 2" xfId="814" xr:uid="{00000000-0005-0000-0000-00002F030000}"/>
    <cellStyle name="Celda de comprobación 2 2" xfId="2133" xr:uid="{00000000-0005-0000-0000-000030030000}"/>
    <cellStyle name="Celda de comprobación 3" xfId="815" xr:uid="{00000000-0005-0000-0000-000031030000}"/>
    <cellStyle name="Celda de comprobación 4" xfId="816" xr:uid="{00000000-0005-0000-0000-000032030000}"/>
    <cellStyle name="Celda de comprobación 5" xfId="817" xr:uid="{00000000-0005-0000-0000-000033030000}"/>
    <cellStyle name="Celda vinculada 2" xfId="818" xr:uid="{00000000-0005-0000-0000-000034030000}"/>
    <cellStyle name="Celda vinculada 3" xfId="819" xr:uid="{00000000-0005-0000-0000-000035030000}"/>
    <cellStyle name="Celda vinculada 4" xfId="820" xr:uid="{00000000-0005-0000-0000-000036030000}"/>
    <cellStyle name="Celda vinculada 5" xfId="821" xr:uid="{00000000-0005-0000-0000-000037030000}"/>
    <cellStyle name="Cella collegata" xfId="822" xr:uid="{00000000-0005-0000-0000-000038030000}"/>
    <cellStyle name="Cella da controllare" xfId="823" xr:uid="{00000000-0005-0000-0000-000039030000}"/>
    <cellStyle name="Check Cell" xfId="824" xr:uid="{00000000-0005-0000-0000-00003A030000}"/>
    <cellStyle name="Check Cell 2" xfId="825" xr:uid="{00000000-0005-0000-0000-00003B030000}"/>
    <cellStyle name="Check Cell 2 2" xfId="826" xr:uid="{00000000-0005-0000-0000-00003C030000}"/>
    <cellStyle name="Check Cell 2 3" xfId="827" xr:uid="{00000000-0005-0000-0000-00003D030000}"/>
    <cellStyle name="Check Cell 3" xfId="828" xr:uid="{00000000-0005-0000-0000-00003E030000}"/>
    <cellStyle name="Check Cell 4" xfId="829" xr:uid="{00000000-0005-0000-0000-00003F030000}"/>
    <cellStyle name="Colore 1" xfId="830" xr:uid="{00000000-0005-0000-0000-000040030000}"/>
    <cellStyle name="Colore 2" xfId="831" xr:uid="{00000000-0005-0000-0000-000041030000}"/>
    <cellStyle name="Colore 3" xfId="832" xr:uid="{00000000-0005-0000-0000-000042030000}"/>
    <cellStyle name="Colore 4" xfId="833" xr:uid="{00000000-0005-0000-0000-000043030000}"/>
    <cellStyle name="Colore 5" xfId="834" xr:uid="{00000000-0005-0000-0000-000044030000}"/>
    <cellStyle name="Colore 6" xfId="835" xr:uid="{00000000-0005-0000-0000-000045030000}"/>
    <cellStyle name="Coma 2" xfId="2134" xr:uid="{00000000-0005-0000-0000-000046030000}"/>
    <cellStyle name="Coma 2 2" xfId="2135" xr:uid="{00000000-0005-0000-0000-000047030000}"/>
    <cellStyle name="Coma 2 2 2" xfId="2136" xr:uid="{00000000-0005-0000-0000-000048030000}"/>
    <cellStyle name="Coma 2 3" xfId="2137" xr:uid="{00000000-0005-0000-0000-000049030000}"/>
    <cellStyle name="Comma [0]_#6 Temps &amp; Contractors" xfId="836" xr:uid="{00000000-0005-0000-0000-00004A030000}"/>
    <cellStyle name="Comma [00]" xfId="837" xr:uid="{00000000-0005-0000-0000-00004B030000}"/>
    <cellStyle name="Comma 2" xfId="838" xr:uid="{00000000-0005-0000-0000-00004C030000}"/>
    <cellStyle name="Comma 2 10" xfId="839" xr:uid="{00000000-0005-0000-0000-00004D030000}"/>
    <cellStyle name="Comma 2 11" xfId="840" xr:uid="{00000000-0005-0000-0000-00004E030000}"/>
    <cellStyle name="Comma 2 12" xfId="841" xr:uid="{00000000-0005-0000-0000-00004F030000}"/>
    <cellStyle name="Comma 2 13" xfId="842" xr:uid="{00000000-0005-0000-0000-000050030000}"/>
    <cellStyle name="Comma 2 14" xfId="843" xr:uid="{00000000-0005-0000-0000-000051030000}"/>
    <cellStyle name="Comma 2 15" xfId="844" xr:uid="{00000000-0005-0000-0000-000052030000}"/>
    <cellStyle name="Comma 2 2" xfId="845" xr:uid="{00000000-0005-0000-0000-000053030000}"/>
    <cellStyle name="Comma 2 3" xfId="846" xr:uid="{00000000-0005-0000-0000-000054030000}"/>
    <cellStyle name="Comma 2 4" xfId="847" xr:uid="{00000000-0005-0000-0000-000055030000}"/>
    <cellStyle name="Comma 2 5" xfId="848" xr:uid="{00000000-0005-0000-0000-000056030000}"/>
    <cellStyle name="Comma 2 6" xfId="849" xr:uid="{00000000-0005-0000-0000-000057030000}"/>
    <cellStyle name="Comma 2 7" xfId="850" xr:uid="{00000000-0005-0000-0000-000058030000}"/>
    <cellStyle name="Comma 2 8" xfId="851" xr:uid="{00000000-0005-0000-0000-000059030000}"/>
    <cellStyle name="Comma 2 9" xfId="852" xr:uid="{00000000-0005-0000-0000-00005A030000}"/>
    <cellStyle name="Comma 3" xfId="853" xr:uid="{00000000-0005-0000-0000-00005B030000}"/>
    <cellStyle name="Comma_#6 Temps &amp; Contractors" xfId="854" xr:uid="{00000000-0005-0000-0000-00005C030000}"/>
    <cellStyle name="Comma0 - Modelo5" xfId="855" xr:uid="{00000000-0005-0000-0000-00005D030000}"/>
    <cellStyle name="Comma1 - Modelo1" xfId="856" xr:uid="{00000000-0005-0000-0000-00005E030000}"/>
    <cellStyle name="Curren - Modelo2" xfId="857" xr:uid="{00000000-0005-0000-0000-00005F030000}"/>
    <cellStyle name="Curren - Modelo6" xfId="858" xr:uid="{00000000-0005-0000-0000-000060030000}"/>
    <cellStyle name="Currency [0]_#6 Temps &amp; Contractors" xfId="859" xr:uid="{00000000-0005-0000-0000-000061030000}"/>
    <cellStyle name="Currency [00]" xfId="860" xr:uid="{00000000-0005-0000-0000-000062030000}"/>
    <cellStyle name="Currency_#6 Temps &amp; Contractors" xfId="861" xr:uid="{00000000-0005-0000-0000-000063030000}"/>
    <cellStyle name="Date - Modelo4" xfId="862" xr:uid="{00000000-0005-0000-0000-000064030000}"/>
    <cellStyle name="Date Short" xfId="863" xr:uid="{00000000-0005-0000-0000-000065030000}"/>
    <cellStyle name="Dezimal [0]_Key_Data_2005_ff_x" xfId="864" xr:uid="{00000000-0005-0000-0000-000066030000}"/>
    <cellStyle name="Dezimal_Key_Data_2005_ff_x" xfId="865" xr:uid="{00000000-0005-0000-0000-000067030000}"/>
    <cellStyle name="EGORIE" xfId="866" xr:uid="{00000000-0005-0000-0000-000068030000}"/>
    <cellStyle name="Encabezado 1 2" xfId="2138" xr:uid="{00000000-0005-0000-0000-000069030000}"/>
    <cellStyle name="Encabezado 4 2" xfId="867" xr:uid="{00000000-0005-0000-0000-00006A030000}"/>
    <cellStyle name="Encabezado 4 3" xfId="868" xr:uid="{00000000-0005-0000-0000-00006B030000}"/>
    <cellStyle name="Encabezado 4 4" xfId="869" xr:uid="{00000000-0005-0000-0000-00006C030000}"/>
    <cellStyle name="Encabezado 4 5" xfId="870" xr:uid="{00000000-0005-0000-0000-00006D030000}"/>
    <cellStyle name="Énfasis1 2" xfId="871" xr:uid="{00000000-0005-0000-0000-00006E030000}"/>
    <cellStyle name="Énfasis1 3" xfId="872" xr:uid="{00000000-0005-0000-0000-00006F030000}"/>
    <cellStyle name="Énfasis1 4" xfId="873" xr:uid="{00000000-0005-0000-0000-000070030000}"/>
    <cellStyle name="Énfasis1 5" xfId="874" xr:uid="{00000000-0005-0000-0000-000071030000}"/>
    <cellStyle name="Énfasis2 2" xfId="875" xr:uid="{00000000-0005-0000-0000-000072030000}"/>
    <cellStyle name="Énfasis2 3" xfId="876" xr:uid="{00000000-0005-0000-0000-000073030000}"/>
    <cellStyle name="Énfasis2 4" xfId="877" xr:uid="{00000000-0005-0000-0000-000074030000}"/>
    <cellStyle name="Énfasis2 5" xfId="878" xr:uid="{00000000-0005-0000-0000-000075030000}"/>
    <cellStyle name="Énfasis3 2" xfId="879" xr:uid="{00000000-0005-0000-0000-000076030000}"/>
    <cellStyle name="Énfasis3 3" xfId="880" xr:uid="{00000000-0005-0000-0000-000077030000}"/>
    <cellStyle name="Énfasis3 4" xfId="881" xr:uid="{00000000-0005-0000-0000-000078030000}"/>
    <cellStyle name="Énfasis3 5" xfId="882" xr:uid="{00000000-0005-0000-0000-000079030000}"/>
    <cellStyle name="Énfasis4 2" xfId="883" xr:uid="{00000000-0005-0000-0000-00007A030000}"/>
    <cellStyle name="Énfasis4 3" xfId="884" xr:uid="{00000000-0005-0000-0000-00007B030000}"/>
    <cellStyle name="Énfasis4 4" xfId="885" xr:uid="{00000000-0005-0000-0000-00007C030000}"/>
    <cellStyle name="Énfasis4 5" xfId="886" xr:uid="{00000000-0005-0000-0000-00007D030000}"/>
    <cellStyle name="Énfasis5 2" xfId="887" xr:uid="{00000000-0005-0000-0000-00007E030000}"/>
    <cellStyle name="Énfasis5 3" xfId="888" xr:uid="{00000000-0005-0000-0000-00007F030000}"/>
    <cellStyle name="Énfasis5 4" xfId="889" xr:uid="{00000000-0005-0000-0000-000080030000}"/>
    <cellStyle name="Énfasis5 5" xfId="890" xr:uid="{00000000-0005-0000-0000-000081030000}"/>
    <cellStyle name="Énfasis6 2" xfId="891" xr:uid="{00000000-0005-0000-0000-000082030000}"/>
    <cellStyle name="Énfasis6 3" xfId="892" xr:uid="{00000000-0005-0000-0000-000083030000}"/>
    <cellStyle name="Énfasis6 4" xfId="893" xr:uid="{00000000-0005-0000-0000-000084030000}"/>
    <cellStyle name="Énfasis6 5" xfId="894" xr:uid="{00000000-0005-0000-0000-000085030000}"/>
    <cellStyle name="Enter Currency (0)" xfId="895" xr:uid="{00000000-0005-0000-0000-000086030000}"/>
    <cellStyle name="Enter Currency (2)" xfId="896" xr:uid="{00000000-0005-0000-0000-000087030000}"/>
    <cellStyle name="Enter Units (0)" xfId="897" xr:uid="{00000000-0005-0000-0000-000088030000}"/>
    <cellStyle name="Enter Units (1)" xfId="898" xr:uid="{00000000-0005-0000-0000-000089030000}"/>
    <cellStyle name="Enter Units (2)" xfId="899" xr:uid="{00000000-0005-0000-0000-00008A030000}"/>
    <cellStyle name="Entrada 2" xfId="900" xr:uid="{00000000-0005-0000-0000-00008B030000}"/>
    <cellStyle name="Entrada 2 2" xfId="901" xr:uid="{00000000-0005-0000-0000-00008C030000}"/>
    <cellStyle name="Entrada 2 2 2" xfId="902" xr:uid="{00000000-0005-0000-0000-00008D030000}"/>
    <cellStyle name="Entrada 2 2 3" xfId="903" xr:uid="{00000000-0005-0000-0000-00008E030000}"/>
    <cellStyle name="Entrada 2 2 4" xfId="904" xr:uid="{00000000-0005-0000-0000-00008F030000}"/>
    <cellStyle name="Entrada 2 2 5" xfId="905" xr:uid="{00000000-0005-0000-0000-000090030000}"/>
    <cellStyle name="Entrada 2 2 6" xfId="906" xr:uid="{00000000-0005-0000-0000-000091030000}"/>
    <cellStyle name="Entrada 2 2 7" xfId="907" xr:uid="{00000000-0005-0000-0000-000092030000}"/>
    <cellStyle name="Entrada 2 3" xfId="908" xr:uid="{00000000-0005-0000-0000-000093030000}"/>
    <cellStyle name="Entrada 2 4" xfId="909" xr:uid="{00000000-0005-0000-0000-000094030000}"/>
    <cellStyle name="Entrada 2 5" xfId="910" xr:uid="{00000000-0005-0000-0000-000095030000}"/>
    <cellStyle name="Entrada 2 6" xfId="911" xr:uid="{00000000-0005-0000-0000-000096030000}"/>
    <cellStyle name="Entrada 2 7" xfId="912" xr:uid="{00000000-0005-0000-0000-000097030000}"/>
    <cellStyle name="Entrada 2 8" xfId="913" xr:uid="{00000000-0005-0000-0000-000098030000}"/>
    <cellStyle name="Entrada 2 9" xfId="2139" xr:uid="{00000000-0005-0000-0000-000099030000}"/>
    <cellStyle name="Entrada 3" xfId="914" xr:uid="{00000000-0005-0000-0000-00009A030000}"/>
    <cellStyle name="Entrada 3 2" xfId="915" xr:uid="{00000000-0005-0000-0000-00009B030000}"/>
    <cellStyle name="Entrada 3 2 2" xfId="916" xr:uid="{00000000-0005-0000-0000-00009C030000}"/>
    <cellStyle name="Entrada 3 2 3" xfId="917" xr:uid="{00000000-0005-0000-0000-00009D030000}"/>
    <cellStyle name="Entrada 3 2 4" xfId="918" xr:uid="{00000000-0005-0000-0000-00009E030000}"/>
    <cellStyle name="Entrada 3 2 5" xfId="919" xr:uid="{00000000-0005-0000-0000-00009F030000}"/>
    <cellStyle name="Entrada 3 2 6" xfId="920" xr:uid="{00000000-0005-0000-0000-0000A0030000}"/>
    <cellStyle name="Entrada 3 2 7" xfId="921" xr:uid="{00000000-0005-0000-0000-0000A1030000}"/>
    <cellStyle name="Entrada 3 3" xfId="922" xr:uid="{00000000-0005-0000-0000-0000A2030000}"/>
    <cellStyle name="Entrada 3 4" xfId="923" xr:uid="{00000000-0005-0000-0000-0000A3030000}"/>
    <cellStyle name="Entrada 3 5" xfId="924" xr:uid="{00000000-0005-0000-0000-0000A4030000}"/>
    <cellStyle name="Entrada 3 6" xfId="925" xr:uid="{00000000-0005-0000-0000-0000A5030000}"/>
    <cellStyle name="Entrada 3 7" xfId="926" xr:uid="{00000000-0005-0000-0000-0000A6030000}"/>
    <cellStyle name="Entrada 3 8" xfId="927" xr:uid="{00000000-0005-0000-0000-0000A7030000}"/>
    <cellStyle name="Entrada 3 9" xfId="2140" xr:uid="{00000000-0005-0000-0000-0000A8030000}"/>
    <cellStyle name="Entrada 4" xfId="928" xr:uid="{00000000-0005-0000-0000-0000A9030000}"/>
    <cellStyle name="Entrada 4 2" xfId="929" xr:uid="{00000000-0005-0000-0000-0000AA030000}"/>
    <cellStyle name="Entrada 4 2 2" xfId="930" xr:uid="{00000000-0005-0000-0000-0000AB030000}"/>
    <cellStyle name="Entrada 4 2 3" xfId="931" xr:uid="{00000000-0005-0000-0000-0000AC030000}"/>
    <cellStyle name="Entrada 4 2 4" xfId="932" xr:uid="{00000000-0005-0000-0000-0000AD030000}"/>
    <cellStyle name="Entrada 4 2 5" xfId="933" xr:uid="{00000000-0005-0000-0000-0000AE030000}"/>
    <cellStyle name="Entrada 4 2 6" xfId="934" xr:uid="{00000000-0005-0000-0000-0000AF030000}"/>
    <cellStyle name="Entrada 4 2 7" xfId="935" xr:uid="{00000000-0005-0000-0000-0000B0030000}"/>
    <cellStyle name="Entrada 4 3" xfId="936" xr:uid="{00000000-0005-0000-0000-0000B1030000}"/>
    <cellStyle name="Entrada 4 4" xfId="937" xr:uid="{00000000-0005-0000-0000-0000B2030000}"/>
    <cellStyle name="Entrada 4 5" xfId="938" xr:uid="{00000000-0005-0000-0000-0000B3030000}"/>
    <cellStyle name="Entrada 4 6" xfId="939" xr:uid="{00000000-0005-0000-0000-0000B4030000}"/>
    <cellStyle name="Entrada 4 7" xfId="940" xr:uid="{00000000-0005-0000-0000-0000B5030000}"/>
    <cellStyle name="Entrada 4 8" xfId="941" xr:uid="{00000000-0005-0000-0000-0000B6030000}"/>
    <cellStyle name="Entrada 5" xfId="942" xr:uid="{00000000-0005-0000-0000-0000B7030000}"/>
    <cellStyle name="Entrada 5 2" xfId="943" xr:uid="{00000000-0005-0000-0000-0000B8030000}"/>
    <cellStyle name="Entrada 5 2 2" xfId="944" xr:uid="{00000000-0005-0000-0000-0000B9030000}"/>
    <cellStyle name="Entrada 5 2 3" xfId="945" xr:uid="{00000000-0005-0000-0000-0000BA030000}"/>
    <cellStyle name="Entrada 5 2 4" xfId="946" xr:uid="{00000000-0005-0000-0000-0000BB030000}"/>
    <cellStyle name="Entrada 5 2 5" xfId="947" xr:uid="{00000000-0005-0000-0000-0000BC030000}"/>
    <cellStyle name="Entrada 5 2 6" xfId="948" xr:uid="{00000000-0005-0000-0000-0000BD030000}"/>
    <cellStyle name="Entrada 5 2 7" xfId="949" xr:uid="{00000000-0005-0000-0000-0000BE030000}"/>
    <cellStyle name="Entrada 5 3" xfId="950" xr:uid="{00000000-0005-0000-0000-0000BF030000}"/>
    <cellStyle name="Entrada 5 4" xfId="951" xr:uid="{00000000-0005-0000-0000-0000C0030000}"/>
    <cellStyle name="Entrada 5 5" xfId="952" xr:uid="{00000000-0005-0000-0000-0000C1030000}"/>
    <cellStyle name="Entrada 5 6" xfId="953" xr:uid="{00000000-0005-0000-0000-0000C2030000}"/>
    <cellStyle name="Entrada 5 7" xfId="954" xr:uid="{00000000-0005-0000-0000-0000C3030000}"/>
    <cellStyle name="Entrada 5 8" xfId="955" xr:uid="{00000000-0005-0000-0000-0000C4030000}"/>
    <cellStyle name="Estilo 1" xfId="956" xr:uid="{00000000-0005-0000-0000-0000C5030000}"/>
    <cellStyle name="Euro" xfId="957" xr:uid="{00000000-0005-0000-0000-0000C6030000}"/>
    <cellStyle name="Euro 2" xfId="958" xr:uid="{00000000-0005-0000-0000-0000C7030000}"/>
    <cellStyle name="Euro 3" xfId="959" xr:uid="{00000000-0005-0000-0000-0000C8030000}"/>
    <cellStyle name="Euro 4" xfId="960" xr:uid="{00000000-0005-0000-0000-0000C9030000}"/>
    <cellStyle name="Euro 5" xfId="961" xr:uid="{00000000-0005-0000-0000-0000CA030000}"/>
    <cellStyle name="Euro 6" xfId="2141" xr:uid="{00000000-0005-0000-0000-0000CB030000}"/>
    <cellStyle name="Euro_ANALISIS E P P (DPI)" xfId="962" xr:uid="{00000000-0005-0000-0000-0000CC030000}"/>
    <cellStyle name="Excel Built-in Normal" xfId="963" xr:uid="{00000000-0005-0000-0000-0000CD030000}"/>
    <cellStyle name="Explanatory Text" xfId="964" xr:uid="{00000000-0005-0000-0000-0000CE030000}"/>
    <cellStyle name="Explanatory Text 2" xfId="965" xr:uid="{00000000-0005-0000-0000-0000CF030000}"/>
    <cellStyle name="Explanatory Text 2 10" xfId="966" xr:uid="{00000000-0005-0000-0000-0000D0030000}"/>
    <cellStyle name="Explanatory Text 2 11" xfId="967" xr:uid="{00000000-0005-0000-0000-0000D1030000}"/>
    <cellStyle name="Explanatory Text 2 12" xfId="968" xr:uid="{00000000-0005-0000-0000-0000D2030000}"/>
    <cellStyle name="Explanatory Text 2 13" xfId="969" xr:uid="{00000000-0005-0000-0000-0000D3030000}"/>
    <cellStyle name="Explanatory Text 2 2" xfId="970" xr:uid="{00000000-0005-0000-0000-0000D4030000}"/>
    <cellStyle name="Explanatory Text 2 3" xfId="971" xr:uid="{00000000-0005-0000-0000-0000D5030000}"/>
    <cellStyle name="Explanatory Text 2 4" xfId="972" xr:uid="{00000000-0005-0000-0000-0000D6030000}"/>
    <cellStyle name="Explanatory Text 2 5" xfId="973" xr:uid="{00000000-0005-0000-0000-0000D7030000}"/>
    <cellStyle name="Explanatory Text 2 6" xfId="974" xr:uid="{00000000-0005-0000-0000-0000D8030000}"/>
    <cellStyle name="Explanatory Text 2 7" xfId="975" xr:uid="{00000000-0005-0000-0000-0000D9030000}"/>
    <cellStyle name="Explanatory Text 2 8" xfId="976" xr:uid="{00000000-0005-0000-0000-0000DA030000}"/>
    <cellStyle name="Explanatory Text 2 9" xfId="977" xr:uid="{00000000-0005-0000-0000-0000DB030000}"/>
    <cellStyle name="Explanatory Text 3" xfId="978" xr:uid="{00000000-0005-0000-0000-0000DC030000}"/>
    <cellStyle name="Explanatory Text 4" xfId="979" xr:uid="{00000000-0005-0000-0000-0000DD030000}"/>
    <cellStyle name="Good" xfId="980" xr:uid="{00000000-0005-0000-0000-0000DE030000}"/>
    <cellStyle name="Good 2" xfId="981" xr:uid="{00000000-0005-0000-0000-0000DF030000}"/>
    <cellStyle name="Good 3" xfId="982" xr:uid="{00000000-0005-0000-0000-0000E0030000}"/>
    <cellStyle name="Good 4" xfId="983" xr:uid="{00000000-0005-0000-0000-0000E1030000}"/>
    <cellStyle name="Grey" xfId="984" xr:uid="{00000000-0005-0000-0000-0000E2030000}"/>
    <cellStyle name="Header1" xfId="985" xr:uid="{00000000-0005-0000-0000-0000E3030000}"/>
    <cellStyle name="Header2" xfId="986" xr:uid="{00000000-0005-0000-0000-0000E4030000}"/>
    <cellStyle name="Heading 1" xfId="987" xr:uid="{00000000-0005-0000-0000-0000E5030000}"/>
    <cellStyle name="Heading 1 2" xfId="988" xr:uid="{00000000-0005-0000-0000-0000E6030000}"/>
    <cellStyle name="Heading 1 2 10" xfId="989" xr:uid="{00000000-0005-0000-0000-0000E7030000}"/>
    <cellStyle name="Heading 1 2 11" xfId="990" xr:uid="{00000000-0005-0000-0000-0000E8030000}"/>
    <cellStyle name="Heading 1 2 12" xfId="991" xr:uid="{00000000-0005-0000-0000-0000E9030000}"/>
    <cellStyle name="Heading 1 2 13" xfId="992" xr:uid="{00000000-0005-0000-0000-0000EA030000}"/>
    <cellStyle name="Heading 1 2 2" xfId="993" xr:uid="{00000000-0005-0000-0000-0000EB030000}"/>
    <cellStyle name="Heading 1 2 3" xfId="994" xr:uid="{00000000-0005-0000-0000-0000EC030000}"/>
    <cellStyle name="Heading 1 2 4" xfId="995" xr:uid="{00000000-0005-0000-0000-0000ED030000}"/>
    <cellStyle name="Heading 1 2 5" xfId="996" xr:uid="{00000000-0005-0000-0000-0000EE030000}"/>
    <cellStyle name="Heading 1 2 6" xfId="997" xr:uid="{00000000-0005-0000-0000-0000EF030000}"/>
    <cellStyle name="Heading 1 2 7" xfId="998" xr:uid="{00000000-0005-0000-0000-0000F0030000}"/>
    <cellStyle name="Heading 1 2 8" xfId="999" xr:uid="{00000000-0005-0000-0000-0000F1030000}"/>
    <cellStyle name="Heading 1 2 9" xfId="1000" xr:uid="{00000000-0005-0000-0000-0000F2030000}"/>
    <cellStyle name="Heading 1 3" xfId="1001" xr:uid="{00000000-0005-0000-0000-0000F3030000}"/>
    <cellStyle name="Heading 1 4" xfId="1002" xr:uid="{00000000-0005-0000-0000-0000F4030000}"/>
    <cellStyle name="Heading 2" xfId="1003" xr:uid="{00000000-0005-0000-0000-0000F5030000}"/>
    <cellStyle name="Heading 2 2" xfId="1004" xr:uid="{00000000-0005-0000-0000-0000F6030000}"/>
    <cellStyle name="Heading 2 2 10" xfId="1005" xr:uid="{00000000-0005-0000-0000-0000F7030000}"/>
    <cellStyle name="Heading 2 2 11" xfId="1006" xr:uid="{00000000-0005-0000-0000-0000F8030000}"/>
    <cellStyle name="Heading 2 2 12" xfId="1007" xr:uid="{00000000-0005-0000-0000-0000F9030000}"/>
    <cellStyle name="Heading 2 2 13" xfId="1008" xr:uid="{00000000-0005-0000-0000-0000FA030000}"/>
    <cellStyle name="Heading 2 2 2" xfId="1009" xr:uid="{00000000-0005-0000-0000-0000FB030000}"/>
    <cellStyle name="Heading 2 2 3" xfId="1010" xr:uid="{00000000-0005-0000-0000-0000FC030000}"/>
    <cellStyle name="Heading 2 2 4" xfId="1011" xr:uid="{00000000-0005-0000-0000-0000FD030000}"/>
    <cellStyle name="Heading 2 2 5" xfId="1012" xr:uid="{00000000-0005-0000-0000-0000FE030000}"/>
    <cellStyle name="Heading 2 2 6" xfId="1013" xr:uid="{00000000-0005-0000-0000-0000FF030000}"/>
    <cellStyle name="Heading 2 2 7" xfId="1014" xr:uid="{00000000-0005-0000-0000-000000040000}"/>
    <cellStyle name="Heading 2 2 8" xfId="1015" xr:uid="{00000000-0005-0000-0000-000001040000}"/>
    <cellStyle name="Heading 2 2 9" xfId="1016" xr:uid="{00000000-0005-0000-0000-000002040000}"/>
    <cellStyle name="Heading 2 3" xfId="1017" xr:uid="{00000000-0005-0000-0000-000003040000}"/>
    <cellStyle name="Heading 2 4" xfId="1018" xr:uid="{00000000-0005-0000-0000-000004040000}"/>
    <cellStyle name="Heading 3" xfId="1019" xr:uid="{00000000-0005-0000-0000-000005040000}"/>
    <cellStyle name="Heading 3 2" xfId="1020" xr:uid="{00000000-0005-0000-0000-000006040000}"/>
    <cellStyle name="Heading 3 2 10" xfId="1021" xr:uid="{00000000-0005-0000-0000-000007040000}"/>
    <cellStyle name="Heading 3 2 11" xfId="1022" xr:uid="{00000000-0005-0000-0000-000008040000}"/>
    <cellStyle name="Heading 3 2 12" xfId="1023" xr:uid="{00000000-0005-0000-0000-000009040000}"/>
    <cellStyle name="Heading 3 2 13" xfId="1024" xr:uid="{00000000-0005-0000-0000-00000A040000}"/>
    <cellStyle name="Heading 3 2 2" xfId="1025" xr:uid="{00000000-0005-0000-0000-00000B040000}"/>
    <cellStyle name="Heading 3 2 3" xfId="1026" xr:uid="{00000000-0005-0000-0000-00000C040000}"/>
    <cellStyle name="Heading 3 2 4" xfId="1027" xr:uid="{00000000-0005-0000-0000-00000D040000}"/>
    <cellStyle name="Heading 3 2 5" xfId="1028" xr:uid="{00000000-0005-0000-0000-00000E040000}"/>
    <cellStyle name="Heading 3 2 6" xfId="1029" xr:uid="{00000000-0005-0000-0000-00000F040000}"/>
    <cellStyle name="Heading 3 2 7" xfId="1030" xr:uid="{00000000-0005-0000-0000-000010040000}"/>
    <cellStyle name="Heading 3 2 8" xfId="1031" xr:uid="{00000000-0005-0000-0000-000011040000}"/>
    <cellStyle name="Heading 3 2 9" xfId="1032" xr:uid="{00000000-0005-0000-0000-000012040000}"/>
    <cellStyle name="Heading 3 3" xfId="1033" xr:uid="{00000000-0005-0000-0000-000013040000}"/>
    <cellStyle name="Heading 3 3 2" xfId="1034" xr:uid="{00000000-0005-0000-0000-000014040000}"/>
    <cellStyle name="Heading 3 3 3" xfId="1035" xr:uid="{00000000-0005-0000-0000-000015040000}"/>
    <cellStyle name="Heading 3 3 4" xfId="1036" xr:uid="{00000000-0005-0000-0000-000016040000}"/>
    <cellStyle name="Heading 3 4" xfId="1037" xr:uid="{00000000-0005-0000-0000-000017040000}"/>
    <cellStyle name="Heading 3 5" xfId="1038" xr:uid="{00000000-0005-0000-0000-000018040000}"/>
    <cellStyle name="Heading 3 6" xfId="1039" xr:uid="{00000000-0005-0000-0000-000019040000}"/>
    <cellStyle name="Heading 4" xfId="1040" xr:uid="{00000000-0005-0000-0000-00001A040000}"/>
    <cellStyle name="Heading 4 2" xfId="1041" xr:uid="{00000000-0005-0000-0000-00001B040000}"/>
    <cellStyle name="Heading 4 3" xfId="1042" xr:uid="{00000000-0005-0000-0000-00001C040000}"/>
    <cellStyle name="Heading 4 4" xfId="1043" xr:uid="{00000000-0005-0000-0000-00001D040000}"/>
    <cellStyle name="Hipervínculo 2" xfId="1044" xr:uid="{00000000-0005-0000-0000-00001E040000}"/>
    <cellStyle name="Hyperlink_RESULTS" xfId="1045" xr:uid="{00000000-0005-0000-0000-00001F040000}"/>
    <cellStyle name="Incorrecto 2" xfId="1046" xr:uid="{00000000-0005-0000-0000-000020040000}"/>
    <cellStyle name="Incorrecto 3" xfId="1047" xr:uid="{00000000-0005-0000-0000-000021040000}"/>
    <cellStyle name="Incorrecto 4" xfId="1048" xr:uid="{00000000-0005-0000-0000-000022040000}"/>
    <cellStyle name="Incorrecto 5" xfId="1049" xr:uid="{00000000-0005-0000-0000-000023040000}"/>
    <cellStyle name="Input" xfId="1050" xr:uid="{00000000-0005-0000-0000-000024040000}"/>
    <cellStyle name="Input [yellow]" xfId="1051" xr:uid="{00000000-0005-0000-0000-000025040000}"/>
    <cellStyle name="Input 2" xfId="1052" xr:uid="{00000000-0005-0000-0000-000026040000}"/>
    <cellStyle name="Input 2 2" xfId="1053" xr:uid="{00000000-0005-0000-0000-000027040000}"/>
    <cellStyle name="Input 2 2 2" xfId="1054" xr:uid="{00000000-0005-0000-0000-000028040000}"/>
    <cellStyle name="Input 2 2 3" xfId="1055" xr:uid="{00000000-0005-0000-0000-000029040000}"/>
    <cellStyle name="Input 2 2 4" xfId="1056" xr:uid="{00000000-0005-0000-0000-00002A040000}"/>
    <cellStyle name="Input 2 2 5" xfId="1057" xr:uid="{00000000-0005-0000-0000-00002B040000}"/>
    <cellStyle name="Input 2 2 6" xfId="1058" xr:uid="{00000000-0005-0000-0000-00002C040000}"/>
    <cellStyle name="Input 2 2 7" xfId="1059" xr:uid="{00000000-0005-0000-0000-00002D040000}"/>
    <cellStyle name="Input 2 3" xfId="1060" xr:uid="{00000000-0005-0000-0000-00002E040000}"/>
    <cellStyle name="Input 2 4" xfId="1061" xr:uid="{00000000-0005-0000-0000-00002F040000}"/>
    <cellStyle name="Input 2 5" xfId="1062" xr:uid="{00000000-0005-0000-0000-000030040000}"/>
    <cellStyle name="Input 2 6" xfId="1063" xr:uid="{00000000-0005-0000-0000-000031040000}"/>
    <cellStyle name="Input 2 7" xfId="1064" xr:uid="{00000000-0005-0000-0000-000032040000}"/>
    <cellStyle name="Input 2 8" xfId="1065" xr:uid="{00000000-0005-0000-0000-000033040000}"/>
    <cellStyle name="Input 2 9" xfId="1066" xr:uid="{00000000-0005-0000-0000-000034040000}"/>
    <cellStyle name="Input 3" xfId="1067" xr:uid="{00000000-0005-0000-0000-000035040000}"/>
    <cellStyle name="Input 3 2" xfId="1068" xr:uid="{00000000-0005-0000-0000-000036040000}"/>
    <cellStyle name="Input 3 2 2" xfId="1069" xr:uid="{00000000-0005-0000-0000-000037040000}"/>
    <cellStyle name="Input 3 2 3" xfId="1070" xr:uid="{00000000-0005-0000-0000-000038040000}"/>
    <cellStyle name="Input 3 2 4" xfId="1071" xr:uid="{00000000-0005-0000-0000-000039040000}"/>
    <cellStyle name="Input 3 2 5" xfId="1072" xr:uid="{00000000-0005-0000-0000-00003A040000}"/>
    <cellStyle name="Input 3 2 6" xfId="1073" xr:uid="{00000000-0005-0000-0000-00003B040000}"/>
    <cellStyle name="Input 3 2 7" xfId="1074" xr:uid="{00000000-0005-0000-0000-00003C040000}"/>
    <cellStyle name="Input 3 3" xfId="1075" xr:uid="{00000000-0005-0000-0000-00003D040000}"/>
    <cellStyle name="Input 3 4" xfId="1076" xr:uid="{00000000-0005-0000-0000-00003E040000}"/>
    <cellStyle name="Input 4" xfId="1077" xr:uid="{00000000-0005-0000-0000-00003F040000}"/>
    <cellStyle name="Input 4 2" xfId="1078" xr:uid="{00000000-0005-0000-0000-000040040000}"/>
    <cellStyle name="Input 4 3" xfId="1079" xr:uid="{00000000-0005-0000-0000-000041040000}"/>
    <cellStyle name="Input 4 4" xfId="1080" xr:uid="{00000000-0005-0000-0000-000042040000}"/>
    <cellStyle name="Input 4 5" xfId="1081" xr:uid="{00000000-0005-0000-0000-000043040000}"/>
    <cellStyle name="Input 4 6" xfId="1082" xr:uid="{00000000-0005-0000-0000-000044040000}"/>
    <cellStyle name="Input 4 7" xfId="1083" xr:uid="{00000000-0005-0000-0000-000045040000}"/>
    <cellStyle name="Input 5" xfId="1084" xr:uid="{00000000-0005-0000-0000-000046040000}"/>
    <cellStyle name="Input 6" xfId="1085" xr:uid="{00000000-0005-0000-0000-000047040000}"/>
    <cellStyle name="Input 7" xfId="1086" xr:uid="{00000000-0005-0000-0000-000048040000}"/>
    <cellStyle name="Input 8" xfId="1087" xr:uid="{00000000-0005-0000-0000-000049040000}"/>
    <cellStyle name="ion.V2.xls]FATTURATO PER CATEGORIE" xfId="1088" xr:uid="{00000000-0005-0000-0000-00004A040000}"/>
    <cellStyle name="Link Currency (0)" xfId="1089" xr:uid="{00000000-0005-0000-0000-00004B040000}"/>
    <cellStyle name="Link Currency (2)" xfId="1090" xr:uid="{00000000-0005-0000-0000-00004C040000}"/>
    <cellStyle name="Link Units (0)" xfId="1091" xr:uid="{00000000-0005-0000-0000-00004D040000}"/>
    <cellStyle name="Link Units (1)" xfId="1092" xr:uid="{00000000-0005-0000-0000-00004E040000}"/>
    <cellStyle name="Link Units (2)" xfId="1093" xr:uid="{00000000-0005-0000-0000-00004F040000}"/>
    <cellStyle name="Linked Cell" xfId="1094" xr:uid="{00000000-0005-0000-0000-000050040000}"/>
    <cellStyle name="Linked Cell 2" xfId="1095" xr:uid="{00000000-0005-0000-0000-000051040000}"/>
    <cellStyle name="Linked Cell 3" xfId="1096" xr:uid="{00000000-0005-0000-0000-000052040000}"/>
    <cellStyle name="Linked Cell 4" xfId="1097" xr:uid="{00000000-0005-0000-0000-000053040000}"/>
    <cellStyle name="Migliaia (0)_00_REV" xfId="1098" xr:uid="{00000000-0005-0000-0000-000054040000}"/>
    <cellStyle name="Migliaia_NDF_Indiretti_060405_Rev1_BaseAcc" xfId="1099" xr:uid="{00000000-0005-0000-0000-000055040000}"/>
    <cellStyle name="Millares 10" xfId="1100" xr:uid="{00000000-0005-0000-0000-000056040000}"/>
    <cellStyle name="Millares 10 2" xfId="1101" xr:uid="{00000000-0005-0000-0000-000057040000}"/>
    <cellStyle name="Millares 10 2 2" xfId="1102" xr:uid="{00000000-0005-0000-0000-000058040000}"/>
    <cellStyle name="Millares 10 3" xfId="1103" xr:uid="{00000000-0005-0000-0000-000059040000}"/>
    <cellStyle name="Millares 10 3 2" xfId="1104" xr:uid="{00000000-0005-0000-0000-00005A040000}"/>
    <cellStyle name="Millares 10 4" xfId="1105" xr:uid="{00000000-0005-0000-0000-00005B040000}"/>
    <cellStyle name="Millares 11" xfId="1106" xr:uid="{00000000-0005-0000-0000-00005C040000}"/>
    <cellStyle name="Millares 12" xfId="1107" xr:uid="{00000000-0005-0000-0000-00005D040000}"/>
    <cellStyle name="Millares 12 2" xfId="1108" xr:uid="{00000000-0005-0000-0000-00005E040000}"/>
    <cellStyle name="Millares 13" xfId="1109" xr:uid="{00000000-0005-0000-0000-00005F040000}"/>
    <cellStyle name="Millares 2" xfId="1110" xr:uid="{00000000-0005-0000-0000-000060040000}"/>
    <cellStyle name="Millares 2 17" xfId="1111" xr:uid="{00000000-0005-0000-0000-000061040000}"/>
    <cellStyle name="Millares 2 17 2" xfId="1112" xr:uid="{00000000-0005-0000-0000-000062040000}"/>
    <cellStyle name="Millares 2 2" xfId="1113" xr:uid="{00000000-0005-0000-0000-000063040000}"/>
    <cellStyle name="Millares 2 2 2" xfId="1114" xr:uid="{00000000-0005-0000-0000-000064040000}"/>
    <cellStyle name="Millares 2 2 3" xfId="1115" xr:uid="{00000000-0005-0000-0000-000065040000}"/>
    <cellStyle name="Millares 2 2 4" xfId="2143" xr:uid="{00000000-0005-0000-0000-000066040000}"/>
    <cellStyle name="Millares 2 3" xfId="1116" xr:uid="{00000000-0005-0000-0000-000067040000}"/>
    <cellStyle name="Millares 2 4" xfId="1117" xr:uid="{00000000-0005-0000-0000-000068040000}"/>
    <cellStyle name="Millares 2 5" xfId="2142" xr:uid="{00000000-0005-0000-0000-000069040000}"/>
    <cellStyle name="Millares 2_PRESUPUESTO SECTOR 3 DEFINITIVO CONCILIADO CONALVÍAS" xfId="1118" xr:uid="{00000000-0005-0000-0000-00006A040000}"/>
    <cellStyle name="Millares 3" xfId="1119" xr:uid="{00000000-0005-0000-0000-00006B040000}"/>
    <cellStyle name="Millares 3 2" xfId="1120" xr:uid="{00000000-0005-0000-0000-00006C040000}"/>
    <cellStyle name="Millares 3 2 2" xfId="1121" xr:uid="{00000000-0005-0000-0000-00006D040000}"/>
    <cellStyle name="Millares 3 2 3" xfId="1122" xr:uid="{00000000-0005-0000-0000-00006E040000}"/>
    <cellStyle name="Millares 3 3" xfId="1123" xr:uid="{00000000-0005-0000-0000-00006F040000}"/>
    <cellStyle name="Millares 3 3 2" xfId="1124" xr:uid="{00000000-0005-0000-0000-000070040000}"/>
    <cellStyle name="Millares 3 4" xfId="1125" xr:uid="{00000000-0005-0000-0000-000071040000}"/>
    <cellStyle name="Millares 3 5" xfId="1126" xr:uid="{00000000-0005-0000-0000-000072040000}"/>
    <cellStyle name="Millares 4" xfId="1127" xr:uid="{00000000-0005-0000-0000-000073040000}"/>
    <cellStyle name="Millares 4 2" xfId="1128" xr:uid="{00000000-0005-0000-0000-000074040000}"/>
    <cellStyle name="Millares 4 2 2" xfId="2145" xr:uid="{00000000-0005-0000-0000-000075040000}"/>
    <cellStyle name="Millares 4 3" xfId="1129" xr:uid="{00000000-0005-0000-0000-000076040000}"/>
    <cellStyle name="Millares 4 4" xfId="2144" xr:uid="{00000000-0005-0000-0000-000077040000}"/>
    <cellStyle name="Millares 5" xfId="1130" xr:uid="{00000000-0005-0000-0000-000078040000}"/>
    <cellStyle name="Millares 5 2" xfId="1131" xr:uid="{00000000-0005-0000-0000-000079040000}"/>
    <cellStyle name="Millares 5 2 2" xfId="1132" xr:uid="{00000000-0005-0000-0000-00007A040000}"/>
    <cellStyle name="Millares 5 3" xfId="1133" xr:uid="{00000000-0005-0000-0000-00007B040000}"/>
    <cellStyle name="Millares 5 3 2" xfId="1134" xr:uid="{00000000-0005-0000-0000-00007C040000}"/>
    <cellStyle name="Millares 5 4" xfId="1135" xr:uid="{00000000-0005-0000-0000-00007D040000}"/>
    <cellStyle name="Millares 5 5" xfId="1136" xr:uid="{00000000-0005-0000-0000-00007E040000}"/>
    <cellStyle name="Millares 5 6" xfId="2146" xr:uid="{00000000-0005-0000-0000-00007F040000}"/>
    <cellStyle name="Millares 6" xfId="1137" xr:uid="{00000000-0005-0000-0000-000080040000}"/>
    <cellStyle name="Millares 7" xfId="1138" xr:uid="{00000000-0005-0000-0000-000081040000}"/>
    <cellStyle name="Millares 8" xfId="1139" xr:uid="{00000000-0005-0000-0000-000082040000}"/>
    <cellStyle name="Millares 8 2" xfId="1140" xr:uid="{00000000-0005-0000-0000-000083040000}"/>
    <cellStyle name="Millares 9" xfId="1141" xr:uid="{00000000-0005-0000-0000-000084040000}"/>
    <cellStyle name="Moeda_Folha1" xfId="1142" xr:uid="{00000000-0005-0000-0000-000085040000}"/>
    <cellStyle name="Moneda" xfId="2130" builtinId="4"/>
    <cellStyle name="Moneda 10" xfId="1143" xr:uid="{00000000-0005-0000-0000-000087040000}"/>
    <cellStyle name="Moneda 10 2" xfId="1144" xr:uid="{00000000-0005-0000-0000-000088040000}"/>
    <cellStyle name="Moneda 2" xfId="1145" xr:uid="{00000000-0005-0000-0000-000089040000}"/>
    <cellStyle name="Moneda 2 2" xfId="1146" xr:uid="{00000000-0005-0000-0000-00008A040000}"/>
    <cellStyle name="Moneda 2 2 2" xfId="2148" xr:uid="{00000000-0005-0000-0000-00008B040000}"/>
    <cellStyle name="Moneda 2 3" xfId="1147" xr:uid="{00000000-0005-0000-0000-00008C040000}"/>
    <cellStyle name="Moneda 2 4" xfId="2147" xr:uid="{00000000-0005-0000-0000-00008D040000}"/>
    <cellStyle name="Moneda 2_PRESUPUESTO SECTOR 3 DEFINITIVO CONCILIADO CONALVÍAS" xfId="1148" xr:uid="{00000000-0005-0000-0000-00008E040000}"/>
    <cellStyle name="Moneda 3" xfId="1149" xr:uid="{00000000-0005-0000-0000-00008F040000}"/>
    <cellStyle name="Moneda 3 2" xfId="2150" xr:uid="{00000000-0005-0000-0000-000090040000}"/>
    <cellStyle name="Moneda 3 2 2" xfId="2151" xr:uid="{00000000-0005-0000-0000-000091040000}"/>
    <cellStyle name="Moneda 3 3" xfId="2152" xr:uid="{00000000-0005-0000-0000-000092040000}"/>
    <cellStyle name="Moneda 3 3 2" xfId="2153" xr:uid="{00000000-0005-0000-0000-000093040000}"/>
    <cellStyle name="Moneda 3 4" xfId="2149" xr:uid="{00000000-0005-0000-0000-000094040000}"/>
    <cellStyle name="Moneda 4" xfId="1150" xr:uid="{00000000-0005-0000-0000-000095040000}"/>
    <cellStyle name="Moneda 4 2" xfId="2154" xr:uid="{00000000-0005-0000-0000-000096040000}"/>
    <cellStyle name="Moneda 5" xfId="1151" xr:uid="{00000000-0005-0000-0000-000097040000}"/>
    <cellStyle name="Moneda 5 2" xfId="2155" xr:uid="{00000000-0005-0000-0000-000098040000}"/>
    <cellStyle name="Moneda 6" xfId="1152" xr:uid="{00000000-0005-0000-0000-000099040000}"/>
    <cellStyle name="Moneda 6 2" xfId="2156" xr:uid="{00000000-0005-0000-0000-00009A040000}"/>
    <cellStyle name="Moneda 7" xfId="1153" xr:uid="{00000000-0005-0000-0000-00009B040000}"/>
    <cellStyle name="Moneda 7 2" xfId="1154" xr:uid="{00000000-0005-0000-0000-00009C040000}"/>
    <cellStyle name="Moneda 8" xfId="1155" xr:uid="{00000000-0005-0000-0000-00009D040000}"/>
    <cellStyle name="Moneda 8 2" xfId="1156" xr:uid="{00000000-0005-0000-0000-00009E040000}"/>
    <cellStyle name="Moneda 9" xfId="1157" xr:uid="{00000000-0005-0000-0000-00009F040000}"/>
    <cellStyle name="Moneda 9 2" xfId="1158" xr:uid="{00000000-0005-0000-0000-0000A0040000}"/>
    <cellStyle name="Neutral 2" xfId="1159" xr:uid="{00000000-0005-0000-0000-0000A1040000}"/>
    <cellStyle name="Neutral 2 10" xfId="1160" xr:uid="{00000000-0005-0000-0000-0000A2040000}"/>
    <cellStyle name="Neutral 2 11" xfId="1161" xr:uid="{00000000-0005-0000-0000-0000A3040000}"/>
    <cellStyle name="Neutral 2 12" xfId="1162" xr:uid="{00000000-0005-0000-0000-0000A4040000}"/>
    <cellStyle name="Neutral 2 13" xfId="1163" xr:uid="{00000000-0005-0000-0000-0000A5040000}"/>
    <cellStyle name="Neutral 2 14" xfId="2157" xr:uid="{00000000-0005-0000-0000-0000A6040000}"/>
    <cellStyle name="Neutral 2 2" xfId="1164" xr:uid="{00000000-0005-0000-0000-0000A7040000}"/>
    <cellStyle name="Neutral 2 3" xfId="1165" xr:uid="{00000000-0005-0000-0000-0000A8040000}"/>
    <cellStyle name="Neutral 2 4" xfId="1166" xr:uid="{00000000-0005-0000-0000-0000A9040000}"/>
    <cellStyle name="Neutral 2 5" xfId="1167" xr:uid="{00000000-0005-0000-0000-0000AA040000}"/>
    <cellStyle name="Neutral 2 6" xfId="1168" xr:uid="{00000000-0005-0000-0000-0000AB040000}"/>
    <cellStyle name="Neutral 2 7" xfId="1169" xr:uid="{00000000-0005-0000-0000-0000AC040000}"/>
    <cellStyle name="Neutral 2 8" xfId="1170" xr:uid="{00000000-0005-0000-0000-0000AD040000}"/>
    <cellStyle name="Neutral 2 9" xfId="1171" xr:uid="{00000000-0005-0000-0000-0000AE040000}"/>
    <cellStyle name="Neutral 3" xfId="1172" xr:uid="{00000000-0005-0000-0000-0000AF040000}"/>
    <cellStyle name="Neutral 3 2" xfId="2158" xr:uid="{00000000-0005-0000-0000-0000B0040000}"/>
    <cellStyle name="Neutral 4" xfId="1173" xr:uid="{00000000-0005-0000-0000-0000B1040000}"/>
    <cellStyle name="Neutral 5" xfId="1174" xr:uid="{00000000-0005-0000-0000-0000B2040000}"/>
    <cellStyle name="Neutrale" xfId="1175" xr:uid="{00000000-0005-0000-0000-0000B3040000}"/>
    <cellStyle name="Non_definito" xfId="1176" xr:uid="{00000000-0005-0000-0000-0000B4040000}"/>
    <cellStyle name="Normal" xfId="0" builtinId="0"/>
    <cellStyle name="Normal - Style1" xfId="1177" xr:uid="{00000000-0005-0000-0000-0000B6040000}"/>
    <cellStyle name="Normal 10" xfId="1178" xr:uid="{00000000-0005-0000-0000-0000B7040000}"/>
    <cellStyle name="Normal 10 2" xfId="1179" xr:uid="{00000000-0005-0000-0000-0000B8040000}"/>
    <cellStyle name="Normal 11" xfId="1180" xr:uid="{00000000-0005-0000-0000-0000B9040000}"/>
    <cellStyle name="Normal 11 2" xfId="1181" xr:uid="{00000000-0005-0000-0000-0000BA040000}"/>
    <cellStyle name="Normal 12" xfId="1182" xr:uid="{00000000-0005-0000-0000-0000BB040000}"/>
    <cellStyle name="Normal 12 2" xfId="1183" xr:uid="{00000000-0005-0000-0000-0000BC040000}"/>
    <cellStyle name="Normal 13" xfId="1184" xr:uid="{00000000-0005-0000-0000-0000BD040000}"/>
    <cellStyle name="Normal 13 2" xfId="1185" xr:uid="{00000000-0005-0000-0000-0000BE040000}"/>
    <cellStyle name="Normal 14" xfId="1186" xr:uid="{00000000-0005-0000-0000-0000BF040000}"/>
    <cellStyle name="Normal 15" xfId="1187" xr:uid="{00000000-0005-0000-0000-0000C0040000}"/>
    <cellStyle name="Normal 15 2" xfId="1188" xr:uid="{00000000-0005-0000-0000-0000C1040000}"/>
    <cellStyle name="Normal 16" xfId="1189" xr:uid="{00000000-0005-0000-0000-0000C2040000}"/>
    <cellStyle name="Normal 17" xfId="1190" xr:uid="{00000000-0005-0000-0000-0000C3040000}"/>
    <cellStyle name="Normal 18" xfId="1191" xr:uid="{00000000-0005-0000-0000-0000C4040000}"/>
    <cellStyle name="Normal 18 2" xfId="1192" xr:uid="{00000000-0005-0000-0000-0000C5040000}"/>
    <cellStyle name="Normal 19" xfId="1193" xr:uid="{00000000-0005-0000-0000-0000C6040000}"/>
    <cellStyle name="Normal 2" xfId="1194" xr:uid="{00000000-0005-0000-0000-0000C7040000}"/>
    <cellStyle name="Normal 2 10" xfId="1195" xr:uid="{00000000-0005-0000-0000-0000C8040000}"/>
    <cellStyle name="Normal 2 10 2" xfId="1196" xr:uid="{00000000-0005-0000-0000-0000C9040000}"/>
    <cellStyle name="Normal 2 2" xfId="1197" xr:uid="{00000000-0005-0000-0000-0000CA040000}"/>
    <cellStyle name="Normal 2 2 2" xfId="1198" xr:uid="{00000000-0005-0000-0000-0000CB040000}"/>
    <cellStyle name="Normal 2 2 2 2" xfId="2161" xr:uid="{00000000-0005-0000-0000-0000CC040000}"/>
    <cellStyle name="Normal 2 2 3" xfId="1199" xr:uid="{00000000-0005-0000-0000-0000CD040000}"/>
    <cellStyle name="Normal 2 2 4" xfId="2160" xr:uid="{00000000-0005-0000-0000-0000CE040000}"/>
    <cellStyle name="Normal 2 3" xfId="1200" xr:uid="{00000000-0005-0000-0000-0000CF040000}"/>
    <cellStyle name="Normal 2 3 2" xfId="2163" xr:uid="{00000000-0005-0000-0000-0000D0040000}"/>
    <cellStyle name="Normal 2 3 3" xfId="2162" xr:uid="{00000000-0005-0000-0000-0000D1040000}"/>
    <cellStyle name="Normal 2 4" xfId="1201" xr:uid="{00000000-0005-0000-0000-0000D2040000}"/>
    <cellStyle name="Normal 2 4 2" xfId="2164" xr:uid="{00000000-0005-0000-0000-0000D3040000}"/>
    <cellStyle name="Normal 2 5" xfId="2159" xr:uid="{00000000-0005-0000-0000-0000D4040000}"/>
    <cellStyle name="Normal 2_F.C Conalvias Abril " xfId="1202" xr:uid="{00000000-0005-0000-0000-0000D5040000}"/>
    <cellStyle name="Normal 20" xfId="1203" xr:uid="{00000000-0005-0000-0000-0000D6040000}"/>
    <cellStyle name="Normal 21" xfId="1204" xr:uid="{00000000-0005-0000-0000-0000D7040000}"/>
    <cellStyle name="Normal 22" xfId="1205" xr:uid="{00000000-0005-0000-0000-0000D8040000}"/>
    <cellStyle name="Normal 23" xfId="1206" xr:uid="{00000000-0005-0000-0000-0000D9040000}"/>
    <cellStyle name="Normal 24" xfId="2173" xr:uid="{00000000-0005-0000-0000-0000DA040000}"/>
    <cellStyle name="Normal 25" xfId="2174" xr:uid="{00000000-0005-0000-0000-0000DB040000}"/>
    <cellStyle name="Normal 26" xfId="2175" xr:uid="{00000000-0005-0000-0000-0000DC040000}"/>
    <cellStyle name="Normal 3" xfId="1207" xr:uid="{00000000-0005-0000-0000-0000DD040000}"/>
    <cellStyle name="Normal 3 2" xfId="1208" xr:uid="{00000000-0005-0000-0000-0000DE040000}"/>
    <cellStyle name="Normal 3 2 2" xfId="1209" xr:uid="{00000000-0005-0000-0000-0000DF040000}"/>
    <cellStyle name="Normal 3 2 3" xfId="1210" xr:uid="{00000000-0005-0000-0000-0000E0040000}"/>
    <cellStyle name="Normal 3 3" xfId="1211" xr:uid="{00000000-0005-0000-0000-0000E1040000}"/>
    <cellStyle name="Normal 3 3 2" xfId="1212" xr:uid="{00000000-0005-0000-0000-0000E2040000}"/>
    <cellStyle name="Normal 3 3 3" xfId="1213" xr:uid="{00000000-0005-0000-0000-0000E3040000}"/>
    <cellStyle name="Normal 3 3 4" xfId="1214" xr:uid="{00000000-0005-0000-0000-0000E4040000}"/>
    <cellStyle name="Normal 3 4" xfId="1215" xr:uid="{00000000-0005-0000-0000-0000E5040000}"/>
    <cellStyle name="Normal 3 4 2" xfId="1216" xr:uid="{00000000-0005-0000-0000-0000E6040000}"/>
    <cellStyle name="Normal 3 5" xfId="1217" xr:uid="{00000000-0005-0000-0000-0000E7040000}"/>
    <cellStyle name="Normal 3 5 2" xfId="1218" xr:uid="{00000000-0005-0000-0000-0000E8040000}"/>
    <cellStyle name="Normal 3 6" xfId="1219" xr:uid="{00000000-0005-0000-0000-0000E9040000}"/>
    <cellStyle name="Normal 3 7" xfId="1220" xr:uid="{00000000-0005-0000-0000-0000EA040000}"/>
    <cellStyle name="Normal 3 8" xfId="1221" xr:uid="{00000000-0005-0000-0000-0000EB040000}"/>
    <cellStyle name="Normal 3_PRESUPUESTO SECTOR 3 DEFINITIVO CONCILIADO CONALVÍAS" xfId="1222" xr:uid="{00000000-0005-0000-0000-0000EC040000}"/>
    <cellStyle name="Normal 4" xfId="1223" xr:uid="{00000000-0005-0000-0000-0000ED040000}"/>
    <cellStyle name="Normal 4 2" xfId="1224" xr:uid="{00000000-0005-0000-0000-0000EE040000}"/>
    <cellStyle name="Normal 4 2 2" xfId="1225" xr:uid="{00000000-0005-0000-0000-0000EF040000}"/>
    <cellStyle name="Normal 4 3" xfId="1226" xr:uid="{00000000-0005-0000-0000-0000F0040000}"/>
    <cellStyle name="Normal 4 3 2" xfId="1227" xr:uid="{00000000-0005-0000-0000-0000F1040000}"/>
    <cellStyle name="Normal 4 3 3" xfId="1228" xr:uid="{00000000-0005-0000-0000-0000F2040000}"/>
    <cellStyle name="Normal 4 3 4" xfId="1229" xr:uid="{00000000-0005-0000-0000-0000F3040000}"/>
    <cellStyle name="Normal 4 3_PROGRAMA DE BARRAS" xfId="1230" xr:uid="{00000000-0005-0000-0000-0000F4040000}"/>
    <cellStyle name="Normal 4 4" xfId="1231" xr:uid="{00000000-0005-0000-0000-0000F5040000}"/>
    <cellStyle name="Normal 4 4 2" xfId="1232" xr:uid="{00000000-0005-0000-0000-0000F6040000}"/>
    <cellStyle name="Normal 4 5" xfId="1233" xr:uid="{00000000-0005-0000-0000-0000F7040000}"/>
    <cellStyle name="Normal 4 6" xfId="1234" xr:uid="{00000000-0005-0000-0000-0000F8040000}"/>
    <cellStyle name="Normal 4_F.C Conalvias Abril " xfId="1235" xr:uid="{00000000-0005-0000-0000-0000F9040000}"/>
    <cellStyle name="Normal 5" xfId="1236" xr:uid="{00000000-0005-0000-0000-0000FA040000}"/>
    <cellStyle name="Normal 5 2" xfId="1237" xr:uid="{00000000-0005-0000-0000-0000FB040000}"/>
    <cellStyle name="Normal 5 3" xfId="1238" xr:uid="{00000000-0005-0000-0000-0000FC040000}"/>
    <cellStyle name="Normal 6" xfId="1239" xr:uid="{00000000-0005-0000-0000-0000FD040000}"/>
    <cellStyle name="Normal 6 2" xfId="1240" xr:uid="{00000000-0005-0000-0000-0000FE040000}"/>
    <cellStyle name="Normal 6_FINAL COSTOS AMBIENTALES SECTOR III_mayo 19" xfId="1241" xr:uid="{00000000-0005-0000-0000-0000FF040000}"/>
    <cellStyle name="Normal 7" xfId="1242" xr:uid="{00000000-0005-0000-0000-000000050000}"/>
    <cellStyle name="Normal 7 2" xfId="1243" xr:uid="{00000000-0005-0000-0000-000001050000}"/>
    <cellStyle name="Normal 8" xfId="1244" xr:uid="{00000000-0005-0000-0000-000002050000}"/>
    <cellStyle name="Normal 8 2" xfId="1245" xr:uid="{00000000-0005-0000-0000-000003050000}"/>
    <cellStyle name="Normal 9" xfId="1246" xr:uid="{00000000-0005-0000-0000-000004050000}"/>
    <cellStyle name="Normal 9 2" xfId="1247" xr:uid="{00000000-0005-0000-0000-000005050000}"/>
    <cellStyle name="Normale 2" xfId="1248" xr:uid="{00000000-0005-0000-0000-000006050000}"/>
    <cellStyle name="Normale_III" xfId="1249" xr:uid="{00000000-0005-0000-0000-000007050000}"/>
    <cellStyle name="Nota" xfId="1250" xr:uid="{00000000-0005-0000-0000-000008050000}"/>
    <cellStyle name="Nota 10" xfId="1251" xr:uid="{00000000-0005-0000-0000-000009050000}"/>
    <cellStyle name="Nota 11" xfId="1252" xr:uid="{00000000-0005-0000-0000-00000A050000}"/>
    <cellStyle name="Nota 2" xfId="1253" xr:uid="{00000000-0005-0000-0000-00000B050000}"/>
    <cellStyle name="Nota 2 2" xfId="1254" xr:uid="{00000000-0005-0000-0000-00000C050000}"/>
    <cellStyle name="Nota 2 2 2" xfId="1255" xr:uid="{00000000-0005-0000-0000-00000D050000}"/>
    <cellStyle name="Nota 2 2 2 2" xfId="1256" xr:uid="{00000000-0005-0000-0000-00000E050000}"/>
    <cellStyle name="Nota 2 2 2 3" xfId="1257" xr:uid="{00000000-0005-0000-0000-00000F050000}"/>
    <cellStyle name="Nota 2 2 2 4" xfId="1258" xr:uid="{00000000-0005-0000-0000-000010050000}"/>
    <cellStyle name="Nota 2 2 2 5" xfId="1259" xr:uid="{00000000-0005-0000-0000-000011050000}"/>
    <cellStyle name="Nota 2 2 2 6" xfId="1260" xr:uid="{00000000-0005-0000-0000-000012050000}"/>
    <cellStyle name="Nota 2 2 2 7" xfId="1261" xr:uid="{00000000-0005-0000-0000-000013050000}"/>
    <cellStyle name="Nota 2 2 3" xfId="1262" xr:uid="{00000000-0005-0000-0000-000014050000}"/>
    <cellStyle name="Nota 2 2 4" xfId="1263" xr:uid="{00000000-0005-0000-0000-000015050000}"/>
    <cellStyle name="Nota 2 2 5" xfId="1264" xr:uid="{00000000-0005-0000-0000-000016050000}"/>
    <cellStyle name="Nota 2 2 6" xfId="1265" xr:uid="{00000000-0005-0000-0000-000017050000}"/>
    <cellStyle name="Nota 2 2 7" xfId="1266" xr:uid="{00000000-0005-0000-0000-000018050000}"/>
    <cellStyle name="Nota 2 2 8" xfId="1267" xr:uid="{00000000-0005-0000-0000-000019050000}"/>
    <cellStyle name="Nota 2 3" xfId="1268" xr:uid="{00000000-0005-0000-0000-00001A050000}"/>
    <cellStyle name="Nota 2 3 2" xfId="1269" xr:uid="{00000000-0005-0000-0000-00001B050000}"/>
    <cellStyle name="Nota 2 3 3" xfId="1270" xr:uid="{00000000-0005-0000-0000-00001C050000}"/>
    <cellStyle name="Nota 2 3 4" xfId="1271" xr:uid="{00000000-0005-0000-0000-00001D050000}"/>
    <cellStyle name="Nota 2 3 5" xfId="1272" xr:uid="{00000000-0005-0000-0000-00001E050000}"/>
    <cellStyle name="Nota 2 3 6" xfId="1273" xr:uid="{00000000-0005-0000-0000-00001F050000}"/>
    <cellStyle name="Nota 2 3 7" xfId="1274" xr:uid="{00000000-0005-0000-0000-000020050000}"/>
    <cellStyle name="Nota 2 4" xfId="1275" xr:uid="{00000000-0005-0000-0000-000021050000}"/>
    <cellStyle name="Nota 2 5" xfId="1276" xr:uid="{00000000-0005-0000-0000-000022050000}"/>
    <cellStyle name="Nota 2 6" xfId="1277" xr:uid="{00000000-0005-0000-0000-000023050000}"/>
    <cellStyle name="Nota 2 7" xfId="1278" xr:uid="{00000000-0005-0000-0000-000024050000}"/>
    <cellStyle name="Nota 2 8" xfId="1279" xr:uid="{00000000-0005-0000-0000-000025050000}"/>
    <cellStyle name="Nota 2 9" xfId="1280" xr:uid="{00000000-0005-0000-0000-000026050000}"/>
    <cellStyle name="Nota 3" xfId="1281" xr:uid="{00000000-0005-0000-0000-000027050000}"/>
    <cellStyle name="Nota 3 2" xfId="1282" xr:uid="{00000000-0005-0000-0000-000028050000}"/>
    <cellStyle name="Nota 3 2 2" xfId="1283" xr:uid="{00000000-0005-0000-0000-000029050000}"/>
    <cellStyle name="Nota 3 2 2 2" xfId="1284" xr:uid="{00000000-0005-0000-0000-00002A050000}"/>
    <cellStyle name="Nota 3 2 2 3" xfId="1285" xr:uid="{00000000-0005-0000-0000-00002B050000}"/>
    <cellStyle name="Nota 3 2 2 4" xfId="1286" xr:uid="{00000000-0005-0000-0000-00002C050000}"/>
    <cellStyle name="Nota 3 2 2 5" xfId="1287" xr:uid="{00000000-0005-0000-0000-00002D050000}"/>
    <cellStyle name="Nota 3 2 2 6" xfId="1288" xr:uid="{00000000-0005-0000-0000-00002E050000}"/>
    <cellStyle name="Nota 3 2 2 7" xfId="1289" xr:uid="{00000000-0005-0000-0000-00002F050000}"/>
    <cellStyle name="Nota 3 2 3" xfId="1290" xr:uid="{00000000-0005-0000-0000-000030050000}"/>
    <cellStyle name="Nota 3 2 4" xfId="1291" xr:uid="{00000000-0005-0000-0000-000031050000}"/>
    <cellStyle name="Nota 3 2 5" xfId="1292" xr:uid="{00000000-0005-0000-0000-000032050000}"/>
    <cellStyle name="Nota 3 2 6" xfId="1293" xr:uid="{00000000-0005-0000-0000-000033050000}"/>
    <cellStyle name="Nota 3 2 7" xfId="1294" xr:uid="{00000000-0005-0000-0000-000034050000}"/>
    <cellStyle name="Nota 3 2 8" xfId="1295" xr:uid="{00000000-0005-0000-0000-000035050000}"/>
    <cellStyle name="Nota 3 3" xfId="1296" xr:uid="{00000000-0005-0000-0000-000036050000}"/>
    <cellStyle name="Nota 3 3 2" xfId="1297" xr:uid="{00000000-0005-0000-0000-000037050000}"/>
    <cellStyle name="Nota 3 3 3" xfId="1298" xr:uid="{00000000-0005-0000-0000-000038050000}"/>
    <cellStyle name="Nota 3 3 4" xfId="1299" xr:uid="{00000000-0005-0000-0000-000039050000}"/>
    <cellStyle name="Nota 3 3 5" xfId="1300" xr:uid="{00000000-0005-0000-0000-00003A050000}"/>
    <cellStyle name="Nota 3 3 6" xfId="1301" xr:uid="{00000000-0005-0000-0000-00003B050000}"/>
    <cellStyle name="Nota 3 3 7" xfId="1302" xr:uid="{00000000-0005-0000-0000-00003C050000}"/>
    <cellStyle name="Nota 3 4" xfId="1303" xr:uid="{00000000-0005-0000-0000-00003D050000}"/>
    <cellStyle name="Nota 3 5" xfId="1304" xr:uid="{00000000-0005-0000-0000-00003E050000}"/>
    <cellStyle name="Nota 3 6" xfId="1305" xr:uid="{00000000-0005-0000-0000-00003F050000}"/>
    <cellStyle name="Nota 3 7" xfId="1306" xr:uid="{00000000-0005-0000-0000-000040050000}"/>
    <cellStyle name="Nota 3 8" xfId="1307" xr:uid="{00000000-0005-0000-0000-000041050000}"/>
    <cellStyle name="Nota 3 9" xfId="1308" xr:uid="{00000000-0005-0000-0000-000042050000}"/>
    <cellStyle name="Nota 4" xfId="1309" xr:uid="{00000000-0005-0000-0000-000043050000}"/>
    <cellStyle name="Nota 4 2" xfId="1310" xr:uid="{00000000-0005-0000-0000-000044050000}"/>
    <cellStyle name="Nota 4 2 2" xfId="1311" xr:uid="{00000000-0005-0000-0000-000045050000}"/>
    <cellStyle name="Nota 4 2 3" xfId="1312" xr:uid="{00000000-0005-0000-0000-000046050000}"/>
    <cellStyle name="Nota 4 2 4" xfId="1313" xr:uid="{00000000-0005-0000-0000-000047050000}"/>
    <cellStyle name="Nota 4 2 5" xfId="1314" xr:uid="{00000000-0005-0000-0000-000048050000}"/>
    <cellStyle name="Nota 4 2 6" xfId="1315" xr:uid="{00000000-0005-0000-0000-000049050000}"/>
    <cellStyle name="Nota 4 2 7" xfId="1316" xr:uid="{00000000-0005-0000-0000-00004A050000}"/>
    <cellStyle name="Nota 4 3" xfId="1317" xr:uid="{00000000-0005-0000-0000-00004B050000}"/>
    <cellStyle name="Nota 4 4" xfId="1318" xr:uid="{00000000-0005-0000-0000-00004C050000}"/>
    <cellStyle name="Nota 4 5" xfId="1319" xr:uid="{00000000-0005-0000-0000-00004D050000}"/>
    <cellStyle name="Nota 4 6" xfId="1320" xr:uid="{00000000-0005-0000-0000-00004E050000}"/>
    <cellStyle name="Nota 4 7" xfId="1321" xr:uid="{00000000-0005-0000-0000-00004F050000}"/>
    <cellStyle name="Nota 4 8" xfId="1322" xr:uid="{00000000-0005-0000-0000-000050050000}"/>
    <cellStyle name="Nota 5" xfId="1323" xr:uid="{00000000-0005-0000-0000-000051050000}"/>
    <cellStyle name="Nota 5 2" xfId="1324" xr:uid="{00000000-0005-0000-0000-000052050000}"/>
    <cellStyle name="Nota 5 3" xfId="1325" xr:uid="{00000000-0005-0000-0000-000053050000}"/>
    <cellStyle name="Nota 5 4" xfId="1326" xr:uid="{00000000-0005-0000-0000-000054050000}"/>
    <cellStyle name="Nota 5 5" xfId="1327" xr:uid="{00000000-0005-0000-0000-000055050000}"/>
    <cellStyle name="Nota 5 6" xfId="1328" xr:uid="{00000000-0005-0000-0000-000056050000}"/>
    <cellStyle name="Nota 5 7" xfId="1329" xr:uid="{00000000-0005-0000-0000-000057050000}"/>
    <cellStyle name="Nota 6" xfId="1330" xr:uid="{00000000-0005-0000-0000-000058050000}"/>
    <cellStyle name="Nota 7" xfId="1331" xr:uid="{00000000-0005-0000-0000-000059050000}"/>
    <cellStyle name="Nota 8" xfId="1332" xr:uid="{00000000-0005-0000-0000-00005A050000}"/>
    <cellStyle name="Nota 9" xfId="1333" xr:uid="{00000000-0005-0000-0000-00005B050000}"/>
    <cellStyle name="Notas 2" xfId="1334" xr:uid="{00000000-0005-0000-0000-00005C050000}"/>
    <cellStyle name="Notas 2 10" xfId="2165" xr:uid="{00000000-0005-0000-0000-00005D050000}"/>
    <cellStyle name="Notas 2 2" xfId="1335" xr:uid="{00000000-0005-0000-0000-00005E050000}"/>
    <cellStyle name="Notas 2 2 2" xfId="1336" xr:uid="{00000000-0005-0000-0000-00005F050000}"/>
    <cellStyle name="Notas 2 2 2 2" xfId="1337" xr:uid="{00000000-0005-0000-0000-000060050000}"/>
    <cellStyle name="Notas 2 2 2 3" xfId="1338" xr:uid="{00000000-0005-0000-0000-000061050000}"/>
    <cellStyle name="Notas 2 2 2 4" xfId="1339" xr:uid="{00000000-0005-0000-0000-000062050000}"/>
    <cellStyle name="Notas 2 2 2 5" xfId="1340" xr:uid="{00000000-0005-0000-0000-000063050000}"/>
    <cellStyle name="Notas 2 2 2 6" xfId="1341" xr:uid="{00000000-0005-0000-0000-000064050000}"/>
    <cellStyle name="Notas 2 2 2 7" xfId="1342" xr:uid="{00000000-0005-0000-0000-000065050000}"/>
    <cellStyle name="Notas 2 2 3" xfId="1343" xr:uid="{00000000-0005-0000-0000-000066050000}"/>
    <cellStyle name="Notas 2 2 4" xfId="1344" xr:uid="{00000000-0005-0000-0000-000067050000}"/>
    <cellStyle name="Notas 2 2 5" xfId="1345" xr:uid="{00000000-0005-0000-0000-000068050000}"/>
    <cellStyle name="Notas 2 2 6" xfId="1346" xr:uid="{00000000-0005-0000-0000-000069050000}"/>
    <cellStyle name="Notas 2 2 7" xfId="1347" xr:uid="{00000000-0005-0000-0000-00006A050000}"/>
    <cellStyle name="Notas 2 2 8" xfId="1348" xr:uid="{00000000-0005-0000-0000-00006B050000}"/>
    <cellStyle name="Notas 2 2 9" xfId="2166" xr:uid="{00000000-0005-0000-0000-00006C050000}"/>
    <cellStyle name="Notas 2 3" xfId="1349" xr:uid="{00000000-0005-0000-0000-00006D050000}"/>
    <cellStyle name="Notas 2 3 2" xfId="1350" xr:uid="{00000000-0005-0000-0000-00006E050000}"/>
    <cellStyle name="Notas 2 3 3" xfId="1351" xr:uid="{00000000-0005-0000-0000-00006F050000}"/>
    <cellStyle name="Notas 2 3 4" xfId="1352" xr:uid="{00000000-0005-0000-0000-000070050000}"/>
    <cellStyle name="Notas 2 3 5" xfId="1353" xr:uid="{00000000-0005-0000-0000-000071050000}"/>
    <cellStyle name="Notas 2 3 6" xfId="1354" xr:uid="{00000000-0005-0000-0000-000072050000}"/>
    <cellStyle name="Notas 2 3 7" xfId="1355" xr:uid="{00000000-0005-0000-0000-000073050000}"/>
    <cellStyle name="Notas 2 4" xfId="1356" xr:uid="{00000000-0005-0000-0000-000074050000}"/>
    <cellStyle name="Notas 2 5" xfId="1357" xr:uid="{00000000-0005-0000-0000-000075050000}"/>
    <cellStyle name="Notas 2 6" xfId="1358" xr:uid="{00000000-0005-0000-0000-000076050000}"/>
    <cellStyle name="Notas 2 7" xfId="1359" xr:uid="{00000000-0005-0000-0000-000077050000}"/>
    <cellStyle name="Notas 2 8" xfId="1360" xr:uid="{00000000-0005-0000-0000-000078050000}"/>
    <cellStyle name="Notas 2 9" xfId="1361" xr:uid="{00000000-0005-0000-0000-000079050000}"/>
    <cellStyle name="Notas 3" xfId="1362" xr:uid="{00000000-0005-0000-0000-00007A050000}"/>
    <cellStyle name="Notas 3 10" xfId="2167" xr:uid="{00000000-0005-0000-0000-00007B050000}"/>
    <cellStyle name="Notas 3 2" xfId="1363" xr:uid="{00000000-0005-0000-0000-00007C050000}"/>
    <cellStyle name="Notas 3 2 2" xfId="1364" xr:uid="{00000000-0005-0000-0000-00007D050000}"/>
    <cellStyle name="Notas 3 2 2 2" xfId="1365" xr:uid="{00000000-0005-0000-0000-00007E050000}"/>
    <cellStyle name="Notas 3 2 2 3" xfId="1366" xr:uid="{00000000-0005-0000-0000-00007F050000}"/>
    <cellStyle name="Notas 3 2 2 4" xfId="1367" xr:uid="{00000000-0005-0000-0000-000080050000}"/>
    <cellStyle name="Notas 3 2 2 5" xfId="1368" xr:uid="{00000000-0005-0000-0000-000081050000}"/>
    <cellStyle name="Notas 3 2 2 6" xfId="1369" xr:uid="{00000000-0005-0000-0000-000082050000}"/>
    <cellStyle name="Notas 3 2 2 7" xfId="1370" xr:uid="{00000000-0005-0000-0000-000083050000}"/>
    <cellStyle name="Notas 3 2 3" xfId="1371" xr:uid="{00000000-0005-0000-0000-000084050000}"/>
    <cellStyle name="Notas 3 2 4" xfId="1372" xr:uid="{00000000-0005-0000-0000-000085050000}"/>
    <cellStyle name="Notas 3 2 5" xfId="1373" xr:uid="{00000000-0005-0000-0000-000086050000}"/>
    <cellStyle name="Notas 3 2 6" xfId="1374" xr:uid="{00000000-0005-0000-0000-000087050000}"/>
    <cellStyle name="Notas 3 2 7" xfId="1375" xr:uid="{00000000-0005-0000-0000-000088050000}"/>
    <cellStyle name="Notas 3 2 8" xfId="1376" xr:uid="{00000000-0005-0000-0000-000089050000}"/>
    <cellStyle name="Notas 3 3" xfId="1377" xr:uid="{00000000-0005-0000-0000-00008A050000}"/>
    <cellStyle name="Notas 3 3 2" xfId="1378" xr:uid="{00000000-0005-0000-0000-00008B050000}"/>
    <cellStyle name="Notas 3 3 3" xfId="1379" xr:uid="{00000000-0005-0000-0000-00008C050000}"/>
    <cellStyle name="Notas 3 3 4" xfId="1380" xr:uid="{00000000-0005-0000-0000-00008D050000}"/>
    <cellStyle name="Notas 3 3 5" xfId="1381" xr:uid="{00000000-0005-0000-0000-00008E050000}"/>
    <cellStyle name="Notas 3 3 6" xfId="1382" xr:uid="{00000000-0005-0000-0000-00008F050000}"/>
    <cellStyle name="Notas 3 3 7" xfId="1383" xr:uid="{00000000-0005-0000-0000-000090050000}"/>
    <cellStyle name="Notas 3 4" xfId="1384" xr:uid="{00000000-0005-0000-0000-000091050000}"/>
    <cellStyle name="Notas 3 5" xfId="1385" xr:uid="{00000000-0005-0000-0000-000092050000}"/>
    <cellStyle name="Notas 3 6" xfId="1386" xr:uid="{00000000-0005-0000-0000-000093050000}"/>
    <cellStyle name="Notas 3 7" xfId="1387" xr:uid="{00000000-0005-0000-0000-000094050000}"/>
    <cellStyle name="Notas 3 8" xfId="1388" xr:uid="{00000000-0005-0000-0000-000095050000}"/>
    <cellStyle name="Notas 3 9" xfId="1389" xr:uid="{00000000-0005-0000-0000-000096050000}"/>
    <cellStyle name="Notas 4" xfId="1390" xr:uid="{00000000-0005-0000-0000-000097050000}"/>
    <cellStyle name="Notas 4 10" xfId="2168" xr:uid="{00000000-0005-0000-0000-000098050000}"/>
    <cellStyle name="Notas 4 2" xfId="1391" xr:uid="{00000000-0005-0000-0000-000099050000}"/>
    <cellStyle name="Notas 4 2 2" xfId="1392" xr:uid="{00000000-0005-0000-0000-00009A050000}"/>
    <cellStyle name="Notas 4 2 2 2" xfId="1393" xr:uid="{00000000-0005-0000-0000-00009B050000}"/>
    <cellStyle name="Notas 4 2 2 3" xfId="1394" xr:uid="{00000000-0005-0000-0000-00009C050000}"/>
    <cellStyle name="Notas 4 2 2 4" xfId="1395" xr:uid="{00000000-0005-0000-0000-00009D050000}"/>
    <cellStyle name="Notas 4 2 2 5" xfId="1396" xr:uid="{00000000-0005-0000-0000-00009E050000}"/>
    <cellStyle name="Notas 4 2 2 6" xfId="1397" xr:uid="{00000000-0005-0000-0000-00009F050000}"/>
    <cellStyle name="Notas 4 2 2 7" xfId="1398" xr:uid="{00000000-0005-0000-0000-0000A0050000}"/>
    <cellStyle name="Notas 4 2 3" xfId="1399" xr:uid="{00000000-0005-0000-0000-0000A1050000}"/>
    <cellStyle name="Notas 4 2 4" xfId="1400" xr:uid="{00000000-0005-0000-0000-0000A2050000}"/>
    <cellStyle name="Notas 4 2 5" xfId="1401" xr:uid="{00000000-0005-0000-0000-0000A3050000}"/>
    <cellStyle name="Notas 4 2 6" xfId="1402" xr:uid="{00000000-0005-0000-0000-0000A4050000}"/>
    <cellStyle name="Notas 4 2 7" xfId="1403" xr:uid="{00000000-0005-0000-0000-0000A5050000}"/>
    <cellStyle name="Notas 4 2 8" xfId="1404" xr:uid="{00000000-0005-0000-0000-0000A6050000}"/>
    <cellStyle name="Notas 4 3" xfId="1405" xr:uid="{00000000-0005-0000-0000-0000A7050000}"/>
    <cellStyle name="Notas 4 3 2" xfId="1406" xr:uid="{00000000-0005-0000-0000-0000A8050000}"/>
    <cellStyle name="Notas 4 3 3" xfId="1407" xr:uid="{00000000-0005-0000-0000-0000A9050000}"/>
    <cellStyle name="Notas 4 3 4" xfId="1408" xr:uid="{00000000-0005-0000-0000-0000AA050000}"/>
    <cellStyle name="Notas 4 3 5" xfId="1409" xr:uid="{00000000-0005-0000-0000-0000AB050000}"/>
    <cellStyle name="Notas 4 3 6" xfId="1410" xr:uid="{00000000-0005-0000-0000-0000AC050000}"/>
    <cellStyle name="Notas 4 3 7" xfId="1411" xr:uid="{00000000-0005-0000-0000-0000AD050000}"/>
    <cellStyle name="Notas 4 4" xfId="1412" xr:uid="{00000000-0005-0000-0000-0000AE050000}"/>
    <cellStyle name="Notas 4 5" xfId="1413" xr:uid="{00000000-0005-0000-0000-0000AF050000}"/>
    <cellStyle name="Notas 4 6" xfId="1414" xr:uid="{00000000-0005-0000-0000-0000B0050000}"/>
    <cellStyle name="Notas 4 7" xfId="1415" xr:uid="{00000000-0005-0000-0000-0000B1050000}"/>
    <cellStyle name="Notas 4 8" xfId="1416" xr:uid="{00000000-0005-0000-0000-0000B2050000}"/>
    <cellStyle name="Notas 4 9" xfId="1417" xr:uid="{00000000-0005-0000-0000-0000B3050000}"/>
    <cellStyle name="Notas 5" xfId="1418" xr:uid="{00000000-0005-0000-0000-0000B4050000}"/>
    <cellStyle name="Notas 5 2" xfId="1419" xr:uid="{00000000-0005-0000-0000-0000B5050000}"/>
    <cellStyle name="Notas 5 2 2" xfId="1420" xr:uid="{00000000-0005-0000-0000-0000B6050000}"/>
    <cellStyle name="Notas 5 2 2 2" xfId="1421" xr:uid="{00000000-0005-0000-0000-0000B7050000}"/>
    <cellStyle name="Notas 5 2 2 3" xfId="1422" xr:uid="{00000000-0005-0000-0000-0000B8050000}"/>
    <cellStyle name="Notas 5 2 2 4" xfId="1423" xr:uid="{00000000-0005-0000-0000-0000B9050000}"/>
    <cellStyle name="Notas 5 2 2 5" xfId="1424" xr:uid="{00000000-0005-0000-0000-0000BA050000}"/>
    <cellStyle name="Notas 5 2 2 6" xfId="1425" xr:uid="{00000000-0005-0000-0000-0000BB050000}"/>
    <cellStyle name="Notas 5 2 2 7" xfId="1426" xr:uid="{00000000-0005-0000-0000-0000BC050000}"/>
    <cellStyle name="Notas 5 2 3" xfId="1427" xr:uid="{00000000-0005-0000-0000-0000BD050000}"/>
    <cellStyle name="Notas 5 2 4" xfId="1428" xr:uid="{00000000-0005-0000-0000-0000BE050000}"/>
    <cellStyle name="Notas 5 2 5" xfId="1429" xr:uid="{00000000-0005-0000-0000-0000BF050000}"/>
    <cellStyle name="Notas 5 2 6" xfId="1430" xr:uid="{00000000-0005-0000-0000-0000C0050000}"/>
    <cellStyle name="Notas 5 2 7" xfId="1431" xr:uid="{00000000-0005-0000-0000-0000C1050000}"/>
    <cellStyle name="Notas 5 2 8" xfId="1432" xr:uid="{00000000-0005-0000-0000-0000C2050000}"/>
    <cellStyle name="Notas 5 3" xfId="1433" xr:uid="{00000000-0005-0000-0000-0000C3050000}"/>
    <cellStyle name="Notas 5 3 2" xfId="1434" xr:uid="{00000000-0005-0000-0000-0000C4050000}"/>
    <cellStyle name="Notas 5 3 3" xfId="1435" xr:uid="{00000000-0005-0000-0000-0000C5050000}"/>
    <cellStyle name="Notas 5 3 4" xfId="1436" xr:uid="{00000000-0005-0000-0000-0000C6050000}"/>
    <cellStyle name="Notas 5 3 5" xfId="1437" xr:uid="{00000000-0005-0000-0000-0000C7050000}"/>
    <cellStyle name="Notas 5 3 6" xfId="1438" xr:uid="{00000000-0005-0000-0000-0000C8050000}"/>
    <cellStyle name="Notas 5 3 7" xfId="1439" xr:uid="{00000000-0005-0000-0000-0000C9050000}"/>
    <cellStyle name="Notas 5 4" xfId="1440" xr:uid="{00000000-0005-0000-0000-0000CA050000}"/>
    <cellStyle name="Notas 5 5" xfId="1441" xr:uid="{00000000-0005-0000-0000-0000CB050000}"/>
    <cellStyle name="Notas 5 6" xfId="1442" xr:uid="{00000000-0005-0000-0000-0000CC050000}"/>
    <cellStyle name="Notas 5 7" xfId="1443" xr:uid="{00000000-0005-0000-0000-0000CD050000}"/>
    <cellStyle name="Notas 5 8" xfId="1444" xr:uid="{00000000-0005-0000-0000-0000CE050000}"/>
    <cellStyle name="Notas 5 9" xfId="1445" xr:uid="{00000000-0005-0000-0000-0000CF050000}"/>
    <cellStyle name="Notas 6" xfId="1446" xr:uid="{00000000-0005-0000-0000-0000D0050000}"/>
    <cellStyle name="Notas 6 2" xfId="1447" xr:uid="{00000000-0005-0000-0000-0000D1050000}"/>
    <cellStyle name="Notas 6 2 2" xfId="1448" xr:uid="{00000000-0005-0000-0000-0000D2050000}"/>
    <cellStyle name="Notas 6 2 2 2" xfId="1449" xr:uid="{00000000-0005-0000-0000-0000D3050000}"/>
    <cellStyle name="Notas 6 2 2 3" xfId="1450" xr:uid="{00000000-0005-0000-0000-0000D4050000}"/>
    <cellStyle name="Notas 6 2 2 4" xfId="1451" xr:uid="{00000000-0005-0000-0000-0000D5050000}"/>
    <cellStyle name="Notas 6 2 2 5" xfId="1452" xr:uid="{00000000-0005-0000-0000-0000D6050000}"/>
    <cellStyle name="Notas 6 2 2 6" xfId="1453" xr:uid="{00000000-0005-0000-0000-0000D7050000}"/>
    <cellStyle name="Notas 6 2 2 7" xfId="1454" xr:uid="{00000000-0005-0000-0000-0000D8050000}"/>
    <cellStyle name="Notas 6 2 3" xfId="1455" xr:uid="{00000000-0005-0000-0000-0000D9050000}"/>
    <cellStyle name="Notas 6 2 4" xfId="1456" xr:uid="{00000000-0005-0000-0000-0000DA050000}"/>
    <cellStyle name="Notas 6 2 5" xfId="1457" xr:uid="{00000000-0005-0000-0000-0000DB050000}"/>
    <cellStyle name="Notas 6 2 6" xfId="1458" xr:uid="{00000000-0005-0000-0000-0000DC050000}"/>
    <cellStyle name="Notas 6 2 7" xfId="1459" xr:uid="{00000000-0005-0000-0000-0000DD050000}"/>
    <cellStyle name="Notas 6 2 8" xfId="1460" xr:uid="{00000000-0005-0000-0000-0000DE050000}"/>
    <cellStyle name="Notas 6 3" xfId="1461" xr:uid="{00000000-0005-0000-0000-0000DF050000}"/>
    <cellStyle name="Notas 6 3 2" xfId="1462" xr:uid="{00000000-0005-0000-0000-0000E0050000}"/>
    <cellStyle name="Notas 6 3 3" xfId="1463" xr:uid="{00000000-0005-0000-0000-0000E1050000}"/>
    <cellStyle name="Notas 6 3 4" xfId="1464" xr:uid="{00000000-0005-0000-0000-0000E2050000}"/>
    <cellStyle name="Notas 6 3 5" xfId="1465" xr:uid="{00000000-0005-0000-0000-0000E3050000}"/>
    <cellStyle name="Notas 6 3 6" xfId="1466" xr:uid="{00000000-0005-0000-0000-0000E4050000}"/>
    <cellStyle name="Notas 6 3 7" xfId="1467" xr:uid="{00000000-0005-0000-0000-0000E5050000}"/>
    <cellStyle name="Notas 6 4" xfId="1468" xr:uid="{00000000-0005-0000-0000-0000E6050000}"/>
    <cellStyle name="Notas 6 5" xfId="1469" xr:uid="{00000000-0005-0000-0000-0000E7050000}"/>
    <cellStyle name="Notas 6 6" xfId="1470" xr:uid="{00000000-0005-0000-0000-0000E8050000}"/>
    <cellStyle name="Notas 6 7" xfId="1471" xr:uid="{00000000-0005-0000-0000-0000E9050000}"/>
    <cellStyle name="Notas 6 8" xfId="1472" xr:uid="{00000000-0005-0000-0000-0000EA050000}"/>
    <cellStyle name="Notas 6 9" xfId="1473" xr:uid="{00000000-0005-0000-0000-0000EB050000}"/>
    <cellStyle name="Notas 7" xfId="1474" xr:uid="{00000000-0005-0000-0000-0000EC050000}"/>
    <cellStyle name="Notas 7 2" xfId="1475" xr:uid="{00000000-0005-0000-0000-0000ED050000}"/>
    <cellStyle name="Notas 7 2 2" xfId="1476" xr:uid="{00000000-0005-0000-0000-0000EE050000}"/>
    <cellStyle name="Notas 7 2 2 2" xfId="1477" xr:uid="{00000000-0005-0000-0000-0000EF050000}"/>
    <cellStyle name="Notas 7 2 2 3" xfId="1478" xr:uid="{00000000-0005-0000-0000-0000F0050000}"/>
    <cellStyle name="Notas 7 2 2 4" xfId="1479" xr:uid="{00000000-0005-0000-0000-0000F1050000}"/>
    <cellStyle name="Notas 7 2 2 5" xfId="1480" xr:uid="{00000000-0005-0000-0000-0000F2050000}"/>
    <cellStyle name="Notas 7 2 2 6" xfId="1481" xr:uid="{00000000-0005-0000-0000-0000F3050000}"/>
    <cellStyle name="Notas 7 2 2 7" xfId="1482" xr:uid="{00000000-0005-0000-0000-0000F4050000}"/>
    <cellStyle name="Notas 7 2 3" xfId="1483" xr:uid="{00000000-0005-0000-0000-0000F5050000}"/>
    <cellStyle name="Notas 7 2 4" xfId="1484" xr:uid="{00000000-0005-0000-0000-0000F6050000}"/>
    <cellStyle name="Notas 7 2 5" xfId="1485" xr:uid="{00000000-0005-0000-0000-0000F7050000}"/>
    <cellStyle name="Notas 7 2 6" xfId="1486" xr:uid="{00000000-0005-0000-0000-0000F8050000}"/>
    <cellStyle name="Notas 7 2 7" xfId="1487" xr:uid="{00000000-0005-0000-0000-0000F9050000}"/>
    <cellStyle name="Notas 7 2 8" xfId="1488" xr:uid="{00000000-0005-0000-0000-0000FA050000}"/>
    <cellStyle name="Notas 7 3" xfId="1489" xr:uid="{00000000-0005-0000-0000-0000FB050000}"/>
    <cellStyle name="Notas 7 3 2" xfId="1490" xr:uid="{00000000-0005-0000-0000-0000FC050000}"/>
    <cellStyle name="Notas 7 3 3" xfId="1491" xr:uid="{00000000-0005-0000-0000-0000FD050000}"/>
    <cellStyle name="Notas 7 3 4" xfId="1492" xr:uid="{00000000-0005-0000-0000-0000FE050000}"/>
    <cellStyle name="Notas 7 3 5" xfId="1493" xr:uid="{00000000-0005-0000-0000-0000FF050000}"/>
    <cellStyle name="Notas 7 3 6" xfId="1494" xr:uid="{00000000-0005-0000-0000-000000060000}"/>
    <cellStyle name="Notas 7 3 7" xfId="1495" xr:uid="{00000000-0005-0000-0000-000001060000}"/>
    <cellStyle name="Notas 7 4" xfId="1496" xr:uid="{00000000-0005-0000-0000-000002060000}"/>
    <cellStyle name="Notas 7 5" xfId="1497" xr:uid="{00000000-0005-0000-0000-000003060000}"/>
    <cellStyle name="Notas 7 6" xfId="1498" xr:uid="{00000000-0005-0000-0000-000004060000}"/>
    <cellStyle name="Notas 7 7" xfId="1499" xr:uid="{00000000-0005-0000-0000-000005060000}"/>
    <cellStyle name="Notas 7 8" xfId="1500" xr:uid="{00000000-0005-0000-0000-000006060000}"/>
    <cellStyle name="Notas 7 9" xfId="1501" xr:uid="{00000000-0005-0000-0000-000007060000}"/>
    <cellStyle name="Note" xfId="1502" xr:uid="{00000000-0005-0000-0000-000008060000}"/>
    <cellStyle name="Note 10" xfId="1503" xr:uid="{00000000-0005-0000-0000-000009060000}"/>
    <cellStyle name="Note 11" xfId="1504" xr:uid="{00000000-0005-0000-0000-00000A060000}"/>
    <cellStyle name="Note 12" xfId="1505" xr:uid="{00000000-0005-0000-0000-00000B060000}"/>
    <cellStyle name="Note 13" xfId="1506" xr:uid="{00000000-0005-0000-0000-00000C060000}"/>
    <cellStyle name="Note 14" xfId="1507" xr:uid="{00000000-0005-0000-0000-00000D060000}"/>
    <cellStyle name="Note 2" xfId="1508" xr:uid="{00000000-0005-0000-0000-00000E060000}"/>
    <cellStyle name="Note 2 10" xfId="1509" xr:uid="{00000000-0005-0000-0000-00000F060000}"/>
    <cellStyle name="Note 2 11" xfId="1510" xr:uid="{00000000-0005-0000-0000-000010060000}"/>
    <cellStyle name="Note 2 2" xfId="1511" xr:uid="{00000000-0005-0000-0000-000011060000}"/>
    <cellStyle name="Note 2 2 2" xfId="1512" xr:uid="{00000000-0005-0000-0000-000012060000}"/>
    <cellStyle name="Note 2 2 2 2" xfId="1513" xr:uid="{00000000-0005-0000-0000-000013060000}"/>
    <cellStyle name="Note 2 2 2 3" xfId="1514" xr:uid="{00000000-0005-0000-0000-000014060000}"/>
    <cellStyle name="Note 2 2 2 4" xfId="1515" xr:uid="{00000000-0005-0000-0000-000015060000}"/>
    <cellStyle name="Note 2 2 2 5" xfId="1516" xr:uid="{00000000-0005-0000-0000-000016060000}"/>
    <cellStyle name="Note 2 2 2 6" xfId="1517" xr:uid="{00000000-0005-0000-0000-000017060000}"/>
    <cellStyle name="Note 2 2 2 7" xfId="1518" xr:uid="{00000000-0005-0000-0000-000018060000}"/>
    <cellStyle name="Note 2 2 3" xfId="1519" xr:uid="{00000000-0005-0000-0000-000019060000}"/>
    <cellStyle name="Note 2 2 4" xfId="1520" xr:uid="{00000000-0005-0000-0000-00001A060000}"/>
    <cellStyle name="Note 2 2 5" xfId="1521" xr:uid="{00000000-0005-0000-0000-00001B060000}"/>
    <cellStyle name="Note 2 2 6" xfId="1522" xr:uid="{00000000-0005-0000-0000-00001C060000}"/>
    <cellStyle name="Note 2 2 7" xfId="1523" xr:uid="{00000000-0005-0000-0000-00001D060000}"/>
    <cellStyle name="Note 2 2 8" xfId="1524" xr:uid="{00000000-0005-0000-0000-00001E060000}"/>
    <cellStyle name="Note 2 3" xfId="1525" xr:uid="{00000000-0005-0000-0000-00001F060000}"/>
    <cellStyle name="Note 2 3 2" xfId="1526" xr:uid="{00000000-0005-0000-0000-000020060000}"/>
    <cellStyle name="Note 2 3 3" xfId="1527" xr:uid="{00000000-0005-0000-0000-000021060000}"/>
    <cellStyle name="Note 2 3 4" xfId="1528" xr:uid="{00000000-0005-0000-0000-000022060000}"/>
    <cellStyle name="Note 2 3 5" xfId="1529" xr:uid="{00000000-0005-0000-0000-000023060000}"/>
    <cellStyle name="Note 2 3 6" xfId="1530" xr:uid="{00000000-0005-0000-0000-000024060000}"/>
    <cellStyle name="Note 2 3 7" xfId="1531" xr:uid="{00000000-0005-0000-0000-000025060000}"/>
    <cellStyle name="Note 2 4" xfId="1532" xr:uid="{00000000-0005-0000-0000-000026060000}"/>
    <cellStyle name="Note 2 4 2" xfId="1533" xr:uid="{00000000-0005-0000-0000-000027060000}"/>
    <cellStyle name="Note 2 4 3" xfId="1534" xr:uid="{00000000-0005-0000-0000-000028060000}"/>
    <cellStyle name="Note 2 4 4" xfId="1535" xr:uid="{00000000-0005-0000-0000-000029060000}"/>
    <cellStyle name="Note 2 4 5" xfId="1536" xr:uid="{00000000-0005-0000-0000-00002A060000}"/>
    <cellStyle name="Note 2 4 6" xfId="1537" xr:uid="{00000000-0005-0000-0000-00002B060000}"/>
    <cellStyle name="Note 2 4 7" xfId="1538" xr:uid="{00000000-0005-0000-0000-00002C060000}"/>
    <cellStyle name="Note 2 5" xfId="1539" xr:uid="{00000000-0005-0000-0000-00002D060000}"/>
    <cellStyle name="Note 2 6" xfId="1540" xr:uid="{00000000-0005-0000-0000-00002E060000}"/>
    <cellStyle name="Note 2 7" xfId="1541" xr:uid="{00000000-0005-0000-0000-00002F060000}"/>
    <cellStyle name="Note 2 8" xfId="1542" xr:uid="{00000000-0005-0000-0000-000030060000}"/>
    <cellStyle name="Note 2 9" xfId="1543" xr:uid="{00000000-0005-0000-0000-000031060000}"/>
    <cellStyle name="Note 3" xfId="1544" xr:uid="{00000000-0005-0000-0000-000032060000}"/>
    <cellStyle name="Note 3 10" xfId="1545" xr:uid="{00000000-0005-0000-0000-000033060000}"/>
    <cellStyle name="Note 3 11" xfId="1546" xr:uid="{00000000-0005-0000-0000-000034060000}"/>
    <cellStyle name="Note 3 2" xfId="1547" xr:uid="{00000000-0005-0000-0000-000035060000}"/>
    <cellStyle name="Note 3 2 2" xfId="1548" xr:uid="{00000000-0005-0000-0000-000036060000}"/>
    <cellStyle name="Note 3 2 2 2" xfId="1549" xr:uid="{00000000-0005-0000-0000-000037060000}"/>
    <cellStyle name="Note 3 2 2 3" xfId="1550" xr:uid="{00000000-0005-0000-0000-000038060000}"/>
    <cellStyle name="Note 3 2 2 4" xfId="1551" xr:uid="{00000000-0005-0000-0000-000039060000}"/>
    <cellStyle name="Note 3 2 2 5" xfId="1552" xr:uid="{00000000-0005-0000-0000-00003A060000}"/>
    <cellStyle name="Note 3 2 2 6" xfId="1553" xr:uid="{00000000-0005-0000-0000-00003B060000}"/>
    <cellStyle name="Note 3 2 2 7" xfId="1554" xr:uid="{00000000-0005-0000-0000-00003C060000}"/>
    <cellStyle name="Note 3 2 3" xfId="1555" xr:uid="{00000000-0005-0000-0000-00003D060000}"/>
    <cellStyle name="Note 3 2 4" xfId="1556" xr:uid="{00000000-0005-0000-0000-00003E060000}"/>
    <cellStyle name="Note 3 2 5" xfId="1557" xr:uid="{00000000-0005-0000-0000-00003F060000}"/>
    <cellStyle name="Note 3 2 6" xfId="1558" xr:uid="{00000000-0005-0000-0000-000040060000}"/>
    <cellStyle name="Note 3 2 7" xfId="1559" xr:uid="{00000000-0005-0000-0000-000041060000}"/>
    <cellStyle name="Note 3 2 8" xfId="1560" xr:uid="{00000000-0005-0000-0000-000042060000}"/>
    <cellStyle name="Note 3 3" xfId="1561" xr:uid="{00000000-0005-0000-0000-000043060000}"/>
    <cellStyle name="Note 3 3 2" xfId="1562" xr:uid="{00000000-0005-0000-0000-000044060000}"/>
    <cellStyle name="Note 3 3 3" xfId="1563" xr:uid="{00000000-0005-0000-0000-000045060000}"/>
    <cellStyle name="Note 3 3 4" xfId="1564" xr:uid="{00000000-0005-0000-0000-000046060000}"/>
    <cellStyle name="Note 3 3 5" xfId="1565" xr:uid="{00000000-0005-0000-0000-000047060000}"/>
    <cellStyle name="Note 3 3 6" xfId="1566" xr:uid="{00000000-0005-0000-0000-000048060000}"/>
    <cellStyle name="Note 3 3 7" xfId="1567" xr:uid="{00000000-0005-0000-0000-000049060000}"/>
    <cellStyle name="Note 3 4" xfId="1568" xr:uid="{00000000-0005-0000-0000-00004A060000}"/>
    <cellStyle name="Note 3 4 2" xfId="1569" xr:uid="{00000000-0005-0000-0000-00004B060000}"/>
    <cellStyle name="Note 3 4 3" xfId="1570" xr:uid="{00000000-0005-0000-0000-00004C060000}"/>
    <cellStyle name="Note 3 4 4" xfId="1571" xr:uid="{00000000-0005-0000-0000-00004D060000}"/>
    <cellStyle name="Note 3 4 5" xfId="1572" xr:uid="{00000000-0005-0000-0000-00004E060000}"/>
    <cellStyle name="Note 3 4 6" xfId="1573" xr:uid="{00000000-0005-0000-0000-00004F060000}"/>
    <cellStyle name="Note 3 4 7" xfId="1574" xr:uid="{00000000-0005-0000-0000-000050060000}"/>
    <cellStyle name="Note 3 5" xfId="1575" xr:uid="{00000000-0005-0000-0000-000051060000}"/>
    <cellStyle name="Note 3 6" xfId="1576" xr:uid="{00000000-0005-0000-0000-000052060000}"/>
    <cellStyle name="Note 3 7" xfId="1577" xr:uid="{00000000-0005-0000-0000-000053060000}"/>
    <cellStyle name="Note 3 8" xfId="1578" xr:uid="{00000000-0005-0000-0000-000054060000}"/>
    <cellStyle name="Note 3 9" xfId="1579" xr:uid="{00000000-0005-0000-0000-000055060000}"/>
    <cellStyle name="Note 4" xfId="1580" xr:uid="{00000000-0005-0000-0000-000056060000}"/>
    <cellStyle name="Note 4 2" xfId="1581" xr:uid="{00000000-0005-0000-0000-000057060000}"/>
    <cellStyle name="Note 4 2 2" xfId="1582" xr:uid="{00000000-0005-0000-0000-000058060000}"/>
    <cellStyle name="Note 4 2 3" xfId="1583" xr:uid="{00000000-0005-0000-0000-000059060000}"/>
    <cellStyle name="Note 4 2 4" xfId="1584" xr:uid="{00000000-0005-0000-0000-00005A060000}"/>
    <cellStyle name="Note 4 2 5" xfId="1585" xr:uid="{00000000-0005-0000-0000-00005B060000}"/>
    <cellStyle name="Note 4 2 6" xfId="1586" xr:uid="{00000000-0005-0000-0000-00005C060000}"/>
    <cellStyle name="Note 4 2 7" xfId="1587" xr:uid="{00000000-0005-0000-0000-00005D060000}"/>
    <cellStyle name="Note 4 3" xfId="1588" xr:uid="{00000000-0005-0000-0000-00005E060000}"/>
    <cellStyle name="Note 4 4" xfId="1589" xr:uid="{00000000-0005-0000-0000-00005F060000}"/>
    <cellStyle name="Note 4 5" xfId="1590" xr:uid="{00000000-0005-0000-0000-000060060000}"/>
    <cellStyle name="Note 4 6" xfId="1591" xr:uid="{00000000-0005-0000-0000-000061060000}"/>
    <cellStyle name="Note 4 7" xfId="1592" xr:uid="{00000000-0005-0000-0000-000062060000}"/>
    <cellStyle name="Note 4 8" xfId="1593" xr:uid="{00000000-0005-0000-0000-000063060000}"/>
    <cellStyle name="Note 5" xfId="1594" xr:uid="{00000000-0005-0000-0000-000064060000}"/>
    <cellStyle name="Note 5 2" xfId="1595" xr:uid="{00000000-0005-0000-0000-000065060000}"/>
    <cellStyle name="Note 5 2 2" xfId="1596" xr:uid="{00000000-0005-0000-0000-000066060000}"/>
    <cellStyle name="Note 5 2 3" xfId="1597" xr:uid="{00000000-0005-0000-0000-000067060000}"/>
    <cellStyle name="Note 5 2 4" xfId="1598" xr:uid="{00000000-0005-0000-0000-000068060000}"/>
    <cellStyle name="Note 5 2 5" xfId="1599" xr:uid="{00000000-0005-0000-0000-000069060000}"/>
    <cellStyle name="Note 5 2 6" xfId="1600" xr:uid="{00000000-0005-0000-0000-00006A060000}"/>
    <cellStyle name="Note 5 2 7" xfId="1601" xr:uid="{00000000-0005-0000-0000-00006B060000}"/>
    <cellStyle name="Note 5 3" xfId="1602" xr:uid="{00000000-0005-0000-0000-00006C060000}"/>
    <cellStyle name="Note 5 4" xfId="1603" xr:uid="{00000000-0005-0000-0000-00006D060000}"/>
    <cellStyle name="Note 5 5" xfId="1604" xr:uid="{00000000-0005-0000-0000-00006E060000}"/>
    <cellStyle name="Note 5 6" xfId="1605" xr:uid="{00000000-0005-0000-0000-00006F060000}"/>
    <cellStyle name="Note 5 7" xfId="1606" xr:uid="{00000000-0005-0000-0000-000070060000}"/>
    <cellStyle name="Note 5 8" xfId="1607" xr:uid="{00000000-0005-0000-0000-000071060000}"/>
    <cellStyle name="Note 6" xfId="1608" xr:uid="{00000000-0005-0000-0000-000072060000}"/>
    <cellStyle name="Note 6 2" xfId="1609" xr:uid="{00000000-0005-0000-0000-000073060000}"/>
    <cellStyle name="Note 6 3" xfId="1610" xr:uid="{00000000-0005-0000-0000-000074060000}"/>
    <cellStyle name="Note 6 4" xfId="1611" xr:uid="{00000000-0005-0000-0000-000075060000}"/>
    <cellStyle name="Note 6 5" xfId="1612" xr:uid="{00000000-0005-0000-0000-000076060000}"/>
    <cellStyle name="Note 6 6" xfId="1613" xr:uid="{00000000-0005-0000-0000-000077060000}"/>
    <cellStyle name="Note 6 7" xfId="1614" xr:uid="{00000000-0005-0000-0000-000078060000}"/>
    <cellStyle name="Note 7" xfId="1615" xr:uid="{00000000-0005-0000-0000-000079060000}"/>
    <cellStyle name="Note 7 2" xfId="1616" xr:uid="{00000000-0005-0000-0000-00007A060000}"/>
    <cellStyle name="Note 7 3" xfId="1617" xr:uid="{00000000-0005-0000-0000-00007B060000}"/>
    <cellStyle name="Note 7 4" xfId="1618" xr:uid="{00000000-0005-0000-0000-00007C060000}"/>
    <cellStyle name="Note 7 5" xfId="1619" xr:uid="{00000000-0005-0000-0000-00007D060000}"/>
    <cellStyle name="Note 7 6" xfId="1620" xr:uid="{00000000-0005-0000-0000-00007E060000}"/>
    <cellStyle name="Note 7 7" xfId="1621" xr:uid="{00000000-0005-0000-0000-00007F060000}"/>
    <cellStyle name="Note 8" xfId="1622" xr:uid="{00000000-0005-0000-0000-000080060000}"/>
    <cellStyle name="Note 9" xfId="1623" xr:uid="{00000000-0005-0000-0000-000081060000}"/>
    <cellStyle name="Œ…‹æØ‚è [0.00]_laroux" xfId="1624" xr:uid="{00000000-0005-0000-0000-000082060000}"/>
    <cellStyle name="Œ…‹æØ‚è_laroux" xfId="1625" xr:uid="{00000000-0005-0000-0000-000083060000}"/>
    <cellStyle name="Output" xfId="1626" xr:uid="{00000000-0005-0000-0000-000084060000}"/>
    <cellStyle name="Output 2" xfId="1627" xr:uid="{00000000-0005-0000-0000-000085060000}"/>
    <cellStyle name="Output 2 10" xfId="1628" xr:uid="{00000000-0005-0000-0000-000086060000}"/>
    <cellStyle name="Output 2 11" xfId="1629" xr:uid="{00000000-0005-0000-0000-000087060000}"/>
    <cellStyle name="Output 2 12" xfId="1630" xr:uid="{00000000-0005-0000-0000-000088060000}"/>
    <cellStyle name="Output 2 13" xfId="1631" xr:uid="{00000000-0005-0000-0000-000089060000}"/>
    <cellStyle name="Output 2 2" xfId="1632" xr:uid="{00000000-0005-0000-0000-00008A060000}"/>
    <cellStyle name="Output 2 2 2" xfId="1633" xr:uid="{00000000-0005-0000-0000-00008B060000}"/>
    <cellStyle name="Output 2 2 3" xfId="1634" xr:uid="{00000000-0005-0000-0000-00008C060000}"/>
    <cellStyle name="Output 2 2 4" xfId="1635" xr:uid="{00000000-0005-0000-0000-00008D060000}"/>
    <cellStyle name="Output 2 2 5" xfId="1636" xr:uid="{00000000-0005-0000-0000-00008E060000}"/>
    <cellStyle name="Output 2 2 6" xfId="1637" xr:uid="{00000000-0005-0000-0000-00008F060000}"/>
    <cellStyle name="Output 2 2 7" xfId="1638" xr:uid="{00000000-0005-0000-0000-000090060000}"/>
    <cellStyle name="Output 2 2 8" xfId="1639" xr:uid="{00000000-0005-0000-0000-000091060000}"/>
    <cellStyle name="Output 2 3" xfId="1640" xr:uid="{00000000-0005-0000-0000-000092060000}"/>
    <cellStyle name="Output 2 3 2" xfId="1641" xr:uid="{00000000-0005-0000-0000-000093060000}"/>
    <cellStyle name="Output 2 3 3" xfId="1642" xr:uid="{00000000-0005-0000-0000-000094060000}"/>
    <cellStyle name="Output 2 3 4" xfId="1643" xr:uid="{00000000-0005-0000-0000-000095060000}"/>
    <cellStyle name="Output 2 3 5" xfId="1644" xr:uid="{00000000-0005-0000-0000-000096060000}"/>
    <cellStyle name="Output 2 3 6" xfId="1645" xr:uid="{00000000-0005-0000-0000-000097060000}"/>
    <cellStyle name="Output 2 3 7" xfId="1646" xr:uid="{00000000-0005-0000-0000-000098060000}"/>
    <cellStyle name="Output 2 3 8" xfId="1647" xr:uid="{00000000-0005-0000-0000-000099060000}"/>
    <cellStyle name="Output 2 4" xfId="1648" xr:uid="{00000000-0005-0000-0000-00009A060000}"/>
    <cellStyle name="Output 2 5" xfId="1649" xr:uid="{00000000-0005-0000-0000-00009B060000}"/>
    <cellStyle name="Output 2 6" xfId="1650" xr:uid="{00000000-0005-0000-0000-00009C060000}"/>
    <cellStyle name="Output 2 7" xfId="1651" xr:uid="{00000000-0005-0000-0000-00009D060000}"/>
    <cellStyle name="Output 2 8" xfId="1652" xr:uid="{00000000-0005-0000-0000-00009E060000}"/>
    <cellStyle name="Output 2 9" xfId="1653" xr:uid="{00000000-0005-0000-0000-00009F060000}"/>
    <cellStyle name="Output 3" xfId="1654" xr:uid="{00000000-0005-0000-0000-0000A0060000}"/>
    <cellStyle name="Output 3 2" xfId="1655" xr:uid="{00000000-0005-0000-0000-0000A1060000}"/>
    <cellStyle name="Output 3 2 2" xfId="1656" xr:uid="{00000000-0005-0000-0000-0000A2060000}"/>
    <cellStyle name="Output 3 2 3" xfId="1657" xr:uid="{00000000-0005-0000-0000-0000A3060000}"/>
    <cellStyle name="Output 3 2 4" xfId="1658" xr:uid="{00000000-0005-0000-0000-0000A4060000}"/>
    <cellStyle name="Output 3 2 5" xfId="1659" xr:uid="{00000000-0005-0000-0000-0000A5060000}"/>
    <cellStyle name="Output 3 2 6" xfId="1660" xr:uid="{00000000-0005-0000-0000-0000A6060000}"/>
    <cellStyle name="Output 3 2 7" xfId="1661" xr:uid="{00000000-0005-0000-0000-0000A7060000}"/>
    <cellStyle name="Output 3 2 8" xfId="1662" xr:uid="{00000000-0005-0000-0000-0000A8060000}"/>
    <cellStyle name="Output 3 3" xfId="1663" xr:uid="{00000000-0005-0000-0000-0000A9060000}"/>
    <cellStyle name="Output 3 3 2" xfId="1664" xr:uid="{00000000-0005-0000-0000-0000AA060000}"/>
    <cellStyle name="Output 3 3 3" xfId="1665" xr:uid="{00000000-0005-0000-0000-0000AB060000}"/>
    <cellStyle name="Output 3 3 4" xfId="1666" xr:uid="{00000000-0005-0000-0000-0000AC060000}"/>
    <cellStyle name="Output 3 3 5" xfId="1667" xr:uid="{00000000-0005-0000-0000-0000AD060000}"/>
    <cellStyle name="Output 3 3 6" xfId="1668" xr:uid="{00000000-0005-0000-0000-0000AE060000}"/>
    <cellStyle name="Output 3 3 7" xfId="1669" xr:uid="{00000000-0005-0000-0000-0000AF060000}"/>
    <cellStyle name="Output 3 3 8" xfId="1670" xr:uid="{00000000-0005-0000-0000-0000B0060000}"/>
    <cellStyle name="Output 3 4" xfId="1671" xr:uid="{00000000-0005-0000-0000-0000B1060000}"/>
    <cellStyle name="Output 3 5" xfId="1672" xr:uid="{00000000-0005-0000-0000-0000B2060000}"/>
    <cellStyle name="Output 3 6" xfId="1673" xr:uid="{00000000-0005-0000-0000-0000B3060000}"/>
    <cellStyle name="Output 3 7" xfId="1674" xr:uid="{00000000-0005-0000-0000-0000B4060000}"/>
    <cellStyle name="Output 4" xfId="1675" xr:uid="{00000000-0005-0000-0000-0000B5060000}"/>
    <cellStyle name="Output 4 2" xfId="1676" xr:uid="{00000000-0005-0000-0000-0000B6060000}"/>
    <cellStyle name="Output 4 3" xfId="1677" xr:uid="{00000000-0005-0000-0000-0000B7060000}"/>
    <cellStyle name="Output 4 4" xfId="1678" xr:uid="{00000000-0005-0000-0000-0000B8060000}"/>
    <cellStyle name="Output 4 5" xfId="1679" xr:uid="{00000000-0005-0000-0000-0000B9060000}"/>
    <cellStyle name="Output 4 6" xfId="1680" xr:uid="{00000000-0005-0000-0000-0000BA060000}"/>
    <cellStyle name="Output 4 7" xfId="1681" xr:uid="{00000000-0005-0000-0000-0000BB060000}"/>
    <cellStyle name="Output 4 8" xfId="1682" xr:uid="{00000000-0005-0000-0000-0000BC060000}"/>
    <cellStyle name="Output 5" xfId="1683" xr:uid="{00000000-0005-0000-0000-0000BD060000}"/>
    <cellStyle name="Output 5 2" xfId="1684" xr:uid="{00000000-0005-0000-0000-0000BE060000}"/>
    <cellStyle name="Output 5 3" xfId="1685" xr:uid="{00000000-0005-0000-0000-0000BF060000}"/>
    <cellStyle name="Output 5 4" xfId="1686" xr:uid="{00000000-0005-0000-0000-0000C0060000}"/>
    <cellStyle name="Output 5 5" xfId="1687" xr:uid="{00000000-0005-0000-0000-0000C1060000}"/>
    <cellStyle name="Output 5 6" xfId="1688" xr:uid="{00000000-0005-0000-0000-0000C2060000}"/>
    <cellStyle name="Output 5 7" xfId="1689" xr:uid="{00000000-0005-0000-0000-0000C3060000}"/>
    <cellStyle name="Output 5 8" xfId="1690" xr:uid="{00000000-0005-0000-0000-0000C4060000}"/>
    <cellStyle name="Output 6" xfId="1691" xr:uid="{00000000-0005-0000-0000-0000C5060000}"/>
    <cellStyle name="Percen - Modelo3" xfId="1692" xr:uid="{00000000-0005-0000-0000-0000C6060000}"/>
    <cellStyle name="Percent [0]" xfId="1693" xr:uid="{00000000-0005-0000-0000-0000C7060000}"/>
    <cellStyle name="Percent [00]" xfId="1694" xr:uid="{00000000-0005-0000-0000-0000C8060000}"/>
    <cellStyle name="Percent [2]" xfId="1695" xr:uid="{00000000-0005-0000-0000-0000C9060000}"/>
    <cellStyle name="Percent 2" xfId="1696" xr:uid="{00000000-0005-0000-0000-0000CA060000}"/>
    <cellStyle name="Percent 2 2" xfId="1697" xr:uid="{00000000-0005-0000-0000-0000CB060000}"/>
    <cellStyle name="Percent 2 2 2" xfId="1698" xr:uid="{00000000-0005-0000-0000-0000CC060000}"/>
    <cellStyle name="Percent 2 2 3" xfId="1699" xr:uid="{00000000-0005-0000-0000-0000CD060000}"/>
    <cellStyle name="Percent 2 2 4" xfId="1700" xr:uid="{00000000-0005-0000-0000-0000CE060000}"/>
    <cellStyle name="Percent 2 3" xfId="1701" xr:uid="{00000000-0005-0000-0000-0000CF060000}"/>
    <cellStyle name="Percent 2 4" xfId="1702" xr:uid="{00000000-0005-0000-0000-0000D0060000}"/>
    <cellStyle name="Percent 2 5" xfId="1703" xr:uid="{00000000-0005-0000-0000-0000D1060000}"/>
    <cellStyle name="Percent 3" xfId="1704" xr:uid="{00000000-0005-0000-0000-0000D2060000}"/>
    <cellStyle name="Percent_#6 Temps &amp; Contractors" xfId="1705" xr:uid="{00000000-0005-0000-0000-0000D3060000}"/>
    <cellStyle name="Pippo" xfId="1706" xr:uid="{00000000-0005-0000-0000-0000D4060000}"/>
    <cellStyle name="Porcentaje 2" xfId="1707" xr:uid="{00000000-0005-0000-0000-0000D5060000}"/>
    <cellStyle name="Porcentaje 2 2" xfId="1708" xr:uid="{00000000-0005-0000-0000-0000D6060000}"/>
    <cellStyle name="Porcentaje 2 2 2" xfId="1709" xr:uid="{00000000-0005-0000-0000-0000D7060000}"/>
    <cellStyle name="Porcentaje 2 2 3" xfId="1710" xr:uid="{00000000-0005-0000-0000-0000D8060000}"/>
    <cellStyle name="Porcentaje 2 3" xfId="1711" xr:uid="{00000000-0005-0000-0000-0000D9060000}"/>
    <cellStyle name="Porcentaje 2 3 2" xfId="1712" xr:uid="{00000000-0005-0000-0000-0000DA060000}"/>
    <cellStyle name="Porcentaje 2 4" xfId="1713" xr:uid="{00000000-0005-0000-0000-0000DB060000}"/>
    <cellStyle name="Porcentaje 2 5" xfId="1714" xr:uid="{00000000-0005-0000-0000-0000DC060000}"/>
    <cellStyle name="Porcentaje 3" xfId="1715" xr:uid="{00000000-0005-0000-0000-0000DD060000}"/>
    <cellStyle name="Porcentaje 4" xfId="1716" xr:uid="{00000000-0005-0000-0000-0000DE060000}"/>
    <cellStyle name="Porcentaje 5" xfId="1717" xr:uid="{00000000-0005-0000-0000-0000DF060000}"/>
    <cellStyle name="Porcentaje 6" xfId="1718" xr:uid="{00000000-0005-0000-0000-0000E0060000}"/>
    <cellStyle name="Porcentaje 6 2" xfId="1719" xr:uid="{00000000-0005-0000-0000-0000E1060000}"/>
    <cellStyle name="Porcentaje 7" xfId="1720" xr:uid="{00000000-0005-0000-0000-0000E2060000}"/>
    <cellStyle name="Porcentual 2" xfId="1721" xr:uid="{00000000-0005-0000-0000-0000E3060000}"/>
    <cellStyle name="Porcentual 2 2" xfId="1722" xr:uid="{00000000-0005-0000-0000-0000E4060000}"/>
    <cellStyle name="Porcentual 2 2 2" xfId="1723" xr:uid="{00000000-0005-0000-0000-0000E5060000}"/>
    <cellStyle name="Porcentual 2 3" xfId="1724" xr:uid="{00000000-0005-0000-0000-0000E6060000}"/>
    <cellStyle name="Porcentual 2 3 2" xfId="1725" xr:uid="{00000000-0005-0000-0000-0000E7060000}"/>
    <cellStyle name="Porcentual 2 4" xfId="1726" xr:uid="{00000000-0005-0000-0000-0000E8060000}"/>
    <cellStyle name="Porcentual 2 5" xfId="1727" xr:uid="{00000000-0005-0000-0000-0000E9060000}"/>
    <cellStyle name="Porcentual 2 6" xfId="1728" xr:uid="{00000000-0005-0000-0000-0000EA060000}"/>
    <cellStyle name="Porcentual 3" xfId="1729" xr:uid="{00000000-0005-0000-0000-0000EB060000}"/>
    <cellStyle name="Porcentual 3 2" xfId="1730" xr:uid="{00000000-0005-0000-0000-0000EC060000}"/>
    <cellStyle name="Porcentual 3 3" xfId="1731" xr:uid="{00000000-0005-0000-0000-0000ED060000}"/>
    <cellStyle name="Porcentual 3 4" xfId="1732" xr:uid="{00000000-0005-0000-0000-0000EE060000}"/>
    <cellStyle name="Porcentual 4" xfId="1733" xr:uid="{00000000-0005-0000-0000-0000EF060000}"/>
    <cellStyle name="Porcentual 4 2" xfId="1734" xr:uid="{00000000-0005-0000-0000-0000F0060000}"/>
    <cellStyle name="Porcentual 5" xfId="1735" xr:uid="{00000000-0005-0000-0000-0000F1060000}"/>
    <cellStyle name="Porcentual 5 2" xfId="1736" xr:uid="{00000000-0005-0000-0000-0000F2060000}"/>
    <cellStyle name="PrePop Currency (0)" xfId="1737" xr:uid="{00000000-0005-0000-0000-0000F3060000}"/>
    <cellStyle name="PrePop Currency (2)" xfId="1738" xr:uid="{00000000-0005-0000-0000-0000F4060000}"/>
    <cellStyle name="PrePop Units (0)" xfId="1739" xr:uid="{00000000-0005-0000-0000-0000F5060000}"/>
    <cellStyle name="PrePop Units (1)" xfId="1740" xr:uid="{00000000-0005-0000-0000-0000F6060000}"/>
    <cellStyle name="PrePop Units (2)" xfId="1741" xr:uid="{00000000-0005-0000-0000-0000F7060000}"/>
    <cellStyle name="Salida 2" xfId="1742" xr:uid="{00000000-0005-0000-0000-0000F8060000}"/>
    <cellStyle name="Salida 2 10" xfId="1743" xr:uid="{00000000-0005-0000-0000-0000F9060000}"/>
    <cellStyle name="Salida 2 11" xfId="2169" xr:uid="{00000000-0005-0000-0000-0000FA060000}"/>
    <cellStyle name="Salida 2 2" xfId="1744" xr:uid="{00000000-0005-0000-0000-0000FB060000}"/>
    <cellStyle name="Salida 2 2 2" xfId="1745" xr:uid="{00000000-0005-0000-0000-0000FC060000}"/>
    <cellStyle name="Salida 2 2 2 2" xfId="1746" xr:uid="{00000000-0005-0000-0000-0000FD060000}"/>
    <cellStyle name="Salida 2 2 2 3" xfId="1747" xr:uid="{00000000-0005-0000-0000-0000FE060000}"/>
    <cellStyle name="Salida 2 2 2 4" xfId="1748" xr:uid="{00000000-0005-0000-0000-0000FF060000}"/>
    <cellStyle name="Salida 2 2 2 5" xfId="1749" xr:uid="{00000000-0005-0000-0000-000000070000}"/>
    <cellStyle name="Salida 2 2 2 6" xfId="1750" xr:uid="{00000000-0005-0000-0000-000001070000}"/>
    <cellStyle name="Salida 2 2 2 7" xfId="1751" xr:uid="{00000000-0005-0000-0000-000002070000}"/>
    <cellStyle name="Salida 2 2 2 8" xfId="1752" xr:uid="{00000000-0005-0000-0000-000003070000}"/>
    <cellStyle name="Salida 2 2 3" xfId="1753" xr:uid="{00000000-0005-0000-0000-000004070000}"/>
    <cellStyle name="Salida 2 2 4" xfId="1754" xr:uid="{00000000-0005-0000-0000-000005070000}"/>
    <cellStyle name="Salida 2 2 5" xfId="1755" xr:uid="{00000000-0005-0000-0000-000006070000}"/>
    <cellStyle name="Salida 2 2 6" xfId="1756" xr:uid="{00000000-0005-0000-0000-000007070000}"/>
    <cellStyle name="Salida 2 2 7" xfId="1757" xr:uid="{00000000-0005-0000-0000-000008070000}"/>
    <cellStyle name="Salida 2 2 8" xfId="1758" xr:uid="{00000000-0005-0000-0000-000009070000}"/>
    <cellStyle name="Salida 2 2 9" xfId="1759" xr:uid="{00000000-0005-0000-0000-00000A070000}"/>
    <cellStyle name="Salida 2 3" xfId="1760" xr:uid="{00000000-0005-0000-0000-00000B070000}"/>
    <cellStyle name="Salida 2 3 2" xfId="1761" xr:uid="{00000000-0005-0000-0000-00000C070000}"/>
    <cellStyle name="Salida 2 3 3" xfId="1762" xr:uid="{00000000-0005-0000-0000-00000D070000}"/>
    <cellStyle name="Salida 2 3 4" xfId="1763" xr:uid="{00000000-0005-0000-0000-00000E070000}"/>
    <cellStyle name="Salida 2 3 5" xfId="1764" xr:uid="{00000000-0005-0000-0000-00000F070000}"/>
    <cellStyle name="Salida 2 3 6" xfId="1765" xr:uid="{00000000-0005-0000-0000-000010070000}"/>
    <cellStyle name="Salida 2 3 7" xfId="1766" xr:uid="{00000000-0005-0000-0000-000011070000}"/>
    <cellStyle name="Salida 2 3 8" xfId="1767" xr:uid="{00000000-0005-0000-0000-000012070000}"/>
    <cellStyle name="Salida 2 4" xfId="1768" xr:uid="{00000000-0005-0000-0000-000013070000}"/>
    <cellStyle name="Salida 2 5" xfId="1769" xr:uid="{00000000-0005-0000-0000-000014070000}"/>
    <cellStyle name="Salida 2 6" xfId="1770" xr:uid="{00000000-0005-0000-0000-000015070000}"/>
    <cellStyle name="Salida 2 7" xfId="1771" xr:uid="{00000000-0005-0000-0000-000016070000}"/>
    <cellStyle name="Salida 2 8" xfId="1772" xr:uid="{00000000-0005-0000-0000-000017070000}"/>
    <cellStyle name="Salida 2 9" xfId="1773" xr:uid="{00000000-0005-0000-0000-000018070000}"/>
    <cellStyle name="Salida 3" xfId="1774" xr:uid="{00000000-0005-0000-0000-000019070000}"/>
    <cellStyle name="Salida 3 10" xfId="1775" xr:uid="{00000000-0005-0000-0000-00001A070000}"/>
    <cellStyle name="Salida 3 11" xfId="2170" xr:uid="{00000000-0005-0000-0000-00001B070000}"/>
    <cellStyle name="Salida 3 2" xfId="1776" xr:uid="{00000000-0005-0000-0000-00001C070000}"/>
    <cellStyle name="Salida 3 2 2" xfId="1777" xr:uid="{00000000-0005-0000-0000-00001D070000}"/>
    <cellStyle name="Salida 3 2 2 2" xfId="1778" xr:uid="{00000000-0005-0000-0000-00001E070000}"/>
    <cellStyle name="Salida 3 2 2 3" xfId="1779" xr:uid="{00000000-0005-0000-0000-00001F070000}"/>
    <cellStyle name="Salida 3 2 2 4" xfId="1780" xr:uid="{00000000-0005-0000-0000-000020070000}"/>
    <cellStyle name="Salida 3 2 2 5" xfId="1781" xr:uid="{00000000-0005-0000-0000-000021070000}"/>
    <cellStyle name="Salida 3 2 2 6" xfId="1782" xr:uid="{00000000-0005-0000-0000-000022070000}"/>
    <cellStyle name="Salida 3 2 2 7" xfId="1783" xr:uid="{00000000-0005-0000-0000-000023070000}"/>
    <cellStyle name="Salida 3 2 2 8" xfId="1784" xr:uid="{00000000-0005-0000-0000-000024070000}"/>
    <cellStyle name="Salida 3 2 3" xfId="1785" xr:uid="{00000000-0005-0000-0000-000025070000}"/>
    <cellStyle name="Salida 3 2 4" xfId="1786" xr:uid="{00000000-0005-0000-0000-000026070000}"/>
    <cellStyle name="Salida 3 2 5" xfId="1787" xr:uid="{00000000-0005-0000-0000-000027070000}"/>
    <cellStyle name="Salida 3 2 6" xfId="1788" xr:uid="{00000000-0005-0000-0000-000028070000}"/>
    <cellStyle name="Salida 3 2 7" xfId="1789" xr:uid="{00000000-0005-0000-0000-000029070000}"/>
    <cellStyle name="Salida 3 2 8" xfId="1790" xr:uid="{00000000-0005-0000-0000-00002A070000}"/>
    <cellStyle name="Salida 3 2 9" xfId="1791" xr:uid="{00000000-0005-0000-0000-00002B070000}"/>
    <cellStyle name="Salida 3 3" xfId="1792" xr:uid="{00000000-0005-0000-0000-00002C070000}"/>
    <cellStyle name="Salida 3 3 2" xfId="1793" xr:uid="{00000000-0005-0000-0000-00002D070000}"/>
    <cellStyle name="Salida 3 3 3" xfId="1794" xr:uid="{00000000-0005-0000-0000-00002E070000}"/>
    <cellStyle name="Salida 3 3 4" xfId="1795" xr:uid="{00000000-0005-0000-0000-00002F070000}"/>
    <cellStyle name="Salida 3 3 5" xfId="1796" xr:uid="{00000000-0005-0000-0000-000030070000}"/>
    <cellStyle name="Salida 3 3 6" xfId="1797" xr:uid="{00000000-0005-0000-0000-000031070000}"/>
    <cellStyle name="Salida 3 3 7" xfId="1798" xr:uid="{00000000-0005-0000-0000-000032070000}"/>
    <cellStyle name="Salida 3 3 8" xfId="1799" xr:uid="{00000000-0005-0000-0000-000033070000}"/>
    <cellStyle name="Salida 3 4" xfId="1800" xr:uid="{00000000-0005-0000-0000-000034070000}"/>
    <cellStyle name="Salida 3 5" xfId="1801" xr:uid="{00000000-0005-0000-0000-000035070000}"/>
    <cellStyle name="Salida 3 6" xfId="1802" xr:uid="{00000000-0005-0000-0000-000036070000}"/>
    <cellStyle name="Salida 3 7" xfId="1803" xr:uid="{00000000-0005-0000-0000-000037070000}"/>
    <cellStyle name="Salida 3 8" xfId="1804" xr:uid="{00000000-0005-0000-0000-000038070000}"/>
    <cellStyle name="Salida 3 9" xfId="1805" xr:uid="{00000000-0005-0000-0000-000039070000}"/>
    <cellStyle name="Salida 4" xfId="1806" xr:uid="{00000000-0005-0000-0000-00003A070000}"/>
    <cellStyle name="Salida 4 10" xfId="1807" xr:uid="{00000000-0005-0000-0000-00003B070000}"/>
    <cellStyle name="Salida 4 2" xfId="1808" xr:uid="{00000000-0005-0000-0000-00003C070000}"/>
    <cellStyle name="Salida 4 2 2" xfId="1809" xr:uid="{00000000-0005-0000-0000-00003D070000}"/>
    <cellStyle name="Salida 4 2 2 2" xfId="1810" xr:uid="{00000000-0005-0000-0000-00003E070000}"/>
    <cellStyle name="Salida 4 2 2 3" xfId="1811" xr:uid="{00000000-0005-0000-0000-00003F070000}"/>
    <cellStyle name="Salida 4 2 2 4" xfId="1812" xr:uid="{00000000-0005-0000-0000-000040070000}"/>
    <cellStyle name="Salida 4 2 2 5" xfId="1813" xr:uid="{00000000-0005-0000-0000-000041070000}"/>
    <cellStyle name="Salida 4 2 2 6" xfId="1814" xr:uid="{00000000-0005-0000-0000-000042070000}"/>
    <cellStyle name="Salida 4 2 2 7" xfId="1815" xr:uid="{00000000-0005-0000-0000-000043070000}"/>
    <cellStyle name="Salida 4 2 2 8" xfId="1816" xr:uid="{00000000-0005-0000-0000-000044070000}"/>
    <cellStyle name="Salida 4 2 3" xfId="1817" xr:uid="{00000000-0005-0000-0000-000045070000}"/>
    <cellStyle name="Salida 4 2 4" xfId="1818" xr:uid="{00000000-0005-0000-0000-000046070000}"/>
    <cellStyle name="Salida 4 2 5" xfId="1819" xr:uid="{00000000-0005-0000-0000-000047070000}"/>
    <cellStyle name="Salida 4 2 6" xfId="1820" xr:uid="{00000000-0005-0000-0000-000048070000}"/>
    <cellStyle name="Salida 4 2 7" xfId="1821" xr:uid="{00000000-0005-0000-0000-000049070000}"/>
    <cellStyle name="Salida 4 2 8" xfId="1822" xr:uid="{00000000-0005-0000-0000-00004A070000}"/>
    <cellStyle name="Salida 4 2 9" xfId="1823" xr:uid="{00000000-0005-0000-0000-00004B070000}"/>
    <cellStyle name="Salida 4 3" xfId="1824" xr:uid="{00000000-0005-0000-0000-00004C070000}"/>
    <cellStyle name="Salida 4 3 2" xfId="1825" xr:uid="{00000000-0005-0000-0000-00004D070000}"/>
    <cellStyle name="Salida 4 3 3" xfId="1826" xr:uid="{00000000-0005-0000-0000-00004E070000}"/>
    <cellStyle name="Salida 4 3 4" xfId="1827" xr:uid="{00000000-0005-0000-0000-00004F070000}"/>
    <cellStyle name="Salida 4 3 5" xfId="1828" xr:uid="{00000000-0005-0000-0000-000050070000}"/>
    <cellStyle name="Salida 4 3 6" xfId="1829" xr:uid="{00000000-0005-0000-0000-000051070000}"/>
    <cellStyle name="Salida 4 3 7" xfId="1830" xr:uid="{00000000-0005-0000-0000-000052070000}"/>
    <cellStyle name="Salida 4 3 8" xfId="1831" xr:uid="{00000000-0005-0000-0000-000053070000}"/>
    <cellStyle name="Salida 4 4" xfId="1832" xr:uid="{00000000-0005-0000-0000-000054070000}"/>
    <cellStyle name="Salida 4 5" xfId="1833" xr:uid="{00000000-0005-0000-0000-000055070000}"/>
    <cellStyle name="Salida 4 6" xfId="1834" xr:uid="{00000000-0005-0000-0000-000056070000}"/>
    <cellStyle name="Salida 4 7" xfId="1835" xr:uid="{00000000-0005-0000-0000-000057070000}"/>
    <cellStyle name="Salida 4 8" xfId="1836" xr:uid="{00000000-0005-0000-0000-000058070000}"/>
    <cellStyle name="Salida 4 9" xfId="1837" xr:uid="{00000000-0005-0000-0000-000059070000}"/>
    <cellStyle name="Salida 5" xfId="1838" xr:uid="{00000000-0005-0000-0000-00005A070000}"/>
    <cellStyle name="Salida 5 10" xfId="1839" xr:uid="{00000000-0005-0000-0000-00005B070000}"/>
    <cellStyle name="Salida 5 2" xfId="1840" xr:uid="{00000000-0005-0000-0000-00005C070000}"/>
    <cellStyle name="Salida 5 2 2" xfId="1841" xr:uid="{00000000-0005-0000-0000-00005D070000}"/>
    <cellStyle name="Salida 5 2 2 2" xfId="1842" xr:uid="{00000000-0005-0000-0000-00005E070000}"/>
    <cellStyle name="Salida 5 2 2 3" xfId="1843" xr:uid="{00000000-0005-0000-0000-00005F070000}"/>
    <cellStyle name="Salida 5 2 2 4" xfId="1844" xr:uid="{00000000-0005-0000-0000-000060070000}"/>
    <cellStyle name="Salida 5 2 2 5" xfId="1845" xr:uid="{00000000-0005-0000-0000-000061070000}"/>
    <cellStyle name="Salida 5 2 2 6" xfId="1846" xr:uid="{00000000-0005-0000-0000-000062070000}"/>
    <cellStyle name="Salida 5 2 2 7" xfId="1847" xr:uid="{00000000-0005-0000-0000-000063070000}"/>
    <cellStyle name="Salida 5 2 2 8" xfId="1848" xr:uid="{00000000-0005-0000-0000-000064070000}"/>
    <cellStyle name="Salida 5 2 3" xfId="1849" xr:uid="{00000000-0005-0000-0000-000065070000}"/>
    <cellStyle name="Salida 5 2 4" xfId="1850" xr:uid="{00000000-0005-0000-0000-000066070000}"/>
    <cellStyle name="Salida 5 2 5" xfId="1851" xr:uid="{00000000-0005-0000-0000-000067070000}"/>
    <cellStyle name="Salida 5 2 6" xfId="1852" xr:uid="{00000000-0005-0000-0000-000068070000}"/>
    <cellStyle name="Salida 5 2 7" xfId="1853" xr:uid="{00000000-0005-0000-0000-000069070000}"/>
    <cellStyle name="Salida 5 2 8" xfId="1854" xr:uid="{00000000-0005-0000-0000-00006A070000}"/>
    <cellStyle name="Salida 5 2 9" xfId="1855" xr:uid="{00000000-0005-0000-0000-00006B070000}"/>
    <cellStyle name="Salida 5 3" xfId="1856" xr:uid="{00000000-0005-0000-0000-00006C070000}"/>
    <cellStyle name="Salida 5 3 2" xfId="1857" xr:uid="{00000000-0005-0000-0000-00006D070000}"/>
    <cellStyle name="Salida 5 3 3" xfId="1858" xr:uid="{00000000-0005-0000-0000-00006E070000}"/>
    <cellStyle name="Salida 5 3 4" xfId="1859" xr:uid="{00000000-0005-0000-0000-00006F070000}"/>
    <cellStyle name="Salida 5 3 5" xfId="1860" xr:uid="{00000000-0005-0000-0000-000070070000}"/>
    <cellStyle name="Salida 5 3 6" xfId="1861" xr:uid="{00000000-0005-0000-0000-000071070000}"/>
    <cellStyle name="Salida 5 3 7" xfId="1862" xr:uid="{00000000-0005-0000-0000-000072070000}"/>
    <cellStyle name="Salida 5 3 8" xfId="1863" xr:uid="{00000000-0005-0000-0000-000073070000}"/>
    <cellStyle name="Salida 5 4" xfId="1864" xr:uid="{00000000-0005-0000-0000-000074070000}"/>
    <cellStyle name="Salida 5 5" xfId="1865" xr:uid="{00000000-0005-0000-0000-000075070000}"/>
    <cellStyle name="Salida 5 6" xfId="1866" xr:uid="{00000000-0005-0000-0000-000076070000}"/>
    <cellStyle name="Salida 5 7" xfId="1867" xr:uid="{00000000-0005-0000-0000-000077070000}"/>
    <cellStyle name="Salida 5 8" xfId="1868" xr:uid="{00000000-0005-0000-0000-000078070000}"/>
    <cellStyle name="Salida 5 9" xfId="1869" xr:uid="{00000000-0005-0000-0000-000079070000}"/>
    <cellStyle name="Standard_Key_Data_2005_ff_x" xfId="1870" xr:uid="{00000000-0005-0000-0000-00007A070000}"/>
    <cellStyle name="Stile 1" xfId="1871" xr:uid="{00000000-0005-0000-0000-00007B070000}"/>
    <cellStyle name="Testo avviso" xfId="1872" xr:uid="{00000000-0005-0000-0000-00007C070000}"/>
    <cellStyle name="Testo descrittivo" xfId="1873" xr:uid="{00000000-0005-0000-0000-00007D070000}"/>
    <cellStyle name="Text Indent A" xfId="1874" xr:uid="{00000000-0005-0000-0000-00007E070000}"/>
    <cellStyle name="Text Indent B" xfId="1875" xr:uid="{00000000-0005-0000-0000-00007F070000}"/>
    <cellStyle name="Text Indent C" xfId="1876" xr:uid="{00000000-0005-0000-0000-000080070000}"/>
    <cellStyle name="Texto de advertencia 2" xfId="1877" xr:uid="{00000000-0005-0000-0000-000081070000}"/>
    <cellStyle name="Texto de advertencia 3" xfId="1878" xr:uid="{00000000-0005-0000-0000-000082070000}"/>
    <cellStyle name="Texto de advertencia 4" xfId="1879" xr:uid="{00000000-0005-0000-0000-000083070000}"/>
    <cellStyle name="Texto de advertencia 5" xfId="1880" xr:uid="{00000000-0005-0000-0000-000084070000}"/>
    <cellStyle name="Texto explicativo 2" xfId="1881" xr:uid="{00000000-0005-0000-0000-000085070000}"/>
    <cellStyle name="Texto explicativo 3" xfId="1882" xr:uid="{00000000-0005-0000-0000-000086070000}"/>
    <cellStyle name="Texto explicativo 4" xfId="1883" xr:uid="{00000000-0005-0000-0000-000087070000}"/>
    <cellStyle name="Texto explicativo 5" xfId="1884" xr:uid="{00000000-0005-0000-0000-000088070000}"/>
    <cellStyle name="Title" xfId="1885" xr:uid="{00000000-0005-0000-0000-000089070000}"/>
    <cellStyle name="Title 2" xfId="1886" xr:uid="{00000000-0005-0000-0000-00008A070000}"/>
    <cellStyle name="Title 2 10" xfId="1887" xr:uid="{00000000-0005-0000-0000-00008B070000}"/>
    <cellStyle name="Title 2 11" xfId="1888" xr:uid="{00000000-0005-0000-0000-00008C070000}"/>
    <cellStyle name="Title 2 12" xfId="1889" xr:uid="{00000000-0005-0000-0000-00008D070000}"/>
    <cellStyle name="Title 2 13" xfId="1890" xr:uid="{00000000-0005-0000-0000-00008E070000}"/>
    <cellStyle name="Title 2 2" xfId="1891" xr:uid="{00000000-0005-0000-0000-00008F070000}"/>
    <cellStyle name="Title 2 3" xfId="1892" xr:uid="{00000000-0005-0000-0000-000090070000}"/>
    <cellStyle name="Title 2 4" xfId="1893" xr:uid="{00000000-0005-0000-0000-000091070000}"/>
    <cellStyle name="Title 2 5" xfId="1894" xr:uid="{00000000-0005-0000-0000-000092070000}"/>
    <cellStyle name="Title 2 6" xfId="1895" xr:uid="{00000000-0005-0000-0000-000093070000}"/>
    <cellStyle name="Title 2 7" xfId="1896" xr:uid="{00000000-0005-0000-0000-000094070000}"/>
    <cellStyle name="Title 2 8" xfId="1897" xr:uid="{00000000-0005-0000-0000-000095070000}"/>
    <cellStyle name="Title 2 9" xfId="1898" xr:uid="{00000000-0005-0000-0000-000096070000}"/>
    <cellStyle name="Title 3" xfId="1899" xr:uid="{00000000-0005-0000-0000-000097070000}"/>
    <cellStyle name="Title 4" xfId="1900" xr:uid="{00000000-0005-0000-0000-000098070000}"/>
    <cellStyle name="Titolo" xfId="1901" xr:uid="{00000000-0005-0000-0000-000099070000}"/>
    <cellStyle name="Titolo 1" xfId="1902" xr:uid="{00000000-0005-0000-0000-00009A070000}"/>
    <cellStyle name="Titolo 2" xfId="1903" xr:uid="{00000000-0005-0000-0000-00009B070000}"/>
    <cellStyle name="Titolo 3" xfId="1904" xr:uid="{00000000-0005-0000-0000-00009C070000}"/>
    <cellStyle name="Titolo 3 2" xfId="1905" xr:uid="{00000000-0005-0000-0000-00009D070000}"/>
    <cellStyle name="Titolo 3 2 2" xfId="1906" xr:uid="{00000000-0005-0000-0000-00009E070000}"/>
    <cellStyle name="Titolo 3 2 3" xfId="1907" xr:uid="{00000000-0005-0000-0000-00009F070000}"/>
    <cellStyle name="Titolo 3 2 4" xfId="1908" xr:uid="{00000000-0005-0000-0000-0000A0070000}"/>
    <cellStyle name="Titolo 3 3" xfId="1909" xr:uid="{00000000-0005-0000-0000-0000A1070000}"/>
    <cellStyle name="Titolo 3 4" xfId="1910" xr:uid="{00000000-0005-0000-0000-0000A2070000}"/>
    <cellStyle name="Titolo 3 5" xfId="1911" xr:uid="{00000000-0005-0000-0000-0000A3070000}"/>
    <cellStyle name="Titolo 4" xfId="1912" xr:uid="{00000000-0005-0000-0000-0000A4070000}"/>
    <cellStyle name="Título 1 2" xfId="1913" xr:uid="{00000000-0005-0000-0000-0000A5070000}"/>
    <cellStyle name="Título 1 3" xfId="1914" xr:uid="{00000000-0005-0000-0000-0000A6070000}"/>
    <cellStyle name="Título 1 4" xfId="1915" xr:uid="{00000000-0005-0000-0000-0000A7070000}"/>
    <cellStyle name="Título 1 5" xfId="1916" xr:uid="{00000000-0005-0000-0000-0000A8070000}"/>
    <cellStyle name="Título 2 2" xfId="1917" xr:uid="{00000000-0005-0000-0000-0000A9070000}"/>
    <cellStyle name="Título 2 3" xfId="1918" xr:uid="{00000000-0005-0000-0000-0000AA070000}"/>
    <cellStyle name="Título 2 4" xfId="1919" xr:uid="{00000000-0005-0000-0000-0000AB070000}"/>
    <cellStyle name="Título 2 5" xfId="1920" xr:uid="{00000000-0005-0000-0000-0000AC070000}"/>
    <cellStyle name="Título 3 2" xfId="1921" xr:uid="{00000000-0005-0000-0000-0000AD070000}"/>
    <cellStyle name="Título 3 2 2" xfId="1922" xr:uid="{00000000-0005-0000-0000-0000AE070000}"/>
    <cellStyle name="Título 3 2 2 2" xfId="1923" xr:uid="{00000000-0005-0000-0000-0000AF070000}"/>
    <cellStyle name="Título 3 2 2 3" xfId="1924" xr:uid="{00000000-0005-0000-0000-0000B0070000}"/>
    <cellStyle name="Título 3 2 2 4" xfId="1925" xr:uid="{00000000-0005-0000-0000-0000B1070000}"/>
    <cellStyle name="Título 3 2 3" xfId="1926" xr:uid="{00000000-0005-0000-0000-0000B2070000}"/>
    <cellStyle name="Título 3 2 4" xfId="1927" xr:uid="{00000000-0005-0000-0000-0000B3070000}"/>
    <cellStyle name="Título 3 2 5" xfId="1928" xr:uid="{00000000-0005-0000-0000-0000B4070000}"/>
    <cellStyle name="Título 3 3" xfId="1929" xr:uid="{00000000-0005-0000-0000-0000B5070000}"/>
    <cellStyle name="Título 3 3 2" xfId="1930" xr:uid="{00000000-0005-0000-0000-0000B6070000}"/>
    <cellStyle name="Título 3 3 2 2" xfId="1931" xr:uid="{00000000-0005-0000-0000-0000B7070000}"/>
    <cellStyle name="Título 3 3 2 3" xfId="1932" xr:uid="{00000000-0005-0000-0000-0000B8070000}"/>
    <cellStyle name="Título 3 3 2 4" xfId="1933" xr:uid="{00000000-0005-0000-0000-0000B9070000}"/>
    <cellStyle name="Título 3 3 3" xfId="1934" xr:uid="{00000000-0005-0000-0000-0000BA070000}"/>
    <cellStyle name="Título 3 3 4" xfId="1935" xr:uid="{00000000-0005-0000-0000-0000BB070000}"/>
    <cellStyle name="Título 3 3 5" xfId="1936" xr:uid="{00000000-0005-0000-0000-0000BC070000}"/>
    <cellStyle name="Título 3 4" xfId="1937" xr:uid="{00000000-0005-0000-0000-0000BD070000}"/>
    <cellStyle name="Título 3 4 2" xfId="1938" xr:uid="{00000000-0005-0000-0000-0000BE070000}"/>
    <cellStyle name="Título 3 4 2 2" xfId="1939" xr:uid="{00000000-0005-0000-0000-0000BF070000}"/>
    <cellStyle name="Título 3 4 2 3" xfId="1940" xr:uid="{00000000-0005-0000-0000-0000C0070000}"/>
    <cellStyle name="Título 3 4 2 4" xfId="1941" xr:uid="{00000000-0005-0000-0000-0000C1070000}"/>
    <cellStyle name="Título 3 4 3" xfId="1942" xr:uid="{00000000-0005-0000-0000-0000C2070000}"/>
    <cellStyle name="Título 3 4 4" xfId="1943" xr:uid="{00000000-0005-0000-0000-0000C3070000}"/>
    <cellStyle name="Título 3 4 5" xfId="1944" xr:uid="{00000000-0005-0000-0000-0000C4070000}"/>
    <cellStyle name="Título 3 5" xfId="1945" xr:uid="{00000000-0005-0000-0000-0000C5070000}"/>
    <cellStyle name="Título 3 5 2" xfId="1946" xr:uid="{00000000-0005-0000-0000-0000C6070000}"/>
    <cellStyle name="Título 3 5 2 2" xfId="1947" xr:uid="{00000000-0005-0000-0000-0000C7070000}"/>
    <cellStyle name="Título 3 5 2 3" xfId="1948" xr:uid="{00000000-0005-0000-0000-0000C8070000}"/>
    <cellStyle name="Título 3 5 2 4" xfId="1949" xr:uid="{00000000-0005-0000-0000-0000C9070000}"/>
    <cellStyle name="Título 3 5 3" xfId="1950" xr:uid="{00000000-0005-0000-0000-0000CA070000}"/>
    <cellStyle name="Título 3 5 4" xfId="1951" xr:uid="{00000000-0005-0000-0000-0000CB070000}"/>
    <cellStyle name="Título 3 5 5" xfId="1952" xr:uid="{00000000-0005-0000-0000-0000CC070000}"/>
    <cellStyle name="Título 4" xfId="1953" xr:uid="{00000000-0005-0000-0000-0000CD070000}"/>
    <cellStyle name="Título 5" xfId="1954" xr:uid="{00000000-0005-0000-0000-0000CE070000}"/>
    <cellStyle name="Título 6" xfId="1955" xr:uid="{00000000-0005-0000-0000-0000CF070000}"/>
    <cellStyle name="Título 7" xfId="1956" xr:uid="{00000000-0005-0000-0000-0000D0070000}"/>
    <cellStyle name="Total 2" xfId="1957" xr:uid="{00000000-0005-0000-0000-0000D1070000}"/>
    <cellStyle name="Total 2 10" xfId="1958" xr:uid="{00000000-0005-0000-0000-0000D2070000}"/>
    <cellStyle name="Total 2 11" xfId="1959" xr:uid="{00000000-0005-0000-0000-0000D3070000}"/>
    <cellStyle name="Total 2 12" xfId="1960" xr:uid="{00000000-0005-0000-0000-0000D4070000}"/>
    <cellStyle name="Total 2 13" xfId="1961" xr:uid="{00000000-0005-0000-0000-0000D5070000}"/>
    <cellStyle name="Total 2 14" xfId="2171" xr:uid="{00000000-0005-0000-0000-0000D6070000}"/>
    <cellStyle name="Total 2 2" xfId="1962" xr:uid="{00000000-0005-0000-0000-0000D7070000}"/>
    <cellStyle name="Total 2 2 2" xfId="1963" xr:uid="{00000000-0005-0000-0000-0000D8070000}"/>
    <cellStyle name="Total 2 2 2 2" xfId="1964" xr:uid="{00000000-0005-0000-0000-0000D9070000}"/>
    <cellStyle name="Total 2 2 2 3" xfId="1965" xr:uid="{00000000-0005-0000-0000-0000DA070000}"/>
    <cellStyle name="Total 2 2 2 4" xfId="1966" xr:uid="{00000000-0005-0000-0000-0000DB070000}"/>
    <cellStyle name="Total 2 2 2 5" xfId="1967" xr:uid="{00000000-0005-0000-0000-0000DC070000}"/>
    <cellStyle name="Total 2 2 2 6" xfId="1968" xr:uid="{00000000-0005-0000-0000-0000DD070000}"/>
    <cellStyle name="Total 2 2 2 7" xfId="1969" xr:uid="{00000000-0005-0000-0000-0000DE070000}"/>
    <cellStyle name="Total 2 2 2 8" xfId="1970" xr:uid="{00000000-0005-0000-0000-0000DF070000}"/>
    <cellStyle name="Total 2 2 3" xfId="1971" xr:uid="{00000000-0005-0000-0000-0000E0070000}"/>
    <cellStyle name="Total 2 2 4" xfId="1972" xr:uid="{00000000-0005-0000-0000-0000E1070000}"/>
    <cellStyle name="Total 2 2 5" xfId="1973" xr:uid="{00000000-0005-0000-0000-0000E2070000}"/>
    <cellStyle name="Total 2 2 6" xfId="1974" xr:uid="{00000000-0005-0000-0000-0000E3070000}"/>
    <cellStyle name="Total 2 2 7" xfId="1975" xr:uid="{00000000-0005-0000-0000-0000E4070000}"/>
    <cellStyle name="Total 2 2 8" xfId="1976" xr:uid="{00000000-0005-0000-0000-0000E5070000}"/>
    <cellStyle name="Total 2 2 9" xfId="1977" xr:uid="{00000000-0005-0000-0000-0000E6070000}"/>
    <cellStyle name="Total 2 3" xfId="1978" xr:uid="{00000000-0005-0000-0000-0000E7070000}"/>
    <cellStyle name="Total 2 3 2" xfId="1979" xr:uid="{00000000-0005-0000-0000-0000E8070000}"/>
    <cellStyle name="Total 2 3 3" xfId="1980" xr:uid="{00000000-0005-0000-0000-0000E9070000}"/>
    <cellStyle name="Total 2 3 4" xfId="1981" xr:uid="{00000000-0005-0000-0000-0000EA070000}"/>
    <cellStyle name="Total 2 3 5" xfId="1982" xr:uid="{00000000-0005-0000-0000-0000EB070000}"/>
    <cellStyle name="Total 2 3 6" xfId="1983" xr:uid="{00000000-0005-0000-0000-0000EC070000}"/>
    <cellStyle name="Total 2 3 7" xfId="1984" xr:uid="{00000000-0005-0000-0000-0000ED070000}"/>
    <cellStyle name="Total 2 3 8" xfId="1985" xr:uid="{00000000-0005-0000-0000-0000EE070000}"/>
    <cellStyle name="Total 2 4" xfId="1986" xr:uid="{00000000-0005-0000-0000-0000EF070000}"/>
    <cellStyle name="Total 2 5" xfId="1987" xr:uid="{00000000-0005-0000-0000-0000F0070000}"/>
    <cellStyle name="Total 2 6" xfId="1988" xr:uid="{00000000-0005-0000-0000-0000F1070000}"/>
    <cellStyle name="Total 2 7" xfId="1989" xr:uid="{00000000-0005-0000-0000-0000F2070000}"/>
    <cellStyle name="Total 2 8" xfId="1990" xr:uid="{00000000-0005-0000-0000-0000F3070000}"/>
    <cellStyle name="Total 2 9" xfId="1991" xr:uid="{00000000-0005-0000-0000-0000F4070000}"/>
    <cellStyle name="Total 3" xfId="1992" xr:uid="{00000000-0005-0000-0000-0000F5070000}"/>
    <cellStyle name="Total 3 10" xfId="1993" xr:uid="{00000000-0005-0000-0000-0000F6070000}"/>
    <cellStyle name="Total 3 11" xfId="2172" xr:uid="{00000000-0005-0000-0000-0000F7070000}"/>
    <cellStyle name="Total 3 2" xfId="1994" xr:uid="{00000000-0005-0000-0000-0000F8070000}"/>
    <cellStyle name="Total 3 2 2" xfId="1995" xr:uid="{00000000-0005-0000-0000-0000F9070000}"/>
    <cellStyle name="Total 3 2 2 2" xfId="1996" xr:uid="{00000000-0005-0000-0000-0000FA070000}"/>
    <cellStyle name="Total 3 2 2 3" xfId="1997" xr:uid="{00000000-0005-0000-0000-0000FB070000}"/>
    <cellStyle name="Total 3 2 2 4" xfId="1998" xr:uid="{00000000-0005-0000-0000-0000FC070000}"/>
    <cellStyle name="Total 3 2 2 5" xfId="1999" xr:uid="{00000000-0005-0000-0000-0000FD070000}"/>
    <cellStyle name="Total 3 2 2 6" xfId="2000" xr:uid="{00000000-0005-0000-0000-0000FE070000}"/>
    <cellStyle name="Total 3 2 2 7" xfId="2001" xr:uid="{00000000-0005-0000-0000-0000FF070000}"/>
    <cellStyle name="Total 3 2 2 8" xfId="2002" xr:uid="{00000000-0005-0000-0000-000000080000}"/>
    <cellStyle name="Total 3 2 3" xfId="2003" xr:uid="{00000000-0005-0000-0000-000001080000}"/>
    <cellStyle name="Total 3 2 4" xfId="2004" xr:uid="{00000000-0005-0000-0000-000002080000}"/>
    <cellStyle name="Total 3 2 5" xfId="2005" xr:uid="{00000000-0005-0000-0000-000003080000}"/>
    <cellStyle name="Total 3 2 6" xfId="2006" xr:uid="{00000000-0005-0000-0000-000004080000}"/>
    <cellStyle name="Total 3 2 7" xfId="2007" xr:uid="{00000000-0005-0000-0000-000005080000}"/>
    <cellStyle name="Total 3 2 8" xfId="2008" xr:uid="{00000000-0005-0000-0000-000006080000}"/>
    <cellStyle name="Total 3 2 9" xfId="2009" xr:uid="{00000000-0005-0000-0000-000007080000}"/>
    <cellStyle name="Total 3 3" xfId="2010" xr:uid="{00000000-0005-0000-0000-000008080000}"/>
    <cellStyle name="Total 3 3 2" xfId="2011" xr:uid="{00000000-0005-0000-0000-000009080000}"/>
    <cellStyle name="Total 3 3 3" xfId="2012" xr:uid="{00000000-0005-0000-0000-00000A080000}"/>
    <cellStyle name="Total 3 3 4" xfId="2013" xr:uid="{00000000-0005-0000-0000-00000B080000}"/>
    <cellStyle name="Total 3 3 5" xfId="2014" xr:uid="{00000000-0005-0000-0000-00000C080000}"/>
    <cellStyle name="Total 3 3 6" xfId="2015" xr:uid="{00000000-0005-0000-0000-00000D080000}"/>
    <cellStyle name="Total 3 3 7" xfId="2016" xr:uid="{00000000-0005-0000-0000-00000E080000}"/>
    <cellStyle name="Total 3 3 8" xfId="2017" xr:uid="{00000000-0005-0000-0000-00000F080000}"/>
    <cellStyle name="Total 3 4" xfId="2018" xr:uid="{00000000-0005-0000-0000-000010080000}"/>
    <cellStyle name="Total 3 5" xfId="2019" xr:uid="{00000000-0005-0000-0000-000011080000}"/>
    <cellStyle name="Total 3 6" xfId="2020" xr:uid="{00000000-0005-0000-0000-000012080000}"/>
    <cellStyle name="Total 3 7" xfId="2021" xr:uid="{00000000-0005-0000-0000-000013080000}"/>
    <cellStyle name="Total 3 8" xfId="2022" xr:uid="{00000000-0005-0000-0000-000014080000}"/>
    <cellStyle name="Total 3 9" xfId="2023" xr:uid="{00000000-0005-0000-0000-000015080000}"/>
    <cellStyle name="Total 4" xfId="2024" xr:uid="{00000000-0005-0000-0000-000016080000}"/>
    <cellStyle name="Total 4 10" xfId="2025" xr:uid="{00000000-0005-0000-0000-000017080000}"/>
    <cellStyle name="Total 4 2" xfId="2026" xr:uid="{00000000-0005-0000-0000-000018080000}"/>
    <cellStyle name="Total 4 2 2" xfId="2027" xr:uid="{00000000-0005-0000-0000-000019080000}"/>
    <cellStyle name="Total 4 2 2 2" xfId="2028" xr:uid="{00000000-0005-0000-0000-00001A080000}"/>
    <cellStyle name="Total 4 2 2 3" xfId="2029" xr:uid="{00000000-0005-0000-0000-00001B080000}"/>
    <cellStyle name="Total 4 2 2 4" xfId="2030" xr:uid="{00000000-0005-0000-0000-00001C080000}"/>
    <cellStyle name="Total 4 2 2 5" xfId="2031" xr:uid="{00000000-0005-0000-0000-00001D080000}"/>
    <cellStyle name="Total 4 2 2 6" xfId="2032" xr:uid="{00000000-0005-0000-0000-00001E080000}"/>
    <cellStyle name="Total 4 2 2 7" xfId="2033" xr:uid="{00000000-0005-0000-0000-00001F080000}"/>
    <cellStyle name="Total 4 2 2 8" xfId="2034" xr:uid="{00000000-0005-0000-0000-000020080000}"/>
    <cellStyle name="Total 4 2 3" xfId="2035" xr:uid="{00000000-0005-0000-0000-000021080000}"/>
    <cellStyle name="Total 4 2 4" xfId="2036" xr:uid="{00000000-0005-0000-0000-000022080000}"/>
    <cellStyle name="Total 4 2 5" xfId="2037" xr:uid="{00000000-0005-0000-0000-000023080000}"/>
    <cellStyle name="Total 4 2 6" xfId="2038" xr:uid="{00000000-0005-0000-0000-000024080000}"/>
    <cellStyle name="Total 4 2 7" xfId="2039" xr:uid="{00000000-0005-0000-0000-000025080000}"/>
    <cellStyle name="Total 4 2 8" xfId="2040" xr:uid="{00000000-0005-0000-0000-000026080000}"/>
    <cellStyle name="Total 4 2 9" xfId="2041" xr:uid="{00000000-0005-0000-0000-000027080000}"/>
    <cellStyle name="Total 4 3" xfId="2042" xr:uid="{00000000-0005-0000-0000-000028080000}"/>
    <cellStyle name="Total 4 3 2" xfId="2043" xr:uid="{00000000-0005-0000-0000-000029080000}"/>
    <cellStyle name="Total 4 3 3" xfId="2044" xr:uid="{00000000-0005-0000-0000-00002A080000}"/>
    <cellStyle name="Total 4 3 4" xfId="2045" xr:uid="{00000000-0005-0000-0000-00002B080000}"/>
    <cellStyle name="Total 4 3 5" xfId="2046" xr:uid="{00000000-0005-0000-0000-00002C080000}"/>
    <cellStyle name="Total 4 3 6" xfId="2047" xr:uid="{00000000-0005-0000-0000-00002D080000}"/>
    <cellStyle name="Total 4 3 7" xfId="2048" xr:uid="{00000000-0005-0000-0000-00002E080000}"/>
    <cellStyle name="Total 4 3 8" xfId="2049" xr:uid="{00000000-0005-0000-0000-00002F080000}"/>
    <cellStyle name="Total 4 4" xfId="2050" xr:uid="{00000000-0005-0000-0000-000030080000}"/>
    <cellStyle name="Total 4 5" xfId="2051" xr:uid="{00000000-0005-0000-0000-000031080000}"/>
    <cellStyle name="Total 4 6" xfId="2052" xr:uid="{00000000-0005-0000-0000-000032080000}"/>
    <cellStyle name="Total 4 7" xfId="2053" xr:uid="{00000000-0005-0000-0000-000033080000}"/>
    <cellStyle name="Total 4 8" xfId="2054" xr:uid="{00000000-0005-0000-0000-000034080000}"/>
    <cellStyle name="Total 4 9" xfId="2055" xr:uid="{00000000-0005-0000-0000-000035080000}"/>
    <cellStyle name="Total 5" xfId="2056" xr:uid="{00000000-0005-0000-0000-000036080000}"/>
    <cellStyle name="Total 5 10" xfId="2057" xr:uid="{00000000-0005-0000-0000-000037080000}"/>
    <cellStyle name="Total 5 2" xfId="2058" xr:uid="{00000000-0005-0000-0000-000038080000}"/>
    <cellStyle name="Total 5 2 2" xfId="2059" xr:uid="{00000000-0005-0000-0000-000039080000}"/>
    <cellStyle name="Total 5 2 2 2" xfId="2060" xr:uid="{00000000-0005-0000-0000-00003A080000}"/>
    <cellStyle name="Total 5 2 2 3" xfId="2061" xr:uid="{00000000-0005-0000-0000-00003B080000}"/>
    <cellStyle name="Total 5 2 2 4" xfId="2062" xr:uid="{00000000-0005-0000-0000-00003C080000}"/>
    <cellStyle name="Total 5 2 2 5" xfId="2063" xr:uid="{00000000-0005-0000-0000-00003D080000}"/>
    <cellStyle name="Total 5 2 2 6" xfId="2064" xr:uid="{00000000-0005-0000-0000-00003E080000}"/>
    <cellStyle name="Total 5 2 2 7" xfId="2065" xr:uid="{00000000-0005-0000-0000-00003F080000}"/>
    <cellStyle name="Total 5 2 2 8" xfId="2066" xr:uid="{00000000-0005-0000-0000-000040080000}"/>
    <cellStyle name="Total 5 2 3" xfId="2067" xr:uid="{00000000-0005-0000-0000-000041080000}"/>
    <cellStyle name="Total 5 2 4" xfId="2068" xr:uid="{00000000-0005-0000-0000-000042080000}"/>
    <cellStyle name="Total 5 2 5" xfId="2069" xr:uid="{00000000-0005-0000-0000-000043080000}"/>
    <cellStyle name="Total 5 2 6" xfId="2070" xr:uid="{00000000-0005-0000-0000-000044080000}"/>
    <cellStyle name="Total 5 2 7" xfId="2071" xr:uid="{00000000-0005-0000-0000-000045080000}"/>
    <cellStyle name="Total 5 2 8" xfId="2072" xr:uid="{00000000-0005-0000-0000-000046080000}"/>
    <cellStyle name="Total 5 2 9" xfId="2073" xr:uid="{00000000-0005-0000-0000-000047080000}"/>
    <cellStyle name="Total 5 3" xfId="2074" xr:uid="{00000000-0005-0000-0000-000048080000}"/>
    <cellStyle name="Total 5 3 2" xfId="2075" xr:uid="{00000000-0005-0000-0000-000049080000}"/>
    <cellStyle name="Total 5 3 3" xfId="2076" xr:uid="{00000000-0005-0000-0000-00004A080000}"/>
    <cellStyle name="Total 5 3 4" xfId="2077" xr:uid="{00000000-0005-0000-0000-00004B080000}"/>
    <cellStyle name="Total 5 3 5" xfId="2078" xr:uid="{00000000-0005-0000-0000-00004C080000}"/>
    <cellStyle name="Total 5 3 6" xfId="2079" xr:uid="{00000000-0005-0000-0000-00004D080000}"/>
    <cellStyle name="Total 5 3 7" xfId="2080" xr:uid="{00000000-0005-0000-0000-00004E080000}"/>
    <cellStyle name="Total 5 3 8" xfId="2081" xr:uid="{00000000-0005-0000-0000-00004F080000}"/>
    <cellStyle name="Total 5 4" xfId="2082" xr:uid="{00000000-0005-0000-0000-000050080000}"/>
    <cellStyle name="Total 5 5" xfId="2083" xr:uid="{00000000-0005-0000-0000-000051080000}"/>
    <cellStyle name="Total 5 6" xfId="2084" xr:uid="{00000000-0005-0000-0000-000052080000}"/>
    <cellStyle name="Total 5 7" xfId="2085" xr:uid="{00000000-0005-0000-0000-000053080000}"/>
    <cellStyle name="Total 5 8" xfId="2086" xr:uid="{00000000-0005-0000-0000-000054080000}"/>
    <cellStyle name="Total 5 9" xfId="2087" xr:uid="{00000000-0005-0000-0000-000055080000}"/>
    <cellStyle name="Totale" xfId="2088" xr:uid="{00000000-0005-0000-0000-000056080000}"/>
    <cellStyle name="Totale 10" xfId="2089" xr:uid="{00000000-0005-0000-0000-000057080000}"/>
    <cellStyle name="Totale 2" xfId="2090" xr:uid="{00000000-0005-0000-0000-000058080000}"/>
    <cellStyle name="Totale 2 2" xfId="2091" xr:uid="{00000000-0005-0000-0000-000059080000}"/>
    <cellStyle name="Totale 2 2 2" xfId="2092" xr:uid="{00000000-0005-0000-0000-00005A080000}"/>
    <cellStyle name="Totale 2 2 3" xfId="2093" xr:uid="{00000000-0005-0000-0000-00005B080000}"/>
    <cellStyle name="Totale 2 2 4" xfId="2094" xr:uid="{00000000-0005-0000-0000-00005C080000}"/>
    <cellStyle name="Totale 2 2 5" xfId="2095" xr:uid="{00000000-0005-0000-0000-00005D080000}"/>
    <cellStyle name="Totale 2 2 6" xfId="2096" xr:uid="{00000000-0005-0000-0000-00005E080000}"/>
    <cellStyle name="Totale 2 2 7" xfId="2097" xr:uid="{00000000-0005-0000-0000-00005F080000}"/>
    <cellStyle name="Totale 2 2 8" xfId="2098" xr:uid="{00000000-0005-0000-0000-000060080000}"/>
    <cellStyle name="Totale 2 3" xfId="2099" xr:uid="{00000000-0005-0000-0000-000061080000}"/>
    <cellStyle name="Totale 2 4" xfId="2100" xr:uid="{00000000-0005-0000-0000-000062080000}"/>
    <cellStyle name="Totale 2 5" xfId="2101" xr:uid="{00000000-0005-0000-0000-000063080000}"/>
    <cellStyle name="Totale 2 6" xfId="2102" xr:uid="{00000000-0005-0000-0000-000064080000}"/>
    <cellStyle name="Totale 2 7" xfId="2103" xr:uid="{00000000-0005-0000-0000-000065080000}"/>
    <cellStyle name="Totale 2 8" xfId="2104" xr:uid="{00000000-0005-0000-0000-000066080000}"/>
    <cellStyle name="Totale 2 9" xfId="2105" xr:uid="{00000000-0005-0000-0000-000067080000}"/>
    <cellStyle name="Totale 3" xfId="2106" xr:uid="{00000000-0005-0000-0000-000068080000}"/>
    <cellStyle name="Totale 3 2" xfId="2107" xr:uid="{00000000-0005-0000-0000-000069080000}"/>
    <cellStyle name="Totale 3 3" xfId="2108" xr:uid="{00000000-0005-0000-0000-00006A080000}"/>
    <cellStyle name="Totale 3 4" xfId="2109" xr:uid="{00000000-0005-0000-0000-00006B080000}"/>
    <cellStyle name="Totale 3 5" xfId="2110" xr:uid="{00000000-0005-0000-0000-00006C080000}"/>
    <cellStyle name="Totale 3 6" xfId="2111" xr:uid="{00000000-0005-0000-0000-00006D080000}"/>
    <cellStyle name="Totale 3 7" xfId="2112" xr:uid="{00000000-0005-0000-0000-00006E080000}"/>
    <cellStyle name="Totale 3 8" xfId="2113" xr:uid="{00000000-0005-0000-0000-00006F080000}"/>
    <cellStyle name="Totale 4" xfId="2114" xr:uid="{00000000-0005-0000-0000-000070080000}"/>
    <cellStyle name="Totale 5" xfId="2115" xr:uid="{00000000-0005-0000-0000-000071080000}"/>
    <cellStyle name="Totale 6" xfId="2116" xr:uid="{00000000-0005-0000-0000-000072080000}"/>
    <cellStyle name="Totale 7" xfId="2117" xr:uid="{00000000-0005-0000-0000-000073080000}"/>
    <cellStyle name="Totale 8" xfId="2118" xr:uid="{00000000-0005-0000-0000-000074080000}"/>
    <cellStyle name="Totale 9" xfId="2119" xr:uid="{00000000-0005-0000-0000-000075080000}"/>
    <cellStyle name="Valore non valido" xfId="2120" xr:uid="{00000000-0005-0000-0000-000076080000}"/>
    <cellStyle name="Valore valido" xfId="2121" xr:uid="{00000000-0005-0000-0000-000077080000}"/>
    <cellStyle name="Valuta (0)_00_REV" xfId="2122" xr:uid="{00000000-0005-0000-0000-000078080000}"/>
    <cellStyle name="Valuta_Copia de Comparativo energia definitiva 15 09 09" xfId="2123" xr:uid="{00000000-0005-0000-0000-000079080000}"/>
    <cellStyle name="Währung [0]_Key_Data_2005_ff_x" xfId="2124" xr:uid="{00000000-0005-0000-0000-00007A080000}"/>
    <cellStyle name="Währung_Key_Data_2005_ff_x" xfId="2125" xr:uid="{00000000-0005-0000-0000-00007B080000}"/>
    <cellStyle name="Warning Text" xfId="2126" xr:uid="{00000000-0005-0000-0000-00007C080000}"/>
    <cellStyle name="Warning Text 2" xfId="2127" xr:uid="{00000000-0005-0000-0000-00007D080000}"/>
    <cellStyle name="Warning Text 3" xfId="2128" xr:uid="{00000000-0005-0000-0000-00007E080000}"/>
    <cellStyle name="Warning Text 4" xfId="2129" xr:uid="{00000000-0005-0000-0000-00007F0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ustomXml" Target="../customXml/item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calcChain" Target="calcChain.xml"/><Relationship Id="rId8" Type="http://schemas.openxmlformats.org/officeDocument/2006/relationships/externalLink" Target="externalLinks/externalLink7.xml"/><Relationship Id="rId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66675</xdr:rowOff>
    </xdr:from>
    <xdr:to>
      <xdr:col>1</xdr:col>
      <xdr:colOff>1943100</xdr:colOff>
      <xdr:row>2</xdr:row>
      <xdr:rowOff>514350</xdr:rowOff>
    </xdr:to>
    <xdr:pic>
      <xdr:nvPicPr>
        <xdr:cNvPr id="2"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6675"/>
          <a:ext cx="1876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ENS_S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ianificazione_controllo\Costruzioni\Martinucci\Reportistica\02%20Febbraio%202009\Data%20Base%20Rep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Javiervega\LICITACIONES_03\fabio\A&#209;O%202002\LICITACIONES%202002\BASES%20LISTA%20CANTIDADES%20Y%20PRECIOS-LIC\Bas.LIC%20SCV-052-02%20Ibagu&#233;-Mquita\BASE%20PRESUP.Lic.%20052-02%20Ibagu&#233;-Mqui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mozoc-Perote\O&amp;M%20Amozoc-Perote_0109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ervidor1\guaicaramo\Documents%20and%20Settings\andressarmiento\Configuraci&#243;n%20local\Archivos%20temporales%20de%20Internet\OLK41\Infraestructura_sustitutiv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COVIANDES\Familia%20Monsalvo%20Diaz\Equipo%20Anterior\Rossana\IDU%2050.19\An&#225;lisis%20de%20precios%20unitario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ano\utenza\TORO\BDG98_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ano\utenza\AA_GEN\97_BDG\PRESENTA\PRESEN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ano\utenza\MASTROF\NUOTIRR\INCAS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Javiervega\LICITACIONES_03\fabio\A&#209;O%202002\LICITACIONES%202002\BASES%20LISTA%20CANTIDADES%20Y%20PRECIOS\LIC.%20SCV-054-02%20La%20l&#237;nea-ibagu&#233;\BASE%20PRESUP.Lic.%20054-02%20La%20l&#237;nea-Ibagu&#2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rano\utenza\WINDOWS\TEMP\c.notes.data\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Jtorres\PLANEACION%20INICIAL\Documents%20and%20Settings\Oswaldo\Documents%20and%20Settings\usuario\Mis%20documentos\CONTRATOS_2004\LA%20LUPA_558\UNITARIOS%20LA%20LUP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BDG97\BD97_M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ano\utenza\TORO\ECOF10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ano\utenza\TORO\ECOF11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ano\utenza\MASTROF\NUOTIRR\BDG99\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ano\utenza\BDG98\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AND_ME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rano\utenza\pianificazione_controllo\Controllo\AA_GEN_NEW\06_cons\PFN\TREASURY\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ebastian.sarmiento\Desktop\Copia%20de%20FORMATOS%20PPTO_LUIS_GUAYAMBUC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ano\utenza\NUOTIRR\IFCST_99\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ianificazione_controllo\Controllo\AA_GEN_NEW\08_09_10_piano\NUOTIRR\IFCST_99\SIN1FC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rttati\Desktop\Sirt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_I_P"/>
      <sheetName val="CEBDG94"/>
      <sheetName val="mens_sin"/>
      <sheetName val="MENS_RPR"/>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EFINICION"/>
      <sheetName val="PERSONAL"/>
      <sheetName val="COCHES"/>
      <sheetName val="MAQ"/>
      <sheetName val="1-C_SEDE"/>
      <sheetName val="2-C_AREA"/>
      <sheetName val="SEDE SOCIAL"/>
      <sheetName val="AREA DE MANTENIMIENTO"/>
      <sheetName val="3_MAT-CONS"/>
      <sheetName val="4-TRÁF Y PEAJE"/>
      <sheetName val="5-AUSCULTACIONES"/>
      <sheetName val="6-REPOSICIONES"/>
      <sheetName val="7.-ADMINISTRACION"/>
      <sheetName val="RELACI"/>
      <sheetName val="CALENDARIO"/>
      <sheetName val="MANT_EXT"/>
      <sheetName val="RESUMEN"/>
      <sheetName val="RATIO"/>
      <sheetName val="RESUMEN2"/>
      <sheetName val="Presupuesto de O&amp;M"/>
      <sheetName val="Operación"/>
      <sheetName val="PRESUPUESTO DE OPERACIÓN."/>
      <sheetName val="ECON-MENOR"/>
      <sheetName val="ECON-Mayor"/>
      <sheetName val="TÉCNICO-MENOR"/>
      <sheetName val="TÉCNICO-MAYOR"/>
    </sheetNames>
    <sheetDataSet>
      <sheetData sheetId="0" refreshError="1">
        <row r="68">
          <cell r="C68" t="str">
            <v>PESOS</v>
          </cell>
        </row>
        <row r="73">
          <cell r="D73">
            <v>7.9452729598525368E-2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S_TECNICHE"/>
      <sheetName val="C"/>
      <sheetName val="B"/>
      <sheetName val="A"/>
      <sheetName val="n_cons"/>
      <sheetName val="ind_sp_gen"/>
      <sheetName val="MIXPORTAFOGLIO"/>
      <sheetName val="P96-FC2-PRE_BG98"/>
      <sheetName val="PREMI_EMESSI"/>
      <sheetName val="emessi con arretr."/>
      <sheetName val="PRE_COMP_97"/>
      <sheetName val="PRE_COMP_98"/>
      <sheetName val="ricl_toro"/>
      <sheetName val="CEBDG97"/>
      <sheetName val="CEBDG98"/>
      <sheetName val="SIN"/>
      <sheetName val="RIEP_DEN"/>
      <sheetName val="INDICI_SIN"/>
      <sheetName val="ONACQ_CE_97"/>
      <sheetName val="ONACQ_CE_98"/>
      <sheetName val="comgest"/>
      <sheetName val="MENS_I_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zioni"/>
      <sheetName val="MODELLO"/>
      <sheetName val="Italia"/>
      <sheetName val="TAV"/>
      <sheetName val="Regionali"/>
      <sheetName val="# Riep. regionali"/>
      <sheetName val="Ilce"/>
      <sheetName val="Cis"/>
      <sheetName val="Giud.&amp; Cas."/>
      <sheetName val="Moras"/>
      <sheetName val="Vibrocesa"/>
      <sheetName val="Castelli"/>
      <sheetName val="Specialistiche"/>
      <sheetName val="ITALIA - globale"/>
      <sheetName val="Dett.margini ITA"/>
      <sheetName val="Permanenti"/>
      <sheetName val="Engeco - Francia"/>
      <sheetName val="W. Bau-Germania"/>
      <sheetName val="Ohv-Spagna"/>
      <sheetName val="CSC - Svizzera"/>
      <sheetName val="# Inghilterra"/>
      <sheetName val="# Grecia"/>
      <sheetName val="Europa Est"/>
      <sheetName val="Europa"/>
      <sheetName val="Dett.margini EU"/>
      <sheetName val="Africa"/>
      <sheetName val="Dett.margini AFR"/>
      <sheetName val="Libia"/>
      <sheetName val="Nigeria"/>
      <sheetName val="Sud Africa"/>
      <sheetName val="America"/>
      <sheetName val="Dett.margini AME"/>
      <sheetName val="# Argentina"/>
      <sheetName val="Venezuela"/>
      <sheetName val="Usa"/>
      <sheetName val="Col-Ecu"/>
      <sheetName val="Colombia"/>
      <sheetName val="Ecuador"/>
      <sheetName val="Brasile"/>
      <sheetName val="Centro America"/>
      <sheetName val="Asia"/>
      <sheetName val="Dett.margini ASIA"/>
      <sheetName val="Cina"/>
      <sheetName val="India"/>
      <sheetName val="Pakistan"/>
      <sheetName val="Nepal"/>
      <sheetName val="Arabia"/>
      <sheetName val="Emirati"/>
      <sheetName val="Thailandia+Malesia"/>
      <sheetName val="Indonesia"/>
      <sheetName val="Ricavi"/>
      <sheetName val="Ristrutt."/>
      <sheetName val="Costi struttura"/>
      <sheetName val="Pers.per Ente"/>
      <sheetName val="Organici"/>
      <sheetName val="Acquisizioni"/>
      <sheetName val="Portafoglio"/>
      <sheetName val="IGL"/>
      <sheetName val="IGL confronto"/>
      <sheetName val="Margini"/>
      <sheetName val="Ricavi per Area"/>
      <sheetName val="Consolidato"/>
      <sheetName val="Investimenti"/>
      <sheetName val="Portaf. claims"/>
      <sheetName val="inc. claim 97"/>
      <sheetName val="Parametri"/>
      <sheetName val="CE"/>
      <sheetName val="Costo struttura"/>
      <sheetName val="Claims"/>
      <sheetName val="Disinvestimenti"/>
      <sheetName val="Cashflow"/>
      <sheetName val="Crediti"/>
      <sheetName val="Stato Patrimoniale"/>
      <sheetName val="Personale"/>
      <sheetName val="Oneri e proventi fin."/>
      <sheetName val="Oneri e proventi straord."/>
      <sheetName val="differenze cambio"/>
      <sheetName val="SPBGPr"/>
      <sheetName val="CEBG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98"/>
      <sheetName val="RIEP_INC_99"/>
      <sheetName val="RIEP_INC_98"/>
      <sheetName val="RIEP_eme_98"/>
      <sheetName val="RIEP_eme_99"/>
      <sheetName val="DATI_MES"/>
      <sheetName val="genn"/>
      <sheetName val="febbr"/>
      <sheetName val="marzo"/>
      <sheetName val="aprile"/>
      <sheetName val="maggio"/>
      <sheetName val="giugno"/>
      <sheetName val="dett_luglio"/>
      <sheetName val="luglio"/>
      <sheetName val="ago"/>
      <sheetName val="sett"/>
      <sheetName val="ott"/>
      <sheetName val="nov"/>
      <sheetName val="inc_rami_pol"/>
      <sheetName val="gen'00"/>
      <sheetName val="dic"/>
      <sheetName val="BASE"/>
    </sheetNames>
    <sheetDataSet>
      <sheetData sheetId="0" refreshError="1"/>
      <sheetData sheetId="1" refreshError="1"/>
      <sheetData sheetId="2" refreshError="1">
        <row r="67">
          <cell r="B67" t="str">
            <v>gen</v>
          </cell>
          <cell r="C67" t="str">
            <v>feb</v>
          </cell>
          <cell r="D67" t="str">
            <v>mar</v>
          </cell>
          <cell r="E67" t="str">
            <v>apr</v>
          </cell>
          <cell r="F67" t="str">
            <v>mag</v>
          </cell>
          <cell r="G67" t="str">
            <v>giu</v>
          </cell>
          <cell r="H67" t="str">
            <v>lug</v>
          </cell>
          <cell r="I67" t="str">
            <v>ago</v>
          </cell>
          <cell r="J67" t="str">
            <v>set</v>
          </cell>
          <cell r="K67" t="str">
            <v>ott</v>
          </cell>
          <cell r="L67" t="str">
            <v>nov</v>
          </cell>
          <cell r="M67" t="str">
            <v>dic</v>
          </cell>
        </row>
        <row r="68">
          <cell r="E68">
            <v>51845.375833018305</v>
          </cell>
          <cell r="F68">
            <v>49036.260754786315</v>
          </cell>
          <cell r="G68">
            <v>56584.924419053481</v>
          </cell>
          <cell r="H68">
            <v>57456</v>
          </cell>
          <cell r="I68">
            <v>42016</v>
          </cell>
          <cell r="J68">
            <v>45218</v>
          </cell>
          <cell r="K68">
            <v>56426</v>
          </cell>
          <cell r="L68">
            <v>48131</v>
          </cell>
          <cell r="M68">
            <v>59600</v>
          </cell>
        </row>
        <row r="69">
          <cell r="E69">
            <v>10045.595542066545</v>
          </cell>
          <cell r="F69">
            <v>9432.1010053309219</v>
          </cell>
          <cell r="G69">
            <v>9597.001565810082</v>
          </cell>
          <cell r="H69">
            <v>11215</v>
          </cell>
          <cell r="I69">
            <v>2766</v>
          </cell>
          <cell r="J69">
            <v>13475</v>
          </cell>
          <cell r="K69">
            <v>10498</v>
          </cell>
          <cell r="L69">
            <v>8880</v>
          </cell>
          <cell r="M69">
            <v>11564</v>
          </cell>
        </row>
        <row r="70">
          <cell r="E70">
            <v>61890.971375084846</v>
          </cell>
          <cell r="F70">
            <v>58468.361760117237</v>
          </cell>
          <cell r="G70">
            <v>66181.92598486357</v>
          </cell>
          <cell r="H70">
            <v>68671</v>
          </cell>
          <cell r="I70">
            <v>44782</v>
          </cell>
          <cell r="J70">
            <v>58693</v>
          </cell>
          <cell r="K70">
            <v>66924</v>
          </cell>
          <cell r="L70">
            <v>57011</v>
          </cell>
          <cell r="M70">
            <v>71164</v>
          </cell>
        </row>
        <row r="71">
          <cell r="E71">
            <v>0.16231116298346793</v>
          </cell>
          <cell r="F71">
            <v>0.16131974150445239</v>
          </cell>
          <cell r="G71">
            <v>0.1450094028391529</v>
          </cell>
          <cell r="H71">
            <v>0.16331493643605016</v>
          </cell>
          <cell r="I71">
            <v>6.1765888080032152E-2</v>
          </cell>
          <cell r="J71">
            <v>0.22958444788986762</v>
          </cell>
          <cell r="K71">
            <v>0.15686450301834917</v>
          </cell>
          <cell r="L71">
            <v>0.15575941484976583</v>
          </cell>
          <cell r="M71">
            <v>0.16249789219268168</v>
          </cell>
        </row>
        <row r="72">
          <cell r="E72">
            <v>5392.8115170722758</v>
          </cell>
          <cell r="F72">
            <v>6058.5150449257417</v>
          </cell>
          <cell r="G72">
            <v>5061.5177753969001</v>
          </cell>
          <cell r="H72">
            <v>4961</v>
          </cell>
          <cell r="I72">
            <v>3582</v>
          </cell>
          <cell r="J72">
            <v>4890</v>
          </cell>
          <cell r="K72">
            <v>5392</v>
          </cell>
          <cell r="L72">
            <v>5194</v>
          </cell>
          <cell r="M72">
            <v>8468</v>
          </cell>
        </row>
        <row r="73">
          <cell r="E73">
            <v>1125.240511294759</v>
          </cell>
          <cell r="F73">
            <v>1137.2758681664272</v>
          </cell>
          <cell r="G73">
            <v>1885.7671324018629</v>
          </cell>
          <cell r="H73">
            <v>1429</v>
          </cell>
          <cell r="I73">
            <v>705</v>
          </cell>
          <cell r="J73">
            <v>1348</v>
          </cell>
          <cell r="K73">
            <v>1556</v>
          </cell>
          <cell r="L73">
            <v>1223</v>
          </cell>
          <cell r="M73">
            <v>5204</v>
          </cell>
        </row>
        <row r="74">
          <cell r="B74">
            <v>0</v>
          </cell>
          <cell r="C74">
            <v>0</v>
          </cell>
          <cell r="D74">
            <v>0</v>
          </cell>
          <cell r="E74">
            <v>6518.0520283670348</v>
          </cell>
          <cell r="F74">
            <v>7195.7909130921689</v>
          </cell>
          <cell r="G74">
            <v>6947.284907798763</v>
          </cell>
          <cell r="H74">
            <v>6390</v>
          </cell>
          <cell r="I74">
            <v>4287</v>
          </cell>
          <cell r="J74">
            <v>6238</v>
          </cell>
          <cell r="K74">
            <v>6948</v>
          </cell>
          <cell r="L74">
            <v>6417</v>
          </cell>
          <cell r="M74">
            <v>13672</v>
          </cell>
        </row>
        <row r="76">
          <cell r="E76">
            <v>3603.9864821403371</v>
          </cell>
          <cell r="F76">
            <v>2806.807208493994</v>
          </cell>
          <cell r="G76">
            <v>2726.9103039288348</v>
          </cell>
          <cell r="H76">
            <v>2956</v>
          </cell>
          <cell r="I76">
            <v>2725</v>
          </cell>
          <cell r="J76">
            <v>2648</v>
          </cell>
          <cell r="K76">
            <v>3195</v>
          </cell>
          <cell r="L76">
            <v>3140</v>
          </cell>
          <cell r="M76">
            <v>5002</v>
          </cell>
        </row>
        <row r="77">
          <cell r="E77">
            <v>2170.197812766678</v>
          </cell>
          <cell r="F77">
            <v>3007.7037184570163</v>
          </cell>
          <cell r="G77">
            <v>1803.7864776214155</v>
          </cell>
          <cell r="H77">
            <v>2382</v>
          </cell>
          <cell r="I77">
            <v>2362</v>
          </cell>
          <cell r="J77">
            <v>2560</v>
          </cell>
          <cell r="K77">
            <v>2266</v>
          </cell>
          <cell r="L77">
            <v>2224</v>
          </cell>
          <cell r="M77">
            <v>3435</v>
          </cell>
        </row>
        <row r="78">
          <cell r="E78">
            <v>1422.7479232819896</v>
          </cell>
          <cell r="F78">
            <v>1212.9656981116505</v>
          </cell>
          <cell r="G78">
            <v>1555.0626325984695</v>
          </cell>
          <cell r="H78">
            <v>1441</v>
          </cell>
          <cell r="I78">
            <v>1153</v>
          </cell>
          <cell r="J78">
            <v>1223</v>
          </cell>
          <cell r="K78">
            <v>1338</v>
          </cell>
          <cell r="L78">
            <v>1328</v>
          </cell>
          <cell r="M78">
            <v>2133</v>
          </cell>
        </row>
        <row r="79">
          <cell r="E79">
            <v>54.41085451659697</v>
          </cell>
          <cell r="F79">
            <v>64.883715394793796</v>
          </cell>
          <cell r="G79">
            <v>60.300280636108482</v>
          </cell>
          <cell r="H79">
            <v>63</v>
          </cell>
          <cell r="I79">
            <v>38</v>
          </cell>
          <cell r="J79">
            <v>61</v>
          </cell>
          <cell r="K79">
            <v>83</v>
          </cell>
          <cell r="L79">
            <v>76</v>
          </cell>
          <cell r="M79">
            <v>84</v>
          </cell>
        </row>
        <row r="80">
          <cell r="B80">
            <v>0</v>
          </cell>
          <cell r="C80">
            <v>0</v>
          </cell>
          <cell r="D80">
            <v>0</v>
          </cell>
          <cell r="E80">
            <v>7251.343072705602</v>
          </cell>
          <cell r="F80">
            <v>7092.3603404574542</v>
          </cell>
          <cell r="G80">
            <v>6146.059694784828</v>
          </cell>
          <cell r="H80">
            <v>6842</v>
          </cell>
          <cell r="I80">
            <v>6278</v>
          </cell>
          <cell r="J80">
            <v>6492</v>
          </cell>
          <cell r="K80">
            <v>6882</v>
          </cell>
          <cell r="L80">
            <v>6768</v>
          </cell>
          <cell r="M80">
            <v>10654</v>
          </cell>
        </row>
        <row r="82">
          <cell r="B82">
            <v>0</v>
          </cell>
          <cell r="C82">
            <v>0</v>
          </cell>
          <cell r="D82">
            <v>0</v>
          </cell>
          <cell r="E82">
            <v>13769.395101072638</v>
          </cell>
          <cell r="F82">
            <v>14288.151253549622</v>
          </cell>
          <cell r="G82">
            <v>13093.344602583591</v>
          </cell>
          <cell r="H82">
            <v>13232</v>
          </cell>
          <cell r="I82">
            <v>10565</v>
          </cell>
          <cell r="J82">
            <v>12730</v>
          </cell>
          <cell r="K82">
            <v>13830</v>
          </cell>
          <cell r="L82">
            <v>13185</v>
          </cell>
          <cell r="M82">
            <v>24326</v>
          </cell>
        </row>
        <row r="84">
          <cell r="E84">
            <v>1331.9880089914582</v>
          </cell>
          <cell r="F84">
            <v>1456.472755117984</v>
          </cell>
          <cell r="G84">
            <v>1862.4578689255459</v>
          </cell>
          <cell r="H84">
            <v>1348</v>
          </cell>
          <cell r="I84">
            <v>816</v>
          </cell>
          <cell r="J84">
            <v>1537</v>
          </cell>
          <cell r="K84">
            <v>1279</v>
          </cell>
          <cell r="L84">
            <v>1269</v>
          </cell>
          <cell r="M84">
            <v>1597</v>
          </cell>
        </row>
        <row r="85">
          <cell r="E85">
            <v>171.93019337910243</v>
          </cell>
          <cell r="F85">
            <v>93.013421141674485</v>
          </cell>
          <cell r="G85">
            <v>137.91254698883574</v>
          </cell>
          <cell r="H85">
            <v>186</v>
          </cell>
          <cell r="I85">
            <v>111</v>
          </cell>
          <cell r="J85">
            <v>100</v>
          </cell>
          <cell r="K85">
            <v>79</v>
          </cell>
          <cell r="L85">
            <v>73</v>
          </cell>
          <cell r="M85">
            <v>85</v>
          </cell>
        </row>
        <row r="86">
          <cell r="E86">
            <v>0</v>
          </cell>
          <cell r="F86">
            <v>0</v>
          </cell>
          <cell r="G86">
            <v>0</v>
          </cell>
          <cell r="H86">
            <v>0</v>
          </cell>
          <cell r="I86">
            <v>0</v>
          </cell>
          <cell r="J86">
            <v>0</v>
          </cell>
          <cell r="K86">
            <v>0</v>
          </cell>
          <cell r="L86">
            <v>0</v>
          </cell>
          <cell r="M86">
            <v>0</v>
          </cell>
        </row>
        <row r="87">
          <cell r="E87">
            <v>492.21072912810087</v>
          </cell>
          <cell r="F87">
            <v>475.94404287224665</v>
          </cell>
          <cell r="G87">
            <v>435.52452861524944</v>
          </cell>
          <cell r="H87">
            <v>464</v>
          </cell>
          <cell r="I87">
            <v>144</v>
          </cell>
          <cell r="J87">
            <v>673</v>
          </cell>
          <cell r="K87">
            <v>505</v>
          </cell>
          <cell r="L87">
            <v>449</v>
          </cell>
          <cell r="M87">
            <v>666</v>
          </cell>
        </row>
        <row r="88">
          <cell r="B88">
            <v>0</v>
          </cell>
          <cell r="C88">
            <v>0</v>
          </cell>
          <cell r="D88">
            <v>0</v>
          </cell>
          <cell r="E88">
            <v>1996.1289314986616</v>
          </cell>
          <cell r="F88">
            <v>2025.430219131905</v>
          </cell>
          <cell r="G88">
            <v>2435.8949445296312</v>
          </cell>
          <cell r="H88">
            <v>1998</v>
          </cell>
          <cell r="I88">
            <v>1071</v>
          </cell>
          <cell r="J88">
            <v>2310</v>
          </cell>
          <cell r="K88">
            <v>1863</v>
          </cell>
          <cell r="L88">
            <v>1791</v>
          </cell>
          <cell r="M88">
            <v>2348</v>
          </cell>
        </row>
        <row r="90">
          <cell r="B90">
            <v>0</v>
          </cell>
          <cell r="C90">
            <v>0</v>
          </cell>
          <cell r="D90">
            <v>0</v>
          </cell>
          <cell r="E90">
            <v>15765.524032571298</v>
          </cell>
          <cell r="F90">
            <v>16313.581472681528</v>
          </cell>
          <cell r="G90">
            <v>15529.239547113222</v>
          </cell>
          <cell r="H90">
            <v>15230</v>
          </cell>
          <cell r="I90">
            <v>11636</v>
          </cell>
          <cell r="J90">
            <v>15040</v>
          </cell>
          <cell r="K90">
            <v>15693</v>
          </cell>
          <cell r="L90">
            <v>14976</v>
          </cell>
          <cell r="M90">
            <v>26674</v>
          </cell>
        </row>
        <row r="92">
          <cell r="E92">
            <v>77656.495407656141</v>
          </cell>
          <cell r="F92">
            <v>74781.94323279876</v>
          </cell>
          <cell r="G92">
            <v>81711.165531976789</v>
          </cell>
          <cell r="H92">
            <v>83901</v>
          </cell>
          <cell r="I92">
            <v>56418</v>
          </cell>
          <cell r="J92">
            <v>73733</v>
          </cell>
          <cell r="K92">
            <v>82617</v>
          </cell>
          <cell r="L92">
            <v>71987</v>
          </cell>
          <cell r="M92">
            <v>97838</v>
          </cell>
        </row>
        <row r="94">
          <cell r="E94">
            <v>18734.362466054004</v>
          </cell>
          <cell r="F94">
            <v>14958.037254667659</v>
          </cell>
          <cell r="G94">
            <v>13484.914276506606</v>
          </cell>
          <cell r="H94">
            <v>12447</v>
          </cell>
          <cell r="I94">
            <v>13707</v>
          </cell>
          <cell r="J94">
            <v>10411</v>
          </cell>
          <cell r="K94">
            <v>10154</v>
          </cell>
          <cell r="L94">
            <v>9282</v>
          </cell>
          <cell r="M94">
            <v>30878</v>
          </cell>
        </row>
        <row r="96">
          <cell r="B96">
            <v>0</v>
          </cell>
          <cell r="C96">
            <v>0</v>
          </cell>
          <cell r="D96">
            <v>0</v>
          </cell>
          <cell r="E96">
            <v>96390.857873710149</v>
          </cell>
          <cell r="F96">
            <v>89739.980487466411</v>
          </cell>
          <cell r="G96">
            <v>95196.079808483395</v>
          </cell>
          <cell r="H96">
            <v>96348</v>
          </cell>
          <cell r="I96">
            <v>70125</v>
          </cell>
          <cell r="J96">
            <v>84144</v>
          </cell>
          <cell r="K96">
            <v>92771</v>
          </cell>
          <cell r="L96">
            <v>81269</v>
          </cell>
          <cell r="M96">
            <v>128716</v>
          </cell>
        </row>
        <row r="100">
          <cell r="B100" t="str">
            <v>gen</v>
          </cell>
          <cell r="C100" t="str">
            <v>feb</v>
          </cell>
          <cell r="D100" t="str">
            <v>mar</v>
          </cell>
          <cell r="E100" t="str">
            <v>apr</v>
          </cell>
          <cell r="F100" t="str">
            <v>mag</v>
          </cell>
          <cell r="G100" t="str">
            <v>giu</v>
          </cell>
          <cell r="H100" t="str">
            <v>lug</v>
          </cell>
          <cell r="I100" t="str">
            <v>ago</v>
          </cell>
          <cell r="J100" t="str">
            <v>set</v>
          </cell>
          <cell r="K100" t="str">
            <v>ott</v>
          </cell>
          <cell r="L100" t="str">
            <v>nov</v>
          </cell>
          <cell r="M100" t="str">
            <v>dic</v>
          </cell>
        </row>
        <row r="101">
          <cell r="D101">
            <v>131075.4389931419</v>
          </cell>
          <cell r="E101">
            <v>182920.8148261602</v>
          </cell>
          <cell r="F101">
            <v>231957.07558094652</v>
          </cell>
          <cell r="G101">
            <v>288542</v>
          </cell>
          <cell r="H101">
            <v>345998</v>
          </cell>
          <cell r="I101">
            <v>388014</v>
          </cell>
          <cell r="J101">
            <v>433232</v>
          </cell>
          <cell r="K101">
            <v>489658</v>
          </cell>
          <cell r="L101">
            <v>537789</v>
          </cell>
          <cell r="M101">
            <v>597389</v>
          </cell>
        </row>
        <row r="102">
          <cell r="D102">
            <v>26403.301886792451</v>
          </cell>
          <cell r="E102">
            <v>36448.897428858996</v>
          </cell>
          <cell r="F102">
            <v>45880.998434189918</v>
          </cell>
          <cell r="G102">
            <v>55478</v>
          </cell>
          <cell r="H102">
            <v>66693</v>
          </cell>
          <cell r="I102">
            <v>69459</v>
          </cell>
          <cell r="J102">
            <v>82934</v>
          </cell>
          <cell r="K102">
            <v>93432</v>
          </cell>
          <cell r="L102">
            <v>102312</v>
          </cell>
          <cell r="M102">
            <v>113876</v>
          </cell>
        </row>
        <row r="103">
          <cell r="B103">
            <v>0</v>
          </cell>
          <cell r="C103">
            <v>0</v>
          </cell>
          <cell r="D103">
            <v>157478.74087993434</v>
          </cell>
          <cell r="E103">
            <v>219369.7122550192</v>
          </cell>
          <cell r="F103">
            <v>277838.07401513646</v>
          </cell>
          <cell r="G103">
            <v>344020</v>
          </cell>
          <cell r="H103">
            <v>412691</v>
          </cell>
          <cell r="I103">
            <v>457473</v>
          </cell>
          <cell r="J103">
            <v>516166</v>
          </cell>
          <cell r="K103">
            <v>583090</v>
          </cell>
          <cell r="L103">
            <v>640101</v>
          </cell>
          <cell r="M103">
            <v>711265</v>
          </cell>
        </row>
        <row r="105">
          <cell r="D105">
            <v>16096.155662605082</v>
          </cell>
          <cell r="E105">
            <v>21488.967179677358</v>
          </cell>
          <cell r="F105">
            <v>27547.4822246031</v>
          </cell>
          <cell r="G105">
            <v>32609</v>
          </cell>
          <cell r="H105">
            <v>37570</v>
          </cell>
          <cell r="I105">
            <v>41152</v>
          </cell>
          <cell r="J105">
            <v>46042</v>
          </cell>
          <cell r="K105">
            <v>51434</v>
          </cell>
          <cell r="L105">
            <v>56628</v>
          </cell>
          <cell r="M105">
            <v>65096</v>
          </cell>
        </row>
        <row r="106">
          <cell r="D106">
            <v>4287.7164881369508</v>
          </cell>
          <cell r="E106">
            <v>5412.9569994317098</v>
          </cell>
          <cell r="F106">
            <v>6550.2328675981371</v>
          </cell>
          <cell r="G106">
            <v>8436</v>
          </cell>
          <cell r="H106">
            <v>9865</v>
          </cell>
          <cell r="I106">
            <v>10570</v>
          </cell>
          <cell r="J106">
            <v>11918</v>
          </cell>
          <cell r="K106">
            <v>13474</v>
          </cell>
          <cell r="L106">
            <v>14697</v>
          </cell>
          <cell r="M106">
            <v>19901</v>
          </cell>
        </row>
        <row r="107">
          <cell r="B107">
            <v>0</v>
          </cell>
          <cell r="C107">
            <v>0</v>
          </cell>
          <cell r="D107">
            <v>20383.872150742034</v>
          </cell>
          <cell r="E107">
            <v>26901.924179109068</v>
          </cell>
          <cell r="F107">
            <v>34097.715092201237</v>
          </cell>
          <cell r="G107">
            <v>41045</v>
          </cell>
          <cell r="H107">
            <v>47435</v>
          </cell>
          <cell r="I107">
            <v>51722</v>
          </cell>
          <cell r="J107">
            <v>57960</v>
          </cell>
          <cell r="K107">
            <v>64908</v>
          </cell>
          <cell r="L107">
            <v>71325</v>
          </cell>
          <cell r="M107">
            <v>84997</v>
          </cell>
        </row>
        <row r="109">
          <cell r="D109">
            <v>10560.296005436834</v>
          </cell>
          <cell r="E109">
            <v>14164.282487577171</v>
          </cell>
          <cell r="F109">
            <v>16971.089696071165</v>
          </cell>
          <cell r="G109">
            <v>19698</v>
          </cell>
          <cell r="H109">
            <v>22654</v>
          </cell>
          <cell r="I109">
            <v>25379</v>
          </cell>
          <cell r="J109">
            <v>28027</v>
          </cell>
          <cell r="K109">
            <v>31222</v>
          </cell>
          <cell r="L109">
            <v>34362</v>
          </cell>
          <cell r="M109">
            <v>39364</v>
          </cell>
        </row>
        <row r="110">
          <cell r="D110">
            <v>7904.3119911548902</v>
          </cell>
          <cell r="E110">
            <v>10074.509803921568</v>
          </cell>
          <cell r="F110">
            <v>13082.213522378584</v>
          </cell>
          <cell r="G110">
            <v>14886</v>
          </cell>
          <cell r="H110">
            <v>17268</v>
          </cell>
          <cell r="I110">
            <v>19630</v>
          </cell>
          <cell r="J110">
            <v>22190</v>
          </cell>
          <cell r="K110">
            <v>24456</v>
          </cell>
          <cell r="L110">
            <v>26680</v>
          </cell>
          <cell r="M110">
            <v>30115</v>
          </cell>
        </row>
        <row r="111">
          <cell r="D111">
            <v>4083.2237460078904</v>
          </cell>
          <cell r="E111">
            <v>5505.9716692898801</v>
          </cell>
          <cell r="F111">
            <v>6718.9373674015305</v>
          </cell>
          <cell r="G111">
            <v>8274</v>
          </cell>
          <cell r="H111">
            <v>9715</v>
          </cell>
          <cell r="I111">
            <v>10868</v>
          </cell>
          <cell r="J111">
            <v>12091</v>
          </cell>
          <cell r="K111">
            <v>13429</v>
          </cell>
          <cell r="L111">
            <v>14757</v>
          </cell>
          <cell r="M111">
            <v>16890</v>
          </cell>
        </row>
        <row r="112">
          <cell r="D112">
            <v>189.40514945250075</v>
          </cell>
          <cell r="E112">
            <v>243.81600396909772</v>
          </cell>
          <cell r="F112">
            <v>308.69971936389152</v>
          </cell>
          <cell r="G112">
            <v>369</v>
          </cell>
          <cell r="H112">
            <v>432</v>
          </cell>
          <cell r="I112">
            <v>470</v>
          </cell>
          <cell r="J112">
            <v>531</v>
          </cell>
          <cell r="K112">
            <v>614</v>
          </cell>
          <cell r="L112">
            <v>690</v>
          </cell>
          <cell r="M112">
            <v>774</v>
          </cell>
        </row>
        <row r="113">
          <cell r="B113">
            <v>0</v>
          </cell>
          <cell r="C113">
            <v>0</v>
          </cell>
          <cell r="D113">
            <v>22737.236892052115</v>
          </cell>
          <cell r="E113">
            <v>29988.579964757719</v>
          </cell>
          <cell r="F113">
            <v>37080.940305215168</v>
          </cell>
          <cell r="G113">
            <v>43227</v>
          </cell>
          <cell r="H113">
            <v>50069</v>
          </cell>
          <cell r="I113">
            <v>56347</v>
          </cell>
          <cell r="J113">
            <v>62839</v>
          </cell>
          <cell r="K113">
            <v>69721</v>
          </cell>
          <cell r="L113">
            <v>76489</v>
          </cell>
          <cell r="M113">
            <v>87143</v>
          </cell>
        </row>
        <row r="115">
          <cell r="B115">
            <v>0</v>
          </cell>
          <cell r="C115">
            <v>0</v>
          </cell>
          <cell r="D115">
            <v>43121.109042794153</v>
          </cell>
          <cell r="E115">
            <v>56890.504143866783</v>
          </cell>
          <cell r="F115">
            <v>71178.655397416413</v>
          </cell>
          <cell r="G115">
            <v>84272</v>
          </cell>
          <cell r="H115">
            <v>97504</v>
          </cell>
          <cell r="I115">
            <v>108069</v>
          </cell>
          <cell r="J115">
            <v>120799</v>
          </cell>
          <cell r="K115">
            <v>134629</v>
          </cell>
          <cell r="L115">
            <v>147814</v>
          </cell>
          <cell r="M115">
            <v>172140</v>
          </cell>
        </row>
        <row r="117">
          <cell r="D117">
            <v>3100.081366965012</v>
          </cell>
          <cell r="E117">
            <v>4432.0693759564701</v>
          </cell>
          <cell r="F117">
            <v>5888.5421310744541</v>
          </cell>
          <cell r="G117">
            <v>7751</v>
          </cell>
          <cell r="H117">
            <v>9099</v>
          </cell>
          <cell r="I117">
            <v>9915</v>
          </cell>
          <cell r="J117">
            <v>11452</v>
          </cell>
          <cell r="K117">
            <v>12731</v>
          </cell>
          <cell r="L117">
            <v>14000</v>
          </cell>
          <cell r="M117">
            <v>15597</v>
          </cell>
        </row>
        <row r="118">
          <cell r="D118">
            <v>272.14383849038734</v>
          </cell>
          <cell r="E118">
            <v>444.07403186948977</v>
          </cell>
          <cell r="F118">
            <v>537.08745301116426</v>
          </cell>
          <cell r="G118">
            <v>675</v>
          </cell>
          <cell r="H118">
            <v>861</v>
          </cell>
          <cell r="I118">
            <v>972</v>
          </cell>
          <cell r="J118">
            <v>1072</v>
          </cell>
          <cell r="K118">
            <v>1151</v>
          </cell>
          <cell r="L118">
            <v>1224</v>
          </cell>
          <cell r="M118">
            <v>1309</v>
          </cell>
        </row>
        <row r="119">
          <cell r="D119">
            <v>0</v>
          </cell>
          <cell r="E119">
            <v>0</v>
          </cell>
          <cell r="F119">
            <v>0</v>
          </cell>
          <cell r="G119">
            <v>0</v>
          </cell>
          <cell r="H119">
            <v>0</v>
          </cell>
          <cell r="I119">
            <v>0</v>
          </cell>
          <cell r="J119">
            <v>0</v>
          </cell>
          <cell r="K119">
            <v>0</v>
          </cell>
          <cell r="L119">
            <v>0</v>
          </cell>
          <cell r="M119">
            <v>0</v>
          </cell>
        </row>
        <row r="120">
          <cell r="D120">
            <v>1311.320699384403</v>
          </cell>
          <cell r="E120">
            <v>1803.5314285125039</v>
          </cell>
          <cell r="F120">
            <v>2279.4754713847506</v>
          </cell>
          <cell r="G120">
            <v>2715</v>
          </cell>
          <cell r="H120">
            <v>3179</v>
          </cell>
          <cell r="I120">
            <v>3323</v>
          </cell>
          <cell r="J120">
            <v>3996</v>
          </cell>
          <cell r="K120">
            <v>4501</v>
          </cell>
          <cell r="L120">
            <v>4950</v>
          </cell>
          <cell r="M120">
            <v>5616</v>
          </cell>
        </row>
        <row r="121">
          <cell r="B121">
            <v>0</v>
          </cell>
          <cell r="C121">
            <v>0</v>
          </cell>
          <cell r="D121">
            <v>4683.5459048398025</v>
          </cell>
          <cell r="E121">
            <v>6679.674836338464</v>
          </cell>
          <cell r="F121">
            <v>8705.1050554703688</v>
          </cell>
          <cell r="G121">
            <v>11141</v>
          </cell>
          <cell r="H121">
            <v>13139</v>
          </cell>
          <cell r="I121">
            <v>14210</v>
          </cell>
          <cell r="J121">
            <v>16520</v>
          </cell>
          <cell r="K121">
            <v>18383</v>
          </cell>
          <cell r="L121">
            <v>20174</v>
          </cell>
          <cell r="M121">
            <v>22522</v>
          </cell>
        </row>
        <row r="123">
          <cell r="B123">
            <v>0</v>
          </cell>
          <cell r="C123">
            <v>0</v>
          </cell>
          <cell r="D123">
            <v>47804.654947633957</v>
          </cell>
          <cell r="E123">
            <v>63570.178980205244</v>
          </cell>
          <cell r="F123">
            <v>79883.760452886781</v>
          </cell>
          <cell r="G123">
            <v>95413</v>
          </cell>
          <cell r="H123">
            <v>110643</v>
          </cell>
          <cell r="I123">
            <v>122279</v>
          </cell>
          <cell r="J123">
            <v>137319</v>
          </cell>
          <cell r="K123">
            <v>153012</v>
          </cell>
          <cell r="L123">
            <v>167988</v>
          </cell>
          <cell r="M123">
            <v>194662</v>
          </cell>
        </row>
        <row r="125">
          <cell r="B125">
            <v>0</v>
          </cell>
          <cell r="C125">
            <v>0</v>
          </cell>
          <cell r="D125">
            <v>205283.39582756831</v>
          </cell>
          <cell r="E125">
            <v>282939.89123522444</v>
          </cell>
          <cell r="F125">
            <v>357721.83446802327</v>
          </cell>
          <cell r="G125">
            <v>439433</v>
          </cell>
          <cell r="H125">
            <v>523334</v>
          </cell>
          <cell r="I125">
            <v>579752</v>
          </cell>
          <cell r="J125">
            <v>653485</v>
          </cell>
          <cell r="K125">
            <v>736102</v>
          </cell>
          <cell r="L125">
            <v>808089</v>
          </cell>
          <cell r="M125">
            <v>905927</v>
          </cell>
        </row>
        <row r="127">
          <cell r="B127">
            <v>0</v>
          </cell>
          <cell r="C127">
            <v>0</v>
          </cell>
          <cell r="D127">
            <v>32285.68600277173</v>
          </cell>
          <cell r="E127">
            <v>51020.048468825735</v>
          </cell>
          <cell r="F127">
            <v>65978.085723493394</v>
          </cell>
          <cell r="G127">
            <v>79463</v>
          </cell>
          <cell r="H127">
            <v>91910</v>
          </cell>
          <cell r="I127">
            <v>105617</v>
          </cell>
          <cell r="J127">
            <v>116028</v>
          </cell>
          <cell r="K127">
            <v>126182</v>
          </cell>
          <cell r="L127">
            <v>135464</v>
          </cell>
          <cell r="M127">
            <v>166342</v>
          </cell>
        </row>
        <row r="129">
          <cell r="B129">
            <v>0</v>
          </cell>
          <cell r="C129">
            <v>0</v>
          </cell>
          <cell r="D129">
            <v>237569.08183034003</v>
          </cell>
          <cell r="E129">
            <v>333959.93970405019</v>
          </cell>
          <cell r="F129">
            <v>423699.92019151663</v>
          </cell>
          <cell r="G129">
            <v>518896</v>
          </cell>
          <cell r="H129">
            <v>615244</v>
          </cell>
          <cell r="I129">
            <v>685369</v>
          </cell>
          <cell r="J129">
            <v>769513</v>
          </cell>
          <cell r="K129">
            <v>862284</v>
          </cell>
          <cell r="L129">
            <v>943553</v>
          </cell>
          <cell r="M129">
            <v>1072269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
      <sheetName val="ce"/>
      <sheetName val="ce_euro"/>
      <sheetName val="C"/>
      <sheetName val="C _euro)"/>
      <sheetName val="B"/>
      <sheetName val="B _euro"/>
      <sheetName val="A"/>
      <sheetName val="A_euro"/>
      <sheetName val="n_cons"/>
      <sheetName val="NEWST.PATR"/>
      <sheetName val="NEWST.PATR_euro"/>
      <sheetName val="ST.PATR"/>
      <sheetName val="ST.PATR_euro"/>
      <sheetName val="INV_euro"/>
      <sheetName val="REDDITI"/>
      <sheetName val="REDDITI_euro"/>
      <sheetName val="RIS_TECNICHE"/>
      <sheetName val="pr_eme_toro"/>
      <sheetName val="MENS_RPR"/>
      <sheetName val="#RIF"/>
      <sheetName val="Contracting Graf"/>
      <sheetName val="NO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 val="REDD_STRAORD"/>
      <sheetName val="riep_ce"/>
      <sheetName val="RICL_T"/>
      <sheetName val="riclassi"/>
      <sheetName val="CE1"/>
      <sheetName val="CE2"/>
      <sheetName val="CE3"/>
      <sheetName val="CE4"/>
      <sheetName val="CE5"/>
      <sheetName val="CE6"/>
      <sheetName val="CE7"/>
      <sheetName val="CE8"/>
      <sheetName val="CE9"/>
      <sheetName val="CE10"/>
      <sheetName val="CE11"/>
      <sheetName val="CE12"/>
      <sheetName val="MENS_DEN97"/>
      <sheetName val="mens_premi97"/>
      <sheetName val="mens_pag_sprec"/>
      <sheetName val="MENS_RPR"/>
      <sheetName val="Datos bás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premi96"/>
      <sheetName val="prebdg97"/>
      <sheetName val="mese"/>
      <sheetName val="C"/>
      <sheetName val="B"/>
      <sheetName val="A"/>
      <sheetName val="pr_emessi"/>
      <sheetName val="premi_bdg_fcst"/>
      <sheetName val="comgest"/>
      <sheetName val="comgest_den"/>
      <sheetName val="PRE_COMP"/>
      <sheetName val="MENS_RPR"/>
      <sheetName val="n_cons"/>
      <sheetName val="RIS_TECNI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96"/>
      <sheetName val="prebdg97"/>
      <sheetName val="mese"/>
      <sheetName val="ce"/>
      <sheetName val="C"/>
      <sheetName val="B"/>
      <sheetName val="A"/>
      <sheetName val="pr_emessi"/>
      <sheetName val="premi_bdg_fcst"/>
      <sheetName val="comgest"/>
      <sheetName val="comgest_den"/>
      <sheetName val="PRE_COMP"/>
      <sheetName val="MENS_RPR"/>
      <sheetName val="n_cons"/>
      <sheetName val="inc. claim 97"/>
    </sheetNames>
    <sheetDataSet>
      <sheetData sheetId="0" refreshError="1">
        <row r="4">
          <cell r="R4" t="str">
            <v>gen</v>
          </cell>
        </row>
        <row r="67">
          <cell r="AC67">
            <v>94474.333197933302</v>
          </cell>
        </row>
      </sheetData>
      <sheetData sheetId="1" refreshError="1">
        <row r="2">
          <cell r="B2" t="str">
            <v>gen</v>
          </cell>
          <cell r="C2" t="str">
            <v>feb</v>
          </cell>
          <cell r="D2" t="str">
            <v>mar</v>
          </cell>
          <cell r="E2" t="str">
            <v>apr</v>
          </cell>
          <cell r="F2" t="str">
            <v>mag</v>
          </cell>
          <cell r="G2" t="str">
            <v>giu</v>
          </cell>
          <cell r="H2" t="str">
            <v>lug</v>
          </cell>
          <cell r="I2" t="str">
            <v>ago</v>
          </cell>
          <cell r="J2" t="str">
            <v>set</v>
          </cell>
          <cell r="K2" t="str">
            <v>ott</v>
          </cell>
          <cell r="L2" t="str">
            <v>nov</v>
          </cell>
          <cell r="M2" t="str">
            <v>dic</v>
          </cell>
          <cell r="Q2" t="str">
            <v>gen</v>
          </cell>
        </row>
        <row r="3">
          <cell r="B3">
            <v>44449.469846656837</v>
          </cell>
          <cell r="C3">
            <v>82541.480835180118</v>
          </cell>
          <cell r="D3">
            <v>123494.75401878872</v>
          </cell>
          <cell r="E3">
            <v>168395.57504474826</v>
          </cell>
          <cell r="F3">
            <v>215492.29562843902</v>
          </cell>
          <cell r="G3">
            <v>255704.13575121551</v>
          </cell>
          <cell r="H3">
            <v>301078.62194736465</v>
          </cell>
          <cell r="I3">
            <v>333764.56150738569</v>
          </cell>
          <cell r="J3">
            <v>376962.40851812932</v>
          </cell>
          <cell r="K3">
            <v>425406.69103116344</v>
          </cell>
          <cell r="L3">
            <v>466706.13078539242</v>
          </cell>
          <cell r="M3">
            <v>512753</v>
          </cell>
        </row>
        <row r="4">
          <cell r="B4">
            <v>9111.2841819951536</v>
          </cell>
          <cell r="C4">
            <v>17158.872128121126</v>
          </cell>
          <cell r="D4">
            <v>25673.767790754031</v>
          </cell>
          <cell r="E4">
            <v>34922.681089154015</v>
          </cell>
          <cell r="F4">
            <v>44349.08651129825</v>
          </cell>
          <cell r="G4">
            <v>52431.241257213806</v>
          </cell>
          <cell r="H4">
            <v>61551.594560487494</v>
          </cell>
          <cell r="I4">
            <v>67809.144692635178</v>
          </cell>
          <cell r="J4">
            <v>75841.544821388874</v>
          </cell>
          <cell r="K4">
            <v>84842.647925415324</v>
          </cell>
          <cell r="L4">
            <v>92540.105547802857</v>
          </cell>
          <cell r="M4">
            <v>101001</v>
          </cell>
        </row>
        <row r="5">
          <cell r="B5">
            <v>53560.754028651994</v>
          </cell>
          <cell r="C5">
            <v>99700.352963301237</v>
          </cell>
          <cell r="D5">
            <v>149168.52180954276</v>
          </cell>
          <cell r="E5">
            <v>203318.25613390226</v>
          </cell>
          <cell r="F5">
            <v>259841.38213973728</v>
          </cell>
          <cell r="G5">
            <v>308135.37700842932</v>
          </cell>
          <cell r="H5">
            <v>362630.21650785214</v>
          </cell>
          <cell r="I5">
            <v>401573.70620002085</v>
          </cell>
          <cell r="J5">
            <v>452803.95333951816</v>
          </cell>
          <cell r="K5">
            <v>510249.33895657875</v>
          </cell>
          <cell r="L5">
            <v>559246.23633319524</v>
          </cell>
          <cell r="M5">
            <v>613754</v>
          </cell>
        </row>
        <row r="7">
          <cell r="B7">
            <v>3444.6487627626088</v>
          </cell>
          <cell r="C7">
            <v>7103.7422656669823</v>
          </cell>
          <cell r="D7">
            <v>10769.081731876457</v>
          </cell>
          <cell r="E7">
            <v>14636.374011617494</v>
          </cell>
          <cell r="F7">
            <v>18398.525909056018</v>
          </cell>
          <cell r="G7">
            <v>21408.039228229998</v>
          </cell>
          <cell r="H7">
            <v>24224.968678830064</v>
          </cell>
          <cell r="I7">
            <v>27468.705621945293</v>
          </cell>
          <cell r="J7">
            <v>30305.413956344844</v>
          </cell>
          <cell r="K7">
            <v>33883.061014129424</v>
          </cell>
          <cell r="L7">
            <v>37000.958922244492</v>
          </cell>
          <cell r="M7">
            <v>40681</v>
          </cell>
        </row>
        <row r="8">
          <cell r="B8">
            <v>1760.1448210725155</v>
          </cell>
          <cell r="C8">
            <v>3303.0802812467205</v>
          </cell>
          <cell r="D8">
            <v>4917.705530485885</v>
          </cell>
          <cell r="E8">
            <v>6691.760310630706</v>
          </cell>
          <cell r="F8">
            <v>8492.5650120684222</v>
          </cell>
          <cell r="G8">
            <v>10099.700283345577</v>
          </cell>
          <cell r="H8">
            <v>11950.794836813937</v>
          </cell>
          <cell r="I8">
            <v>13288.290901458706</v>
          </cell>
          <cell r="J8">
            <v>14869.746248294679</v>
          </cell>
          <cell r="K8">
            <v>16828.769534064613</v>
          </cell>
          <cell r="L8">
            <v>18523.393173573291</v>
          </cell>
          <cell r="M8">
            <v>20392</v>
          </cell>
        </row>
        <row r="9">
          <cell r="B9">
            <v>5204.7935838351241</v>
          </cell>
          <cell r="C9">
            <v>10406.822546913703</v>
          </cell>
          <cell r="D9">
            <v>15686.787262362341</v>
          </cell>
          <cell r="E9">
            <v>21328.134322248199</v>
          </cell>
          <cell r="F9">
            <v>26891.09092112444</v>
          </cell>
          <cell r="G9">
            <v>31507.739511575575</v>
          </cell>
          <cell r="H9">
            <v>36175.763515644001</v>
          </cell>
          <cell r="I9">
            <v>40756.996523403999</v>
          </cell>
          <cell r="J9">
            <v>45175.160204639527</v>
          </cell>
          <cell r="K9">
            <v>50711.830548194033</v>
          </cell>
          <cell r="L9">
            <v>55524.352095817783</v>
          </cell>
          <cell r="M9">
            <v>61073</v>
          </cell>
        </row>
        <row r="10">
          <cell r="B10">
            <v>1235.1524879614767</v>
          </cell>
          <cell r="C10">
            <v>3096.548956661316</v>
          </cell>
          <cell r="D10">
            <v>4295.9470304975921</v>
          </cell>
          <cell r="E10">
            <v>5523.5152487961477</v>
          </cell>
          <cell r="F10">
            <v>6863.7640449438204</v>
          </cell>
          <cell r="G10">
            <v>8224.5987158908501</v>
          </cell>
          <cell r="H10">
            <v>10199.759229534509</v>
          </cell>
          <cell r="I10">
            <v>10995.024077046548</v>
          </cell>
          <cell r="J10">
            <v>12103.410914927768</v>
          </cell>
          <cell r="K10">
            <v>13307.15789809343</v>
          </cell>
          <cell r="L10">
            <v>14605.697100996045</v>
          </cell>
          <cell r="M10">
            <v>16875</v>
          </cell>
        </row>
        <row r="11">
          <cell r="B11">
            <v>6439.9460717966012</v>
          </cell>
          <cell r="C11">
            <v>13503.371503575019</v>
          </cell>
          <cell r="D11">
            <v>19982.734292859932</v>
          </cell>
          <cell r="E11">
            <v>26851.649571044349</v>
          </cell>
          <cell r="F11">
            <v>33754.854966068262</v>
          </cell>
          <cell r="G11">
            <v>39732.338227466425</v>
          </cell>
          <cell r="H11">
            <v>46375.52274517851</v>
          </cell>
          <cell r="I11">
            <v>51752.020600450545</v>
          </cell>
          <cell r="J11">
            <v>57278.571119567292</v>
          </cell>
          <cell r="K11">
            <v>64018.988446287462</v>
          </cell>
          <cell r="L11">
            <v>70130.049196813823</v>
          </cell>
          <cell r="M11">
            <v>77948</v>
          </cell>
        </row>
        <row r="13">
          <cell r="B13">
            <v>2760.1745242877078</v>
          </cell>
          <cell r="C13">
            <v>5844.2415154712871</v>
          </cell>
          <cell r="D13">
            <v>8849.7891207407156</v>
          </cell>
          <cell r="E13">
            <v>11244.630391122308</v>
          </cell>
          <cell r="F13">
            <v>13551.137352350479</v>
          </cell>
          <cell r="G13">
            <v>15289.469312727644</v>
          </cell>
          <cell r="H13">
            <v>17518.547435068249</v>
          </cell>
          <cell r="I13">
            <v>20312.528917180105</v>
          </cell>
          <cell r="J13">
            <v>22782.61793239609</v>
          </cell>
          <cell r="K13">
            <v>25614.868516933777</v>
          </cell>
          <cell r="L13">
            <v>28432.675542625886</v>
          </cell>
          <cell r="M13">
            <v>32037</v>
          </cell>
        </row>
        <row r="14">
          <cell r="B14">
            <v>2730.6014757219932</v>
          </cell>
          <cell r="C14">
            <v>5851.288876547128</v>
          </cell>
          <cell r="D14">
            <v>9118.1179784195501</v>
          </cell>
          <cell r="E14">
            <v>11515.966042526183</v>
          </cell>
          <cell r="F14">
            <v>14199.352507140591</v>
          </cell>
          <cell r="G14">
            <v>15964.294589019361</v>
          </cell>
          <cell r="H14">
            <v>18200.262615042844</v>
          </cell>
          <cell r="I14">
            <v>19895.506347191367</v>
          </cell>
          <cell r="J14">
            <v>22315.837749920662</v>
          </cell>
          <cell r="K14">
            <v>23947.605773673287</v>
          </cell>
          <cell r="L14">
            <v>25696.412286385053</v>
          </cell>
          <cell r="M14">
            <v>28338</v>
          </cell>
        </row>
        <row r="15">
          <cell r="B15">
            <v>1350.2697749744289</v>
          </cell>
          <cell r="C15">
            <v>2461.1055233549268</v>
          </cell>
          <cell r="D15">
            <v>3799.8640470508017</v>
          </cell>
          <cell r="E15">
            <v>5136.320320490966</v>
          </cell>
          <cell r="F15">
            <v>6235.644817592909</v>
          </cell>
          <cell r="G15">
            <v>7102.4420388680537</v>
          </cell>
          <cell r="H15">
            <v>8178.7440334128878</v>
          </cell>
          <cell r="I15">
            <v>9030.5766280259122</v>
          </cell>
          <cell r="J15">
            <v>10128.75</v>
          </cell>
          <cell r="K15">
            <v>11121.964106425703</v>
          </cell>
          <cell r="L15">
            <v>12197.663570950468</v>
          </cell>
          <cell r="M15">
            <v>13505</v>
          </cell>
        </row>
        <row r="16">
          <cell r="B16">
            <v>221.76870748299319</v>
          </cell>
          <cell r="C16">
            <v>531.97278911564626</v>
          </cell>
          <cell r="D16">
            <v>770.06802721088434</v>
          </cell>
          <cell r="E16">
            <v>987.75510204081638</v>
          </cell>
          <cell r="F16">
            <v>1171.4285714285716</v>
          </cell>
          <cell r="G16">
            <v>1374.1496598639458</v>
          </cell>
          <cell r="H16">
            <v>1555.1020408163267</v>
          </cell>
          <cell r="I16">
            <v>1896.5986394557826</v>
          </cell>
          <cell r="J16">
            <v>2127.8911564625855</v>
          </cell>
          <cell r="K16">
            <v>2322.2688668135283</v>
          </cell>
          <cell r="L16">
            <v>2496.113720437259</v>
          </cell>
          <cell r="M16">
            <v>2800</v>
          </cell>
        </row>
        <row r="17">
          <cell r="B17">
            <v>7062.8144824671226</v>
          </cell>
          <cell r="C17">
            <v>14688.60870448899</v>
          </cell>
          <cell r="D17">
            <v>22537.839173421951</v>
          </cell>
          <cell r="E17">
            <v>28884.671856180274</v>
          </cell>
          <cell r="F17">
            <v>35157.563248512553</v>
          </cell>
          <cell r="G17">
            <v>39730.355600479001</v>
          </cell>
          <cell r="H17">
            <v>45452.656124340305</v>
          </cell>
          <cell r="I17">
            <v>51135.210531853169</v>
          </cell>
          <cell r="J17">
            <v>57355.09683877934</v>
          </cell>
          <cell r="K17">
            <v>63006.707263846292</v>
          </cell>
          <cell r="L17">
            <v>68822.865120398666</v>
          </cell>
          <cell r="M17">
            <v>76680</v>
          </cell>
        </row>
        <row r="19">
          <cell r="B19">
            <v>13502.760554263725</v>
          </cell>
          <cell r="C19">
            <v>28191.980208064007</v>
          </cell>
          <cell r="D19">
            <v>42520.573466281887</v>
          </cell>
          <cell r="E19">
            <v>55736.321427224626</v>
          </cell>
          <cell r="F19">
            <v>68912.418214580815</v>
          </cell>
          <cell r="G19">
            <v>79462.693827945419</v>
          </cell>
          <cell r="H19">
            <v>91828.178869518815</v>
          </cell>
          <cell r="I19">
            <v>102887.23113230371</v>
          </cell>
          <cell r="J19">
            <v>114633.66795834663</v>
          </cell>
          <cell r="K19">
            <v>127025.69571013376</v>
          </cell>
          <cell r="L19">
            <v>138952.91431721247</v>
          </cell>
          <cell r="M19">
            <v>154628</v>
          </cell>
        </row>
        <row r="21">
          <cell r="B21">
            <v>1013.5022850020773</v>
          </cell>
          <cell r="C21">
            <v>2270.6688824262569</v>
          </cell>
          <cell r="D21">
            <v>4109.3338872732311</v>
          </cell>
          <cell r="E21">
            <v>6415.3164381664592</v>
          </cell>
          <cell r="F21">
            <v>8241.0330979088776</v>
          </cell>
          <cell r="G21">
            <v>9732.4470294972998</v>
          </cell>
          <cell r="H21">
            <v>11034.344273646309</v>
          </cell>
          <cell r="I21">
            <v>12003.115911923556</v>
          </cell>
          <cell r="J21">
            <v>12971.887550200803</v>
          </cell>
          <cell r="K21">
            <v>14230.975647475581</v>
          </cell>
          <cell r="L21">
            <v>15639.118447315132</v>
          </cell>
          <cell r="M21">
            <v>17000</v>
          </cell>
        </row>
        <row r="22">
          <cell r="B22">
            <v>373.1764705882353</v>
          </cell>
          <cell r="C22">
            <v>647.45098039215691</v>
          </cell>
          <cell r="D22">
            <v>851.37254901960796</v>
          </cell>
          <cell r="E22">
            <v>1189.8823529411766</v>
          </cell>
          <cell r="F22">
            <v>1517.1764705882354</v>
          </cell>
          <cell r="G22">
            <v>1814.9019607843138</v>
          </cell>
          <cell r="H22">
            <v>2119.7647058823532</v>
          </cell>
          <cell r="I22">
            <v>2349.1764705882356</v>
          </cell>
          <cell r="J22">
            <v>2551.0588235294122</v>
          </cell>
          <cell r="K22">
            <v>2820.6991915249519</v>
          </cell>
          <cell r="L22">
            <v>2966.3049902425432</v>
          </cell>
          <cell r="M22">
            <v>3120</v>
          </cell>
        </row>
        <row r="23">
          <cell r="B23">
            <v>19.047619047619051</v>
          </cell>
          <cell r="C23">
            <v>42.857142857142861</v>
          </cell>
          <cell r="D23">
            <v>77.142857142857139</v>
          </cell>
          <cell r="E23">
            <v>291.42857142857144</v>
          </cell>
          <cell r="F23">
            <v>624.76190476190482</v>
          </cell>
          <cell r="G23">
            <v>1072.3809523809525</v>
          </cell>
          <cell r="H23">
            <v>1191.4285714285716</v>
          </cell>
          <cell r="I23">
            <v>1203.8095238095239</v>
          </cell>
          <cell r="J23">
            <v>1214.2857142857142</v>
          </cell>
          <cell r="K23">
            <v>1362.9766647694935</v>
          </cell>
          <cell r="L23">
            <v>1605.5776892430279</v>
          </cell>
          <cell r="M23">
            <v>2000</v>
          </cell>
        </row>
        <row r="24">
          <cell r="B24">
            <v>608.42874683955085</v>
          </cell>
          <cell r="C24">
            <v>1132.5561395284369</v>
          </cell>
          <cell r="D24">
            <v>1694.4947553191214</v>
          </cell>
          <cell r="E24">
            <v>2309.6140827849053</v>
          </cell>
          <cell r="F24">
            <v>2951.6941906337856</v>
          </cell>
          <cell r="G24">
            <v>3500.2946595912522</v>
          </cell>
          <cell r="H24">
            <v>4119.3342438383215</v>
          </cell>
          <cell r="I24">
            <v>4561.7167132540817</v>
          </cell>
          <cell r="J24">
            <v>5143.6718338016881</v>
          </cell>
          <cell r="K24">
            <v>5796.2284420228098</v>
          </cell>
          <cell r="L24">
            <v>6352.8136023798425</v>
          </cell>
          <cell r="M24">
            <v>6972</v>
          </cell>
        </row>
        <row r="25">
          <cell r="B25">
            <v>2014.1551214774827</v>
          </cell>
          <cell r="C25">
            <v>4093.5331452039936</v>
          </cell>
          <cell r="D25">
            <v>6732.3440487548178</v>
          </cell>
          <cell r="E25">
            <v>10206.241445321113</v>
          </cell>
          <cell r="F25">
            <v>13334.665663892803</v>
          </cell>
          <cell r="G25">
            <v>16120.024602253819</v>
          </cell>
          <cell r="H25">
            <v>18464.871794795556</v>
          </cell>
          <cell r="I25">
            <v>20117.818619575399</v>
          </cell>
          <cell r="J25">
            <v>21880.903921817619</v>
          </cell>
          <cell r="K25">
            <v>24210.879945792836</v>
          </cell>
          <cell r="L25">
            <v>26563.814729180547</v>
          </cell>
          <cell r="M25">
            <v>29092</v>
          </cell>
        </row>
        <row r="26">
          <cell r="B26">
            <v>15516.915675741207</v>
          </cell>
          <cell r="C26">
            <v>32285.513353268001</v>
          </cell>
          <cell r="D26">
            <v>49252.917515036708</v>
          </cell>
          <cell r="E26">
            <v>65942.562872545735</v>
          </cell>
          <cell r="F26">
            <v>82247.083878473612</v>
          </cell>
          <cell r="G26">
            <v>95582.718430199238</v>
          </cell>
          <cell r="H26">
            <v>110293.05066431437</v>
          </cell>
          <cell r="I26">
            <v>123005.04975187911</v>
          </cell>
          <cell r="J26">
            <v>136514.57188016427</v>
          </cell>
          <cell r="K26">
            <v>151236.5756559266</v>
          </cell>
          <cell r="L26">
            <v>165516.72904639301</v>
          </cell>
          <cell r="M26">
            <v>183720</v>
          </cell>
        </row>
        <row r="27">
          <cell r="B27">
            <v>69077.669704393207</v>
          </cell>
          <cell r="C27">
            <v>131985.86631656924</v>
          </cell>
          <cell r="D27">
            <v>198421.43932457946</v>
          </cell>
          <cell r="E27">
            <v>269260.81900644803</v>
          </cell>
          <cell r="F27">
            <v>342088.46601821086</v>
          </cell>
          <cell r="G27">
            <v>403718.09543862857</v>
          </cell>
          <cell r="H27">
            <v>472923.2671721665</v>
          </cell>
          <cell r="I27">
            <v>524578.75595189992</v>
          </cell>
          <cell r="J27">
            <v>589318.52521968237</v>
          </cell>
          <cell r="K27">
            <v>661485.91461250535</v>
          </cell>
          <cell r="L27">
            <v>724762.96537958831</v>
          </cell>
          <cell r="M27">
            <v>797474</v>
          </cell>
        </row>
        <row r="29">
          <cell r="B29">
            <v>9838</v>
          </cell>
          <cell r="C29">
            <v>19114</v>
          </cell>
          <cell r="D29">
            <v>27797</v>
          </cell>
          <cell r="E29">
            <v>37265</v>
          </cell>
          <cell r="F29">
            <v>46894</v>
          </cell>
          <cell r="G29">
            <v>61986</v>
          </cell>
          <cell r="H29">
            <v>75420</v>
          </cell>
          <cell r="I29">
            <v>83145</v>
          </cell>
          <cell r="J29">
            <v>91819</v>
          </cell>
          <cell r="K29">
            <v>102487</v>
          </cell>
          <cell r="L29">
            <v>111943</v>
          </cell>
          <cell r="M29">
            <v>143043</v>
          </cell>
        </row>
        <row r="31">
          <cell r="B31">
            <v>78915.669704393207</v>
          </cell>
          <cell r="C31">
            <v>151099.86631656924</v>
          </cell>
          <cell r="D31">
            <v>226218.43932457946</v>
          </cell>
          <cell r="E31">
            <v>306525.81900644803</v>
          </cell>
          <cell r="F31">
            <v>388982.46601821086</v>
          </cell>
          <cell r="G31">
            <v>465704.09543862857</v>
          </cell>
          <cell r="H31">
            <v>548343.2671721665</v>
          </cell>
          <cell r="I31">
            <v>607723.75595189992</v>
          </cell>
          <cell r="J31">
            <v>681137.52521968237</v>
          </cell>
          <cell r="K31">
            <v>763972.91461250535</v>
          </cell>
          <cell r="L31">
            <v>836705.96537958831</v>
          </cell>
          <cell r="M31">
            <v>940517</v>
          </cell>
        </row>
        <row r="63">
          <cell r="AB63">
            <v>112191.03574721239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ce"/>
      <sheetName val="RICL_T"/>
      <sheetName val="ST.PATR"/>
      <sheetName val="REDDITI"/>
      <sheetName val="riclassi"/>
      <sheetName val="ce99"/>
      <sheetName val="n_cons"/>
      <sheetName val="RIS_TECNICHE"/>
      <sheetName val="CE12"/>
      <sheetName val="mens_den"/>
      <sheetName val="Foglio1"/>
      <sheetName val="mens_premi98"/>
      <sheetName val="MENS_RPR"/>
      <sheetName val="grafico_pre"/>
      <sheetName val="PRE95"/>
      <sheetName val="PRE96"/>
      <sheetName val="mens_pag_sprec"/>
      <sheetName val="RIEP_INC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 val="REDD_STRAORD"/>
      <sheetName val="riep_ce"/>
      <sheetName val="RICL_T"/>
      <sheetName val="riclassi"/>
      <sheetName val="CE1"/>
      <sheetName val="CE2"/>
      <sheetName val="CE3"/>
      <sheetName val="CE4"/>
      <sheetName val="CE5"/>
      <sheetName val="CE6"/>
      <sheetName val="CE7"/>
      <sheetName val="CE8"/>
      <sheetName val="CE9"/>
      <sheetName val="CE10"/>
      <sheetName val="CE11"/>
      <sheetName val="CE12"/>
      <sheetName val="MENS_DEN97"/>
      <sheetName val="mens_premi97"/>
      <sheetName val="mens_pag_sprec"/>
      <sheetName val="MENS_RPR"/>
      <sheetName val="BASE"/>
      <sheetName val="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RIS_TECNICHE"/>
      <sheetName val="C"/>
      <sheetName val="B"/>
      <sheetName val="A"/>
      <sheetName val="n_cons"/>
      <sheetName val="comgest"/>
      <sheetName val="PREMI_EMESSI"/>
      <sheetName val="PRE_COMP_98"/>
      <sheetName val="MENS_RPR"/>
      <sheetName val="RIEP_DEN"/>
      <sheetName val="Parametri"/>
      <sheetName val="Costo struttura"/>
      <sheetName val="Claims"/>
      <sheetName val="Investimenti"/>
      <sheetName val="Disinvestimenti"/>
      <sheetName val="Cashflow"/>
      <sheetName val="Crediti"/>
      <sheetName val="Stato Patrimoniale"/>
      <sheetName val="Personale"/>
      <sheetName val="Oneri e proventi fin."/>
      <sheetName val="Oneri e proventi straord."/>
      <sheetName val="differenze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e"/>
      <sheetName val="premi96"/>
      <sheetName val="den96"/>
      <sheetName val="pr_emessi"/>
      <sheetName val="premi_bdg_fcst"/>
      <sheetName val="RIS_TECNICHE"/>
      <sheetName val="Parametri"/>
      <sheetName val="CE"/>
      <sheetName val="Costo struttura"/>
      <sheetName val="Claims"/>
      <sheetName val="Investimenti"/>
      <sheetName val="Disinvestimenti"/>
      <sheetName val="Cashflow"/>
      <sheetName val="Crediti"/>
      <sheetName val="Stato Patrimoniale"/>
      <sheetName val="Personale"/>
      <sheetName val="Oneri e proventi fin."/>
      <sheetName val="Oneri e proventi straord."/>
      <sheetName val="differenze cambio"/>
      <sheetName val="prebdg97"/>
    </sheetNames>
    <sheetDataSet>
      <sheetData sheetId="0" refreshError="1"/>
      <sheetData sheetId="1" refreshError="1"/>
      <sheetData sheetId="2" refreshError="1">
        <row r="5">
          <cell r="C5" t="str">
            <v>gen</v>
          </cell>
          <cell r="D5" t="str">
            <v>feb</v>
          </cell>
          <cell r="E5" t="str">
            <v>mar</v>
          </cell>
          <cell r="F5" t="str">
            <v>apr</v>
          </cell>
          <cell r="G5" t="str">
            <v>mag</v>
          </cell>
          <cell r="H5" t="str">
            <v>giu</v>
          </cell>
          <cell r="I5" t="str">
            <v>lug</v>
          </cell>
          <cell r="J5" t="str">
            <v>ago</v>
          </cell>
          <cell r="K5" t="str">
            <v>set</v>
          </cell>
          <cell r="L5" t="str">
            <v>ott</v>
          </cell>
          <cell r="M5" t="str">
            <v>nov</v>
          </cell>
          <cell r="N5" t="str">
            <v>dic</v>
          </cell>
        </row>
        <row r="6">
          <cell r="C6">
            <v>6768</v>
          </cell>
          <cell r="D6">
            <v>18893</v>
          </cell>
          <cell r="E6">
            <v>30703</v>
          </cell>
          <cell r="F6">
            <v>42803</v>
          </cell>
          <cell r="G6">
            <v>56637</v>
          </cell>
          <cell r="H6">
            <v>68481</v>
          </cell>
          <cell r="I6">
            <v>81120</v>
          </cell>
          <cell r="J6">
            <v>88905</v>
          </cell>
          <cell r="K6">
            <v>102107</v>
          </cell>
          <cell r="L6">
            <v>116263</v>
          </cell>
          <cell r="M6">
            <v>129746</v>
          </cell>
          <cell r="N6">
            <v>147504</v>
          </cell>
        </row>
        <row r="7">
          <cell r="C7">
            <v>1153</v>
          </cell>
          <cell r="D7">
            <v>2484</v>
          </cell>
          <cell r="E7">
            <v>3856</v>
          </cell>
          <cell r="F7">
            <v>5220</v>
          </cell>
          <cell r="G7">
            <v>6758</v>
          </cell>
          <cell r="H7">
            <v>8127</v>
          </cell>
          <cell r="I7">
            <v>9660</v>
          </cell>
          <cell r="J7">
            <v>10313</v>
          </cell>
          <cell r="K7">
            <v>11925</v>
          </cell>
          <cell r="L7">
            <v>13410</v>
          </cell>
          <cell r="M7">
            <v>14699</v>
          </cell>
          <cell r="N7">
            <v>17862</v>
          </cell>
        </row>
        <row r="8">
          <cell r="C8">
            <v>380</v>
          </cell>
          <cell r="D8">
            <v>1221</v>
          </cell>
          <cell r="E8">
            <v>1980</v>
          </cell>
          <cell r="F8">
            <v>2638</v>
          </cell>
          <cell r="G8">
            <v>3510</v>
          </cell>
          <cell r="H8">
            <v>4039</v>
          </cell>
          <cell r="I8">
            <v>4946</v>
          </cell>
          <cell r="J8">
            <v>5321</v>
          </cell>
          <cell r="K8">
            <v>6332</v>
          </cell>
          <cell r="L8">
            <v>7306</v>
          </cell>
          <cell r="M8">
            <v>8116</v>
          </cell>
          <cell r="N8">
            <v>9049</v>
          </cell>
        </row>
        <row r="9">
          <cell r="C9">
            <v>579</v>
          </cell>
          <cell r="D9">
            <v>2003</v>
          </cell>
          <cell r="E9">
            <v>2786</v>
          </cell>
          <cell r="F9">
            <v>4906</v>
          </cell>
          <cell r="G9">
            <v>7523</v>
          </cell>
          <cell r="H9">
            <v>8922</v>
          </cell>
          <cell r="I9">
            <v>9556</v>
          </cell>
          <cell r="J9">
            <v>10128</v>
          </cell>
          <cell r="K9">
            <v>11009</v>
          </cell>
          <cell r="L9">
            <v>12217</v>
          </cell>
          <cell r="M9">
            <v>13374</v>
          </cell>
          <cell r="N9">
            <v>14713</v>
          </cell>
        </row>
        <row r="10">
          <cell r="C10">
            <v>88</v>
          </cell>
          <cell r="D10">
            <v>309</v>
          </cell>
          <cell r="E10">
            <v>442</v>
          </cell>
          <cell r="F10">
            <v>664</v>
          </cell>
          <cell r="G10">
            <v>885</v>
          </cell>
          <cell r="H10">
            <v>1022</v>
          </cell>
          <cell r="I10">
            <v>1224</v>
          </cell>
          <cell r="J10">
            <v>1234</v>
          </cell>
          <cell r="K10">
            <v>1426</v>
          </cell>
          <cell r="L10">
            <v>1590</v>
          </cell>
          <cell r="M10">
            <v>1737</v>
          </cell>
          <cell r="N10">
            <v>1945</v>
          </cell>
        </row>
        <row r="11">
          <cell r="C11">
            <v>42</v>
          </cell>
          <cell r="D11">
            <v>92</v>
          </cell>
          <cell r="E11">
            <v>158</v>
          </cell>
          <cell r="F11">
            <v>242</v>
          </cell>
          <cell r="G11">
            <v>317</v>
          </cell>
          <cell r="H11">
            <v>364</v>
          </cell>
          <cell r="I11">
            <v>416</v>
          </cell>
          <cell r="J11">
            <v>460</v>
          </cell>
          <cell r="K11">
            <v>517</v>
          </cell>
          <cell r="L11">
            <v>612</v>
          </cell>
          <cell r="M11">
            <v>706</v>
          </cell>
          <cell r="N11">
            <v>810</v>
          </cell>
        </row>
        <row r="12">
          <cell r="C12">
            <v>419</v>
          </cell>
          <cell r="D12">
            <v>927</v>
          </cell>
          <cell r="E12">
            <v>1435</v>
          </cell>
          <cell r="F12">
            <v>1903</v>
          </cell>
          <cell r="G12">
            <v>2384</v>
          </cell>
          <cell r="H12">
            <v>2836</v>
          </cell>
          <cell r="I12">
            <v>3372</v>
          </cell>
          <cell r="J12">
            <v>3688</v>
          </cell>
          <cell r="K12">
            <v>4097</v>
          </cell>
          <cell r="L12">
            <v>4594</v>
          </cell>
          <cell r="M12">
            <v>5068</v>
          </cell>
          <cell r="N12">
            <v>5666</v>
          </cell>
        </row>
        <row r="13">
          <cell r="C13">
            <v>713</v>
          </cell>
          <cell r="D13">
            <v>2060</v>
          </cell>
          <cell r="E13">
            <v>3576</v>
          </cell>
          <cell r="F13">
            <v>5546</v>
          </cell>
          <cell r="G13">
            <v>7504</v>
          </cell>
          <cell r="H13">
            <v>8664</v>
          </cell>
          <cell r="I13">
            <v>10294</v>
          </cell>
          <cell r="J13">
            <v>11847</v>
          </cell>
          <cell r="K13">
            <v>13308</v>
          </cell>
          <cell r="L13">
            <v>14710</v>
          </cell>
          <cell r="M13">
            <v>16061</v>
          </cell>
          <cell r="N13">
            <v>17326</v>
          </cell>
        </row>
        <row r="14">
          <cell r="C14">
            <v>10142</v>
          </cell>
          <cell r="D14">
            <v>27989</v>
          </cell>
          <cell r="E14">
            <v>44936</v>
          </cell>
          <cell r="F14">
            <v>63922</v>
          </cell>
          <cell r="G14">
            <v>85518</v>
          </cell>
          <cell r="H14">
            <v>102455</v>
          </cell>
          <cell r="I14">
            <v>120588</v>
          </cell>
          <cell r="J14">
            <v>131896</v>
          </cell>
          <cell r="K14">
            <v>150721</v>
          </cell>
          <cell r="L14">
            <v>170702</v>
          </cell>
          <cell r="M14">
            <v>189507</v>
          </cell>
          <cell r="N14">
            <v>214875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 att IC 310506"/>
      <sheetName val="Foglio1"/>
    </sheetNames>
    <sheetDataSet>
      <sheetData sheetId="0"/>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s>
    <sheetDataSet>
      <sheetData sheetId="0">
        <row r="1">
          <cell r="C1">
            <v>1913.65</v>
          </cell>
        </row>
      </sheetData>
      <sheetData sheetId="1">
        <row r="32">
          <cell r="I32">
            <v>0</v>
          </cell>
        </row>
      </sheetData>
      <sheetData sheetId="2">
        <row r="32">
          <cell r="F32">
            <v>0</v>
          </cell>
        </row>
      </sheetData>
      <sheetData sheetId="3">
        <row r="32">
          <cell r="F32">
            <v>0</v>
          </cell>
        </row>
      </sheetData>
      <sheetData sheetId="4">
        <row r="9">
          <cell r="I9">
            <v>0</v>
          </cell>
        </row>
      </sheetData>
      <sheetData sheetId="5">
        <row r="8">
          <cell r="C8">
            <v>10180001.8528</v>
          </cell>
        </row>
      </sheetData>
      <sheetData sheetId="6">
        <row r="34">
          <cell r="E34">
            <v>941945</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cell r="D19"/>
        </row>
        <row r="49">
          <cell r="B49" t="str">
            <v>TOTALE</v>
          </cell>
        </row>
        <row r="54">
          <cell r="C54"/>
        </row>
        <row r="58">
          <cell r="C58"/>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96"/>
      <sheetName val="prebdg97"/>
      <sheetName val="mese"/>
      <sheetName val="ce"/>
      <sheetName val="C"/>
      <sheetName val="B"/>
      <sheetName val="A"/>
      <sheetName val="pr_emessi"/>
      <sheetName val="premi_bdg_fcst"/>
      <sheetName val="comgest"/>
      <sheetName val="comgest_den"/>
      <sheetName val="PRE_COMP"/>
      <sheetName val="MENS_RPR"/>
      <sheetName val="n_cons"/>
    </sheetNames>
    <sheetDataSet>
      <sheetData sheetId="0" refreshError="1">
        <row r="4">
          <cell r="B4" t="str">
            <v>gen</v>
          </cell>
          <cell r="R4" t="str">
            <v>gen</v>
          </cell>
        </row>
        <row r="67">
          <cell r="AC67">
            <v>94474.333197933302</v>
          </cell>
        </row>
      </sheetData>
      <sheetData sheetId="1" refreshError="1">
        <row r="2">
          <cell r="B2" t="str">
            <v>gen</v>
          </cell>
          <cell r="C2" t="str">
            <v>feb</v>
          </cell>
          <cell r="D2" t="str">
            <v>mar</v>
          </cell>
          <cell r="E2" t="str">
            <v>apr</v>
          </cell>
          <cell r="F2" t="str">
            <v>mag</v>
          </cell>
          <cell r="G2" t="str">
            <v>giu</v>
          </cell>
          <cell r="H2" t="str">
            <v>lug</v>
          </cell>
          <cell r="I2" t="str">
            <v>ago</v>
          </cell>
          <cell r="J2" t="str">
            <v>set</v>
          </cell>
          <cell r="K2" t="str">
            <v>ott</v>
          </cell>
          <cell r="L2" t="str">
            <v>nov</v>
          </cell>
          <cell r="M2" t="str">
            <v>dic</v>
          </cell>
          <cell r="Q2" t="str">
            <v>gen</v>
          </cell>
        </row>
        <row r="3">
          <cell r="B3">
            <v>44449.469846656837</v>
          </cell>
          <cell r="C3">
            <v>82541.480835180118</v>
          </cell>
          <cell r="D3">
            <v>123494.75401878872</v>
          </cell>
          <cell r="E3">
            <v>168395.57504474826</v>
          </cell>
          <cell r="F3">
            <v>215492.29562843902</v>
          </cell>
          <cell r="G3">
            <v>255704.13575121551</v>
          </cell>
          <cell r="H3">
            <v>301078.62194736465</v>
          </cell>
          <cell r="I3">
            <v>333764.56150738569</v>
          </cell>
          <cell r="J3">
            <v>376962.40851812932</v>
          </cell>
          <cell r="K3">
            <v>425406.69103116344</v>
          </cell>
          <cell r="L3">
            <v>466706.13078539242</v>
          </cell>
          <cell r="M3">
            <v>512753</v>
          </cell>
        </row>
        <row r="4">
          <cell r="B4">
            <v>9111.2841819951536</v>
          </cell>
          <cell r="C4">
            <v>17158.872128121126</v>
          </cell>
          <cell r="D4">
            <v>25673.767790754031</v>
          </cell>
          <cell r="E4">
            <v>34922.681089154015</v>
          </cell>
          <cell r="F4">
            <v>44349.08651129825</v>
          </cell>
          <cell r="G4">
            <v>52431.241257213806</v>
          </cell>
          <cell r="H4">
            <v>61551.594560487494</v>
          </cell>
          <cell r="I4">
            <v>67809.144692635178</v>
          </cell>
          <cell r="J4">
            <v>75841.544821388874</v>
          </cell>
          <cell r="K4">
            <v>84842.647925415324</v>
          </cell>
          <cell r="L4">
            <v>92540.105547802857</v>
          </cell>
          <cell r="M4">
            <v>101001</v>
          </cell>
        </row>
        <row r="5">
          <cell r="B5">
            <v>53560.754028651994</v>
          </cell>
          <cell r="C5">
            <v>99700.352963301237</v>
          </cell>
          <cell r="D5">
            <v>149168.52180954276</v>
          </cell>
          <cell r="E5">
            <v>203318.25613390226</v>
          </cell>
          <cell r="F5">
            <v>259841.38213973728</v>
          </cell>
          <cell r="G5">
            <v>308135.37700842932</v>
          </cell>
          <cell r="H5">
            <v>362630.21650785214</v>
          </cell>
          <cell r="I5">
            <v>401573.70620002085</v>
          </cell>
          <cell r="J5">
            <v>452803.95333951816</v>
          </cell>
          <cell r="K5">
            <v>510249.33895657875</v>
          </cell>
          <cell r="L5">
            <v>559246.23633319524</v>
          </cell>
          <cell r="M5">
            <v>613754</v>
          </cell>
        </row>
        <row r="7">
          <cell r="B7">
            <v>3444.6487627626088</v>
          </cell>
          <cell r="C7">
            <v>7103.7422656669823</v>
          </cell>
          <cell r="D7">
            <v>10769.081731876457</v>
          </cell>
          <cell r="E7">
            <v>14636.374011617494</v>
          </cell>
          <cell r="F7">
            <v>18398.525909056018</v>
          </cell>
          <cell r="G7">
            <v>21408.039228229998</v>
          </cell>
          <cell r="H7">
            <v>24224.968678830064</v>
          </cell>
          <cell r="I7">
            <v>27468.705621945293</v>
          </cell>
          <cell r="J7">
            <v>30305.413956344844</v>
          </cell>
          <cell r="K7">
            <v>33883.061014129424</v>
          </cell>
          <cell r="L7">
            <v>37000.958922244492</v>
          </cell>
          <cell r="M7">
            <v>40681</v>
          </cell>
        </row>
        <row r="8">
          <cell r="B8">
            <v>1760.1448210725155</v>
          </cell>
          <cell r="C8">
            <v>3303.0802812467205</v>
          </cell>
          <cell r="D8">
            <v>4917.705530485885</v>
          </cell>
          <cell r="E8">
            <v>6691.760310630706</v>
          </cell>
          <cell r="F8">
            <v>8492.5650120684222</v>
          </cell>
          <cell r="G8">
            <v>10099.700283345577</v>
          </cell>
          <cell r="H8">
            <v>11950.794836813937</v>
          </cell>
          <cell r="I8">
            <v>13288.290901458706</v>
          </cell>
          <cell r="J8">
            <v>14869.746248294679</v>
          </cell>
          <cell r="K8">
            <v>16828.769534064613</v>
          </cell>
          <cell r="L8">
            <v>18523.393173573291</v>
          </cell>
          <cell r="M8">
            <v>20392</v>
          </cell>
        </row>
        <row r="9">
          <cell r="B9">
            <v>5204.7935838351241</v>
          </cell>
          <cell r="C9">
            <v>10406.822546913703</v>
          </cell>
          <cell r="D9">
            <v>15686.787262362341</v>
          </cell>
          <cell r="E9">
            <v>21328.134322248199</v>
          </cell>
          <cell r="F9">
            <v>26891.09092112444</v>
          </cell>
          <cell r="G9">
            <v>31507.739511575575</v>
          </cell>
          <cell r="H9">
            <v>36175.763515644001</v>
          </cell>
          <cell r="I9">
            <v>40756.996523403999</v>
          </cell>
          <cell r="J9">
            <v>45175.160204639527</v>
          </cell>
          <cell r="K9">
            <v>50711.830548194033</v>
          </cell>
          <cell r="L9">
            <v>55524.352095817783</v>
          </cell>
          <cell r="M9">
            <v>61073</v>
          </cell>
        </row>
        <row r="10">
          <cell r="B10">
            <v>1235.1524879614767</v>
          </cell>
          <cell r="C10">
            <v>3096.548956661316</v>
          </cell>
          <cell r="D10">
            <v>4295.9470304975921</v>
          </cell>
          <cell r="E10">
            <v>5523.5152487961477</v>
          </cell>
          <cell r="F10">
            <v>6863.7640449438204</v>
          </cell>
          <cell r="G10">
            <v>8224.5987158908501</v>
          </cell>
          <cell r="H10">
            <v>10199.759229534509</v>
          </cell>
          <cell r="I10">
            <v>10995.024077046548</v>
          </cell>
          <cell r="J10">
            <v>12103.410914927768</v>
          </cell>
          <cell r="K10">
            <v>13307.15789809343</v>
          </cell>
          <cell r="L10">
            <v>14605.697100996045</v>
          </cell>
          <cell r="M10">
            <v>16875</v>
          </cell>
        </row>
        <row r="11">
          <cell r="B11">
            <v>6439.9460717966012</v>
          </cell>
          <cell r="C11">
            <v>13503.371503575019</v>
          </cell>
          <cell r="D11">
            <v>19982.734292859932</v>
          </cell>
          <cell r="E11">
            <v>26851.649571044349</v>
          </cell>
          <cell r="F11">
            <v>33754.854966068262</v>
          </cell>
          <cell r="G11">
            <v>39732.338227466425</v>
          </cell>
          <cell r="H11">
            <v>46375.52274517851</v>
          </cell>
          <cell r="I11">
            <v>51752.020600450545</v>
          </cell>
          <cell r="J11">
            <v>57278.571119567292</v>
          </cell>
          <cell r="K11">
            <v>64018.988446287462</v>
          </cell>
          <cell r="L11">
            <v>70130.049196813823</v>
          </cell>
          <cell r="M11">
            <v>77948</v>
          </cell>
        </row>
        <row r="13">
          <cell r="B13">
            <v>2760.1745242877078</v>
          </cell>
          <cell r="C13">
            <v>5844.2415154712871</v>
          </cell>
          <cell r="D13">
            <v>8849.7891207407156</v>
          </cell>
          <cell r="E13">
            <v>11244.630391122308</v>
          </cell>
          <cell r="F13">
            <v>13551.137352350479</v>
          </cell>
          <cell r="G13">
            <v>15289.469312727644</v>
          </cell>
          <cell r="H13">
            <v>17518.547435068249</v>
          </cell>
          <cell r="I13">
            <v>20312.528917180105</v>
          </cell>
          <cell r="J13">
            <v>22782.61793239609</v>
          </cell>
          <cell r="K13">
            <v>25614.868516933777</v>
          </cell>
          <cell r="L13">
            <v>28432.675542625886</v>
          </cell>
          <cell r="M13">
            <v>32037</v>
          </cell>
        </row>
        <row r="14">
          <cell r="B14">
            <v>2730.6014757219932</v>
          </cell>
          <cell r="C14">
            <v>5851.288876547128</v>
          </cell>
          <cell r="D14">
            <v>9118.1179784195501</v>
          </cell>
          <cell r="E14">
            <v>11515.966042526183</v>
          </cell>
          <cell r="F14">
            <v>14199.352507140591</v>
          </cell>
          <cell r="G14">
            <v>15964.294589019361</v>
          </cell>
          <cell r="H14">
            <v>18200.262615042844</v>
          </cell>
          <cell r="I14">
            <v>19895.506347191367</v>
          </cell>
          <cell r="J14">
            <v>22315.837749920662</v>
          </cell>
          <cell r="K14">
            <v>23947.605773673287</v>
          </cell>
          <cell r="L14">
            <v>25696.412286385053</v>
          </cell>
          <cell r="M14">
            <v>28338</v>
          </cell>
        </row>
        <row r="15">
          <cell r="B15">
            <v>1350.2697749744289</v>
          </cell>
          <cell r="C15">
            <v>2461.1055233549268</v>
          </cell>
          <cell r="D15">
            <v>3799.8640470508017</v>
          </cell>
          <cell r="E15">
            <v>5136.320320490966</v>
          </cell>
          <cell r="F15">
            <v>6235.644817592909</v>
          </cell>
          <cell r="G15">
            <v>7102.4420388680537</v>
          </cell>
          <cell r="H15">
            <v>8178.7440334128878</v>
          </cell>
          <cell r="I15">
            <v>9030.5766280259122</v>
          </cell>
          <cell r="J15">
            <v>10128.75</v>
          </cell>
          <cell r="K15">
            <v>11121.964106425703</v>
          </cell>
          <cell r="L15">
            <v>12197.663570950468</v>
          </cell>
          <cell r="M15">
            <v>13505</v>
          </cell>
        </row>
        <row r="16">
          <cell r="B16">
            <v>221.76870748299319</v>
          </cell>
          <cell r="C16">
            <v>531.97278911564626</v>
          </cell>
          <cell r="D16">
            <v>770.06802721088434</v>
          </cell>
          <cell r="E16">
            <v>987.75510204081638</v>
          </cell>
          <cell r="F16">
            <v>1171.4285714285716</v>
          </cell>
          <cell r="G16">
            <v>1374.1496598639458</v>
          </cell>
          <cell r="H16">
            <v>1555.1020408163267</v>
          </cell>
          <cell r="I16">
            <v>1896.5986394557826</v>
          </cell>
          <cell r="J16">
            <v>2127.8911564625855</v>
          </cell>
          <cell r="K16">
            <v>2322.2688668135283</v>
          </cell>
          <cell r="L16">
            <v>2496.113720437259</v>
          </cell>
          <cell r="M16">
            <v>2800</v>
          </cell>
        </row>
        <row r="17">
          <cell r="B17">
            <v>7062.8144824671226</v>
          </cell>
          <cell r="C17">
            <v>14688.60870448899</v>
          </cell>
          <cell r="D17">
            <v>22537.839173421951</v>
          </cell>
          <cell r="E17">
            <v>28884.671856180274</v>
          </cell>
          <cell r="F17">
            <v>35157.563248512553</v>
          </cell>
          <cell r="G17">
            <v>39730.355600479001</v>
          </cell>
          <cell r="H17">
            <v>45452.656124340305</v>
          </cell>
          <cell r="I17">
            <v>51135.210531853169</v>
          </cell>
          <cell r="J17">
            <v>57355.09683877934</v>
          </cell>
          <cell r="K17">
            <v>63006.707263846292</v>
          </cell>
          <cell r="L17">
            <v>68822.865120398666</v>
          </cell>
          <cell r="M17">
            <v>76680</v>
          </cell>
        </row>
        <row r="19">
          <cell r="B19">
            <v>13502.760554263725</v>
          </cell>
          <cell r="C19">
            <v>28191.980208064007</v>
          </cell>
          <cell r="D19">
            <v>42520.573466281887</v>
          </cell>
          <cell r="E19">
            <v>55736.321427224626</v>
          </cell>
          <cell r="F19">
            <v>68912.418214580815</v>
          </cell>
          <cell r="G19">
            <v>79462.693827945419</v>
          </cell>
          <cell r="H19">
            <v>91828.178869518815</v>
          </cell>
          <cell r="I19">
            <v>102887.23113230371</v>
          </cell>
          <cell r="J19">
            <v>114633.66795834663</v>
          </cell>
          <cell r="K19">
            <v>127025.69571013376</v>
          </cell>
          <cell r="L19">
            <v>138952.91431721247</v>
          </cell>
          <cell r="M19">
            <v>154628</v>
          </cell>
        </row>
        <row r="21">
          <cell r="B21">
            <v>1013.5022850020773</v>
          </cell>
          <cell r="C21">
            <v>2270.6688824262569</v>
          </cell>
          <cell r="D21">
            <v>4109.3338872732311</v>
          </cell>
          <cell r="E21">
            <v>6415.3164381664592</v>
          </cell>
          <cell r="F21">
            <v>8241.0330979088776</v>
          </cell>
          <cell r="G21">
            <v>9732.4470294972998</v>
          </cell>
          <cell r="H21">
            <v>11034.344273646309</v>
          </cell>
          <cell r="I21">
            <v>12003.115911923556</v>
          </cell>
          <cell r="J21">
            <v>12971.887550200803</v>
          </cell>
          <cell r="K21">
            <v>14230.975647475581</v>
          </cell>
          <cell r="L21">
            <v>15639.118447315132</v>
          </cell>
          <cell r="M21">
            <v>17000</v>
          </cell>
        </row>
        <row r="22">
          <cell r="B22">
            <v>373.1764705882353</v>
          </cell>
          <cell r="C22">
            <v>647.45098039215691</v>
          </cell>
          <cell r="D22">
            <v>851.37254901960796</v>
          </cell>
          <cell r="E22">
            <v>1189.8823529411766</v>
          </cell>
          <cell r="F22">
            <v>1517.1764705882354</v>
          </cell>
          <cell r="G22">
            <v>1814.9019607843138</v>
          </cell>
          <cell r="H22">
            <v>2119.7647058823532</v>
          </cell>
          <cell r="I22">
            <v>2349.1764705882356</v>
          </cell>
          <cell r="J22">
            <v>2551.0588235294122</v>
          </cell>
          <cell r="K22">
            <v>2820.6991915249519</v>
          </cell>
          <cell r="L22">
            <v>2966.3049902425432</v>
          </cell>
          <cell r="M22">
            <v>3120</v>
          </cell>
        </row>
        <row r="23">
          <cell r="B23">
            <v>19.047619047619051</v>
          </cell>
          <cell r="C23">
            <v>42.857142857142861</v>
          </cell>
          <cell r="D23">
            <v>77.142857142857139</v>
          </cell>
          <cell r="E23">
            <v>291.42857142857144</v>
          </cell>
          <cell r="F23">
            <v>624.76190476190482</v>
          </cell>
          <cell r="G23">
            <v>1072.3809523809525</v>
          </cell>
          <cell r="H23">
            <v>1191.4285714285716</v>
          </cell>
          <cell r="I23">
            <v>1203.8095238095239</v>
          </cell>
          <cell r="J23">
            <v>1214.2857142857142</v>
          </cell>
          <cell r="K23">
            <v>1362.9766647694935</v>
          </cell>
          <cell r="L23">
            <v>1605.5776892430279</v>
          </cell>
          <cell r="M23">
            <v>2000</v>
          </cell>
        </row>
        <row r="24">
          <cell r="B24">
            <v>608.42874683955085</v>
          </cell>
          <cell r="C24">
            <v>1132.5561395284369</v>
          </cell>
          <cell r="D24">
            <v>1694.4947553191214</v>
          </cell>
          <cell r="E24">
            <v>2309.6140827849053</v>
          </cell>
          <cell r="F24">
            <v>2951.6941906337856</v>
          </cell>
          <cell r="G24">
            <v>3500.2946595912522</v>
          </cell>
          <cell r="H24">
            <v>4119.3342438383215</v>
          </cell>
          <cell r="I24">
            <v>4561.7167132540817</v>
          </cell>
          <cell r="J24">
            <v>5143.6718338016881</v>
          </cell>
          <cell r="K24">
            <v>5796.2284420228098</v>
          </cell>
          <cell r="L24">
            <v>6352.8136023798425</v>
          </cell>
          <cell r="M24">
            <v>6972</v>
          </cell>
        </row>
        <row r="25">
          <cell r="B25">
            <v>2014.1551214774827</v>
          </cell>
          <cell r="C25">
            <v>4093.5331452039936</v>
          </cell>
          <cell r="D25">
            <v>6732.3440487548178</v>
          </cell>
          <cell r="E25">
            <v>10206.241445321113</v>
          </cell>
          <cell r="F25">
            <v>13334.665663892803</v>
          </cell>
          <cell r="G25">
            <v>16120.024602253819</v>
          </cell>
          <cell r="H25">
            <v>18464.871794795556</v>
          </cell>
          <cell r="I25">
            <v>20117.818619575399</v>
          </cell>
          <cell r="J25">
            <v>21880.903921817619</v>
          </cell>
          <cell r="K25">
            <v>24210.879945792836</v>
          </cell>
          <cell r="L25">
            <v>26563.814729180547</v>
          </cell>
          <cell r="M25">
            <v>29092</v>
          </cell>
        </row>
        <row r="26">
          <cell r="B26">
            <v>15516.915675741207</v>
          </cell>
          <cell r="C26">
            <v>32285.513353268001</v>
          </cell>
          <cell r="D26">
            <v>49252.917515036708</v>
          </cell>
          <cell r="E26">
            <v>65942.562872545735</v>
          </cell>
          <cell r="F26">
            <v>82247.083878473612</v>
          </cell>
          <cell r="G26">
            <v>95582.718430199238</v>
          </cell>
          <cell r="H26">
            <v>110293.05066431437</v>
          </cell>
          <cell r="I26">
            <v>123005.04975187911</v>
          </cell>
          <cell r="J26">
            <v>136514.57188016427</v>
          </cell>
          <cell r="K26">
            <v>151236.5756559266</v>
          </cell>
          <cell r="L26">
            <v>165516.72904639301</v>
          </cell>
          <cell r="M26">
            <v>183720</v>
          </cell>
        </row>
        <row r="27">
          <cell r="B27">
            <v>69077.669704393207</v>
          </cell>
          <cell r="C27">
            <v>131985.86631656924</v>
          </cell>
          <cell r="D27">
            <v>198421.43932457946</v>
          </cell>
          <cell r="E27">
            <v>269260.81900644803</v>
          </cell>
          <cell r="F27">
            <v>342088.46601821086</v>
          </cell>
          <cell r="G27">
            <v>403718.09543862857</v>
          </cell>
          <cell r="H27">
            <v>472923.2671721665</v>
          </cell>
          <cell r="I27">
            <v>524578.75595189992</v>
          </cell>
          <cell r="J27">
            <v>589318.52521968237</v>
          </cell>
          <cell r="K27">
            <v>661485.91461250535</v>
          </cell>
          <cell r="L27">
            <v>724762.96537958831</v>
          </cell>
          <cell r="M27">
            <v>797474</v>
          </cell>
        </row>
        <row r="29">
          <cell r="B29">
            <v>9838</v>
          </cell>
          <cell r="C29">
            <v>19114</v>
          </cell>
          <cell r="D29">
            <v>27797</v>
          </cell>
          <cell r="E29">
            <v>37265</v>
          </cell>
          <cell r="F29">
            <v>46894</v>
          </cell>
          <cell r="G29">
            <v>61986</v>
          </cell>
          <cell r="H29">
            <v>75420</v>
          </cell>
          <cell r="I29">
            <v>83145</v>
          </cell>
          <cell r="J29">
            <v>91819</v>
          </cell>
          <cell r="K29">
            <v>102487</v>
          </cell>
          <cell r="L29">
            <v>111943</v>
          </cell>
          <cell r="M29">
            <v>143043</v>
          </cell>
        </row>
        <row r="31">
          <cell r="B31">
            <v>78915.669704393207</v>
          </cell>
          <cell r="C31">
            <v>151099.86631656924</v>
          </cell>
          <cell r="D31">
            <v>226218.43932457946</v>
          </cell>
          <cell r="E31">
            <v>306525.81900644803</v>
          </cell>
          <cell r="F31">
            <v>388982.46601821086</v>
          </cell>
          <cell r="G31">
            <v>465704.09543862857</v>
          </cell>
          <cell r="H31">
            <v>548343.2671721665</v>
          </cell>
          <cell r="I31">
            <v>607723.75595189992</v>
          </cell>
          <cell r="J31">
            <v>681137.52521968237</v>
          </cell>
          <cell r="K31">
            <v>763972.91461250535</v>
          </cell>
          <cell r="L31">
            <v>836705.96537958831</v>
          </cell>
          <cell r="M31">
            <v>940517</v>
          </cell>
        </row>
        <row r="63">
          <cell r="AB63">
            <v>112191.03574721239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SIN"/>
      <sheetName val="sin.prec"/>
      <sheetName val="SIN"/>
      <sheetName val="MOD 7 SIN"/>
      <sheetName val="7 ibnr(98)"/>
      <sheetName val="RIS RISCHI(98)"/>
      <sheetName val="RIS RISCHI(99)"/>
      <sheetName val="RIEPI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SIN"/>
      <sheetName val="sin.prec"/>
      <sheetName val="SIN"/>
      <sheetName val="MOD 7 SIN"/>
      <sheetName val="7 ibnr(98)"/>
      <sheetName val="RIS RISCHI(98)"/>
      <sheetName val="RIS RISCHI(99)"/>
      <sheetName val="RIEPILOGO"/>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U51"/>
  <sheetViews>
    <sheetView tabSelected="1" zoomScale="60" zoomScaleNormal="60" workbookViewId="0">
      <selection activeCell="B1" sqref="B1:B3"/>
    </sheetView>
  </sheetViews>
  <sheetFormatPr baseColWidth="10" defaultColWidth="9.140625" defaultRowHeight="15"/>
  <cols>
    <col min="1" max="1" width="1.7109375" style="3" customWidth="1"/>
    <col min="2" max="2" width="29.85546875" style="3" customWidth="1"/>
    <col min="3" max="14" width="17" style="3" customWidth="1"/>
    <col min="15" max="17" width="20.5703125" style="3" customWidth="1"/>
    <col min="18" max="18" width="2.140625" style="3" customWidth="1"/>
    <col min="19" max="70" width="9.140625" style="3"/>
    <col min="71" max="73" width="0" style="3" hidden="1" customWidth="1"/>
    <col min="74" max="256" width="9.140625" style="3"/>
    <col min="257" max="257" width="1.7109375" style="3" customWidth="1"/>
    <col min="258" max="258" width="29.85546875" style="3" customWidth="1"/>
    <col min="259" max="270" width="17" style="3" customWidth="1"/>
    <col min="271" max="273" width="20.5703125" style="3" customWidth="1"/>
    <col min="274" max="274" width="2.140625" style="3" customWidth="1"/>
    <col min="275" max="326" width="9.140625" style="3"/>
    <col min="327" max="329" width="0" style="3" hidden="1" customWidth="1"/>
    <col min="330" max="512" width="9.140625" style="3"/>
    <col min="513" max="513" width="1.7109375" style="3" customWidth="1"/>
    <col min="514" max="514" width="29.85546875" style="3" customWidth="1"/>
    <col min="515" max="526" width="17" style="3" customWidth="1"/>
    <col min="527" max="529" width="20.5703125" style="3" customWidth="1"/>
    <col min="530" max="530" width="2.140625" style="3" customWidth="1"/>
    <col min="531" max="582" width="9.140625" style="3"/>
    <col min="583" max="585" width="0" style="3" hidden="1" customWidth="1"/>
    <col min="586" max="768" width="9.140625" style="3"/>
    <col min="769" max="769" width="1.7109375" style="3" customWidth="1"/>
    <col min="770" max="770" width="29.85546875" style="3" customWidth="1"/>
    <col min="771" max="782" width="17" style="3" customWidth="1"/>
    <col min="783" max="785" width="20.5703125" style="3" customWidth="1"/>
    <col min="786" max="786" width="2.140625" style="3" customWidth="1"/>
    <col min="787" max="838" width="9.140625" style="3"/>
    <col min="839" max="841" width="0" style="3" hidden="1" customWidth="1"/>
    <col min="842" max="1024" width="9.140625" style="3"/>
    <col min="1025" max="1025" width="1.7109375" style="3" customWidth="1"/>
    <col min="1026" max="1026" width="29.85546875" style="3" customWidth="1"/>
    <col min="1027" max="1038" width="17" style="3" customWidth="1"/>
    <col min="1039" max="1041" width="20.5703125" style="3" customWidth="1"/>
    <col min="1042" max="1042" width="2.140625" style="3" customWidth="1"/>
    <col min="1043" max="1094" width="9.140625" style="3"/>
    <col min="1095" max="1097" width="0" style="3" hidden="1" customWidth="1"/>
    <col min="1098" max="1280" width="9.140625" style="3"/>
    <col min="1281" max="1281" width="1.7109375" style="3" customWidth="1"/>
    <col min="1282" max="1282" width="29.85546875" style="3" customWidth="1"/>
    <col min="1283" max="1294" width="17" style="3" customWidth="1"/>
    <col min="1295" max="1297" width="20.5703125" style="3" customWidth="1"/>
    <col min="1298" max="1298" width="2.140625" style="3" customWidth="1"/>
    <col min="1299" max="1350" width="9.140625" style="3"/>
    <col min="1351" max="1353" width="0" style="3" hidden="1" customWidth="1"/>
    <col min="1354" max="1536" width="9.140625" style="3"/>
    <col min="1537" max="1537" width="1.7109375" style="3" customWidth="1"/>
    <col min="1538" max="1538" width="29.85546875" style="3" customWidth="1"/>
    <col min="1539" max="1550" width="17" style="3" customWidth="1"/>
    <col min="1551" max="1553" width="20.5703125" style="3" customWidth="1"/>
    <col min="1554" max="1554" width="2.140625" style="3" customWidth="1"/>
    <col min="1555" max="1606" width="9.140625" style="3"/>
    <col min="1607" max="1609" width="0" style="3" hidden="1" customWidth="1"/>
    <col min="1610" max="1792" width="9.140625" style="3"/>
    <col min="1793" max="1793" width="1.7109375" style="3" customWidth="1"/>
    <col min="1794" max="1794" width="29.85546875" style="3" customWidth="1"/>
    <col min="1795" max="1806" width="17" style="3" customWidth="1"/>
    <col min="1807" max="1809" width="20.5703125" style="3" customWidth="1"/>
    <col min="1810" max="1810" width="2.140625" style="3" customWidth="1"/>
    <col min="1811" max="1862" width="9.140625" style="3"/>
    <col min="1863" max="1865" width="0" style="3" hidden="1" customWidth="1"/>
    <col min="1866" max="2048" width="9.140625" style="3"/>
    <col min="2049" max="2049" width="1.7109375" style="3" customWidth="1"/>
    <col min="2050" max="2050" width="29.85546875" style="3" customWidth="1"/>
    <col min="2051" max="2062" width="17" style="3" customWidth="1"/>
    <col min="2063" max="2065" width="20.5703125" style="3" customWidth="1"/>
    <col min="2066" max="2066" width="2.140625" style="3" customWidth="1"/>
    <col min="2067" max="2118" width="9.140625" style="3"/>
    <col min="2119" max="2121" width="0" style="3" hidden="1" customWidth="1"/>
    <col min="2122" max="2304" width="9.140625" style="3"/>
    <col min="2305" max="2305" width="1.7109375" style="3" customWidth="1"/>
    <col min="2306" max="2306" width="29.85546875" style="3" customWidth="1"/>
    <col min="2307" max="2318" width="17" style="3" customWidth="1"/>
    <col min="2319" max="2321" width="20.5703125" style="3" customWidth="1"/>
    <col min="2322" max="2322" width="2.140625" style="3" customWidth="1"/>
    <col min="2323" max="2374" width="9.140625" style="3"/>
    <col min="2375" max="2377" width="0" style="3" hidden="1" customWidth="1"/>
    <col min="2378" max="2560" width="9.140625" style="3"/>
    <col min="2561" max="2561" width="1.7109375" style="3" customWidth="1"/>
    <col min="2562" max="2562" width="29.85546875" style="3" customWidth="1"/>
    <col min="2563" max="2574" width="17" style="3" customWidth="1"/>
    <col min="2575" max="2577" width="20.5703125" style="3" customWidth="1"/>
    <col min="2578" max="2578" width="2.140625" style="3" customWidth="1"/>
    <col min="2579" max="2630" width="9.140625" style="3"/>
    <col min="2631" max="2633" width="0" style="3" hidden="1" customWidth="1"/>
    <col min="2634" max="2816" width="9.140625" style="3"/>
    <col min="2817" max="2817" width="1.7109375" style="3" customWidth="1"/>
    <col min="2818" max="2818" width="29.85546875" style="3" customWidth="1"/>
    <col min="2819" max="2830" width="17" style="3" customWidth="1"/>
    <col min="2831" max="2833" width="20.5703125" style="3" customWidth="1"/>
    <col min="2834" max="2834" width="2.140625" style="3" customWidth="1"/>
    <col min="2835" max="2886" width="9.140625" style="3"/>
    <col min="2887" max="2889" width="0" style="3" hidden="1" customWidth="1"/>
    <col min="2890" max="3072" width="9.140625" style="3"/>
    <col min="3073" max="3073" width="1.7109375" style="3" customWidth="1"/>
    <col min="3074" max="3074" width="29.85546875" style="3" customWidth="1"/>
    <col min="3075" max="3086" width="17" style="3" customWidth="1"/>
    <col min="3087" max="3089" width="20.5703125" style="3" customWidth="1"/>
    <col min="3090" max="3090" width="2.140625" style="3" customWidth="1"/>
    <col min="3091" max="3142" width="9.140625" style="3"/>
    <col min="3143" max="3145" width="0" style="3" hidden="1" customWidth="1"/>
    <col min="3146" max="3328" width="9.140625" style="3"/>
    <col min="3329" max="3329" width="1.7109375" style="3" customWidth="1"/>
    <col min="3330" max="3330" width="29.85546875" style="3" customWidth="1"/>
    <col min="3331" max="3342" width="17" style="3" customWidth="1"/>
    <col min="3343" max="3345" width="20.5703125" style="3" customWidth="1"/>
    <col min="3346" max="3346" width="2.140625" style="3" customWidth="1"/>
    <col min="3347" max="3398" width="9.140625" style="3"/>
    <col min="3399" max="3401" width="0" style="3" hidden="1" customWidth="1"/>
    <col min="3402" max="3584" width="9.140625" style="3"/>
    <col min="3585" max="3585" width="1.7109375" style="3" customWidth="1"/>
    <col min="3586" max="3586" width="29.85546875" style="3" customWidth="1"/>
    <col min="3587" max="3598" width="17" style="3" customWidth="1"/>
    <col min="3599" max="3601" width="20.5703125" style="3" customWidth="1"/>
    <col min="3602" max="3602" width="2.140625" style="3" customWidth="1"/>
    <col min="3603" max="3654" width="9.140625" style="3"/>
    <col min="3655" max="3657" width="0" style="3" hidden="1" customWidth="1"/>
    <col min="3658" max="3840" width="9.140625" style="3"/>
    <col min="3841" max="3841" width="1.7109375" style="3" customWidth="1"/>
    <col min="3842" max="3842" width="29.85546875" style="3" customWidth="1"/>
    <col min="3843" max="3854" width="17" style="3" customWidth="1"/>
    <col min="3855" max="3857" width="20.5703125" style="3" customWidth="1"/>
    <col min="3858" max="3858" width="2.140625" style="3" customWidth="1"/>
    <col min="3859" max="3910" width="9.140625" style="3"/>
    <col min="3911" max="3913" width="0" style="3" hidden="1" customWidth="1"/>
    <col min="3914" max="4096" width="9.140625" style="3"/>
    <col min="4097" max="4097" width="1.7109375" style="3" customWidth="1"/>
    <col min="4098" max="4098" width="29.85546875" style="3" customWidth="1"/>
    <col min="4099" max="4110" width="17" style="3" customWidth="1"/>
    <col min="4111" max="4113" width="20.5703125" style="3" customWidth="1"/>
    <col min="4114" max="4114" width="2.140625" style="3" customWidth="1"/>
    <col min="4115" max="4166" width="9.140625" style="3"/>
    <col min="4167" max="4169" width="0" style="3" hidden="1" customWidth="1"/>
    <col min="4170" max="4352" width="9.140625" style="3"/>
    <col min="4353" max="4353" width="1.7109375" style="3" customWidth="1"/>
    <col min="4354" max="4354" width="29.85546875" style="3" customWidth="1"/>
    <col min="4355" max="4366" width="17" style="3" customWidth="1"/>
    <col min="4367" max="4369" width="20.5703125" style="3" customWidth="1"/>
    <col min="4370" max="4370" width="2.140625" style="3" customWidth="1"/>
    <col min="4371" max="4422" width="9.140625" style="3"/>
    <col min="4423" max="4425" width="0" style="3" hidden="1" customWidth="1"/>
    <col min="4426" max="4608" width="9.140625" style="3"/>
    <col min="4609" max="4609" width="1.7109375" style="3" customWidth="1"/>
    <col min="4610" max="4610" width="29.85546875" style="3" customWidth="1"/>
    <col min="4611" max="4622" width="17" style="3" customWidth="1"/>
    <col min="4623" max="4625" width="20.5703125" style="3" customWidth="1"/>
    <col min="4626" max="4626" width="2.140625" style="3" customWidth="1"/>
    <col min="4627" max="4678" width="9.140625" style="3"/>
    <col min="4679" max="4681" width="0" style="3" hidden="1" customWidth="1"/>
    <col min="4682" max="4864" width="9.140625" style="3"/>
    <col min="4865" max="4865" width="1.7109375" style="3" customWidth="1"/>
    <col min="4866" max="4866" width="29.85546875" style="3" customWidth="1"/>
    <col min="4867" max="4878" width="17" style="3" customWidth="1"/>
    <col min="4879" max="4881" width="20.5703125" style="3" customWidth="1"/>
    <col min="4882" max="4882" width="2.140625" style="3" customWidth="1"/>
    <col min="4883" max="4934" width="9.140625" style="3"/>
    <col min="4935" max="4937" width="0" style="3" hidden="1" customWidth="1"/>
    <col min="4938" max="5120" width="9.140625" style="3"/>
    <col min="5121" max="5121" width="1.7109375" style="3" customWidth="1"/>
    <col min="5122" max="5122" width="29.85546875" style="3" customWidth="1"/>
    <col min="5123" max="5134" width="17" style="3" customWidth="1"/>
    <col min="5135" max="5137" width="20.5703125" style="3" customWidth="1"/>
    <col min="5138" max="5138" width="2.140625" style="3" customWidth="1"/>
    <col min="5139" max="5190" width="9.140625" style="3"/>
    <col min="5191" max="5193" width="0" style="3" hidden="1" customWidth="1"/>
    <col min="5194" max="5376" width="9.140625" style="3"/>
    <col min="5377" max="5377" width="1.7109375" style="3" customWidth="1"/>
    <col min="5378" max="5378" width="29.85546875" style="3" customWidth="1"/>
    <col min="5379" max="5390" width="17" style="3" customWidth="1"/>
    <col min="5391" max="5393" width="20.5703125" style="3" customWidth="1"/>
    <col min="5394" max="5394" width="2.140625" style="3" customWidth="1"/>
    <col min="5395" max="5446" width="9.140625" style="3"/>
    <col min="5447" max="5449" width="0" style="3" hidden="1" customWidth="1"/>
    <col min="5450" max="5632" width="9.140625" style="3"/>
    <col min="5633" max="5633" width="1.7109375" style="3" customWidth="1"/>
    <col min="5634" max="5634" width="29.85546875" style="3" customWidth="1"/>
    <col min="5635" max="5646" width="17" style="3" customWidth="1"/>
    <col min="5647" max="5649" width="20.5703125" style="3" customWidth="1"/>
    <col min="5650" max="5650" width="2.140625" style="3" customWidth="1"/>
    <col min="5651" max="5702" width="9.140625" style="3"/>
    <col min="5703" max="5705" width="0" style="3" hidden="1" customWidth="1"/>
    <col min="5706" max="5888" width="9.140625" style="3"/>
    <col min="5889" max="5889" width="1.7109375" style="3" customWidth="1"/>
    <col min="5890" max="5890" width="29.85546875" style="3" customWidth="1"/>
    <col min="5891" max="5902" width="17" style="3" customWidth="1"/>
    <col min="5903" max="5905" width="20.5703125" style="3" customWidth="1"/>
    <col min="5906" max="5906" width="2.140625" style="3" customWidth="1"/>
    <col min="5907" max="5958" width="9.140625" style="3"/>
    <col min="5959" max="5961" width="0" style="3" hidden="1" customWidth="1"/>
    <col min="5962" max="6144" width="9.140625" style="3"/>
    <col min="6145" max="6145" width="1.7109375" style="3" customWidth="1"/>
    <col min="6146" max="6146" width="29.85546875" style="3" customWidth="1"/>
    <col min="6147" max="6158" width="17" style="3" customWidth="1"/>
    <col min="6159" max="6161" width="20.5703125" style="3" customWidth="1"/>
    <col min="6162" max="6162" width="2.140625" style="3" customWidth="1"/>
    <col min="6163" max="6214" width="9.140625" style="3"/>
    <col min="6215" max="6217" width="0" style="3" hidden="1" customWidth="1"/>
    <col min="6218" max="6400" width="9.140625" style="3"/>
    <col min="6401" max="6401" width="1.7109375" style="3" customWidth="1"/>
    <col min="6402" max="6402" width="29.85546875" style="3" customWidth="1"/>
    <col min="6403" max="6414" width="17" style="3" customWidth="1"/>
    <col min="6415" max="6417" width="20.5703125" style="3" customWidth="1"/>
    <col min="6418" max="6418" width="2.140625" style="3" customWidth="1"/>
    <col min="6419" max="6470" width="9.140625" style="3"/>
    <col min="6471" max="6473" width="0" style="3" hidden="1" customWidth="1"/>
    <col min="6474" max="6656" width="9.140625" style="3"/>
    <col min="6657" max="6657" width="1.7109375" style="3" customWidth="1"/>
    <col min="6658" max="6658" width="29.85546875" style="3" customWidth="1"/>
    <col min="6659" max="6670" width="17" style="3" customWidth="1"/>
    <col min="6671" max="6673" width="20.5703125" style="3" customWidth="1"/>
    <col min="6674" max="6674" width="2.140625" style="3" customWidth="1"/>
    <col min="6675" max="6726" width="9.140625" style="3"/>
    <col min="6727" max="6729" width="0" style="3" hidden="1" customWidth="1"/>
    <col min="6730" max="6912" width="9.140625" style="3"/>
    <col min="6913" max="6913" width="1.7109375" style="3" customWidth="1"/>
    <col min="6914" max="6914" width="29.85546875" style="3" customWidth="1"/>
    <col min="6915" max="6926" width="17" style="3" customWidth="1"/>
    <col min="6927" max="6929" width="20.5703125" style="3" customWidth="1"/>
    <col min="6930" max="6930" width="2.140625" style="3" customWidth="1"/>
    <col min="6931" max="6982" width="9.140625" style="3"/>
    <col min="6983" max="6985" width="0" style="3" hidden="1" customWidth="1"/>
    <col min="6986" max="7168" width="9.140625" style="3"/>
    <col min="7169" max="7169" width="1.7109375" style="3" customWidth="1"/>
    <col min="7170" max="7170" width="29.85546875" style="3" customWidth="1"/>
    <col min="7171" max="7182" width="17" style="3" customWidth="1"/>
    <col min="7183" max="7185" width="20.5703125" style="3" customWidth="1"/>
    <col min="7186" max="7186" width="2.140625" style="3" customWidth="1"/>
    <col min="7187" max="7238" width="9.140625" style="3"/>
    <col min="7239" max="7241" width="0" style="3" hidden="1" customWidth="1"/>
    <col min="7242" max="7424" width="9.140625" style="3"/>
    <col min="7425" max="7425" width="1.7109375" style="3" customWidth="1"/>
    <col min="7426" max="7426" width="29.85546875" style="3" customWidth="1"/>
    <col min="7427" max="7438" width="17" style="3" customWidth="1"/>
    <col min="7439" max="7441" width="20.5703125" style="3" customWidth="1"/>
    <col min="7442" max="7442" width="2.140625" style="3" customWidth="1"/>
    <col min="7443" max="7494" width="9.140625" style="3"/>
    <col min="7495" max="7497" width="0" style="3" hidden="1" customWidth="1"/>
    <col min="7498" max="7680" width="9.140625" style="3"/>
    <col min="7681" max="7681" width="1.7109375" style="3" customWidth="1"/>
    <col min="7682" max="7682" width="29.85546875" style="3" customWidth="1"/>
    <col min="7683" max="7694" width="17" style="3" customWidth="1"/>
    <col min="7695" max="7697" width="20.5703125" style="3" customWidth="1"/>
    <col min="7698" max="7698" width="2.140625" style="3" customWidth="1"/>
    <col min="7699" max="7750" width="9.140625" style="3"/>
    <col min="7751" max="7753" width="0" style="3" hidden="1" customWidth="1"/>
    <col min="7754" max="7936" width="9.140625" style="3"/>
    <col min="7937" max="7937" width="1.7109375" style="3" customWidth="1"/>
    <col min="7938" max="7938" width="29.85546875" style="3" customWidth="1"/>
    <col min="7939" max="7950" width="17" style="3" customWidth="1"/>
    <col min="7951" max="7953" width="20.5703125" style="3" customWidth="1"/>
    <col min="7954" max="7954" width="2.140625" style="3" customWidth="1"/>
    <col min="7955" max="8006" width="9.140625" style="3"/>
    <col min="8007" max="8009" width="0" style="3" hidden="1" customWidth="1"/>
    <col min="8010" max="8192" width="9.140625" style="3"/>
    <col min="8193" max="8193" width="1.7109375" style="3" customWidth="1"/>
    <col min="8194" max="8194" width="29.85546875" style="3" customWidth="1"/>
    <col min="8195" max="8206" width="17" style="3" customWidth="1"/>
    <col min="8207" max="8209" width="20.5703125" style="3" customWidth="1"/>
    <col min="8210" max="8210" width="2.140625" style="3" customWidth="1"/>
    <col min="8211" max="8262" width="9.140625" style="3"/>
    <col min="8263" max="8265" width="0" style="3" hidden="1" customWidth="1"/>
    <col min="8266" max="8448" width="9.140625" style="3"/>
    <col min="8449" max="8449" width="1.7109375" style="3" customWidth="1"/>
    <col min="8450" max="8450" width="29.85546875" style="3" customWidth="1"/>
    <col min="8451" max="8462" width="17" style="3" customWidth="1"/>
    <col min="8463" max="8465" width="20.5703125" style="3" customWidth="1"/>
    <col min="8466" max="8466" width="2.140625" style="3" customWidth="1"/>
    <col min="8467" max="8518" width="9.140625" style="3"/>
    <col min="8519" max="8521" width="0" style="3" hidden="1" customWidth="1"/>
    <col min="8522" max="8704" width="9.140625" style="3"/>
    <col min="8705" max="8705" width="1.7109375" style="3" customWidth="1"/>
    <col min="8706" max="8706" width="29.85546875" style="3" customWidth="1"/>
    <col min="8707" max="8718" width="17" style="3" customWidth="1"/>
    <col min="8719" max="8721" width="20.5703125" style="3" customWidth="1"/>
    <col min="8722" max="8722" width="2.140625" style="3" customWidth="1"/>
    <col min="8723" max="8774" width="9.140625" style="3"/>
    <col min="8775" max="8777" width="0" style="3" hidden="1" customWidth="1"/>
    <col min="8778" max="8960" width="9.140625" style="3"/>
    <col min="8961" max="8961" width="1.7109375" style="3" customWidth="1"/>
    <col min="8962" max="8962" width="29.85546875" style="3" customWidth="1"/>
    <col min="8963" max="8974" width="17" style="3" customWidth="1"/>
    <col min="8975" max="8977" width="20.5703125" style="3" customWidth="1"/>
    <col min="8978" max="8978" width="2.140625" style="3" customWidth="1"/>
    <col min="8979" max="9030" width="9.140625" style="3"/>
    <col min="9031" max="9033" width="0" style="3" hidden="1" customWidth="1"/>
    <col min="9034" max="9216" width="9.140625" style="3"/>
    <col min="9217" max="9217" width="1.7109375" style="3" customWidth="1"/>
    <col min="9218" max="9218" width="29.85546875" style="3" customWidth="1"/>
    <col min="9219" max="9230" width="17" style="3" customWidth="1"/>
    <col min="9231" max="9233" width="20.5703125" style="3" customWidth="1"/>
    <col min="9234" max="9234" width="2.140625" style="3" customWidth="1"/>
    <col min="9235" max="9286" width="9.140625" style="3"/>
    <col min="9287" max="9289" width="0" style="3" hidden="1" customWidth="1"/>
    <col min="9290" max="9472" width="9.140625" style="3"/>
    <col min="9473" max="9473" width="1.7109375" style="3" customWidth="1"/>
    <col min="9474" max="9474" width="29.85546875" style="3" customWidth="1"/>
    <col min="9475" max="9486" width="17" style="3" customWidth="1"/>
    <col min="9487" max="9489" width="20.5703125" style="3" customWidth="1"/>
    <col min="9490" max="9490" width="2.140625" style="3" customWidth="1"/>
    <col min="9491" max="9542" width="9.140625" style="3"/>
    <col min="9543" max="9545" width="0" style="3" hidden="1" customWidth="1"/>
    <col min="9546" max="9728" width="9.140625" style="3"/>
    <col min="9729" max="9729" width="1.7109375" style="3" customWidth="1"/>
    <col min="9730" max="9730" width="29.85546875" style="3" customWidth="1"/>
    <col min="9731" max="9742" width="17" style="3" customWidth="1"/>
    <col min="9743" max="9745" width="20.5703125" style="3" customWidth="1"/>
    <col min="9746" max="9746" width="2.140625" style="3" customWidth="1"/>
    <col min="9747" max="9798" width="9.140625" style="3"/>
    <col min="9799" max="9801" width="0" style="3" hidden="1" customWidth="1"/>
    <col min="9802" max="9984" width="9.140625" style="3"/>
    <col min="9985" max="9985" width="1.7109375" style="3" customWidth="1"/>
    <col min="9986" max="9986" width="29.85546875" style="3" customWidth="1"/>
    <col min="9987" max="9998" width="17" style="3" customWidth="1"/>
    <col min="9999" max="10001" width="20.5703125" style="3" customWidth="1"/>
    <col min="10002" max="10002" width="2.140625" style="3" customWidth="1"/>
    <col min="10003" max="10054" width="9.140625" style="3"/>
    <col min="10055" max="10057" width="0" style="3" hidden="1" customWidth="1"/>
    <col min="10058" max="10240" width="9.140625" style="3"/>
    <col min="10241" max="10241" width="1.7109375" style="3" customWidth="1"/>
    <col min="10242" max="10242" width="29.85546875" style="3" customWidth="1"/>
    <col min="10243" max="10254" width="17" style="3" customWidth="1"/>
    <col min="10255" max="10257" width="20.5703125" style="3" customWidth="1"/>
    <col min="10258" max="10258" width="2.140625" style="3" customWidth="1"/>
    <col min="10259" max="10310" width="9.140625" style="3"/>
    <col min="10311" max="10313" width="0" style="3" hidden="1" customWidth="1"/>
    <col min="10314" max="10496" width="9.140625" style="3"/>
    <col min="10497" max="10497" width="1.7109375" style="3" customWidth="1"/>
    <col min="10498" max="10498" width="29.85546875" style="3" customWidth="1"/>
    <col min="10499" max="10510" width="17" style="3" customWidth="1"/>
    <col min="10511" max="10513" width="20.5703125" style="3" customWidth="1"/>
    <col min="10514" max="10514" width="2.140625" style="3" customWidth="1"/>
    <col min="10515" max="10566" width="9.140625" style="3"/>
    <col min="10567" max="10569" width="0" style="3" hidden="1" customWidth="1"/>
    <col min="10570" max="10752" width="9.140625" style="3"/>
    <col min="10753" max="10753" width="1.7109375" style="3" customWidth="1"/>
    <col min="10754" max="10754" width="29.85546875" style="3" customWidth="1"/>
    <col min="10755" max="10766" width="17" style="3" customWidth="1"/>
    <col min="10767" max="10769" width="20.5703125" style="3" customWidth="1"/>
    <col min="10770" max="10770" width="2.140625" style="3" customWidth="1"/>
    <col min="10771" max="10822" width="9.140625" style="3"/>
    <col min="10823" max="10825" width="0" style="3" hidden="1" customWidth="1"/>
    <col min="10826" max="11008" width="9.140625" style="3"/>
    <col min="11009" max="11009" width="1.7109375" style="3" customWidth="1"/>
    <col min="11010" max="11010" width="29.85546875" style="3" customWidth="1"/>
    <col min="11011" max="11022" width="17" style="3" customWidth="1"/>
    <col min="11023" max="11025" width="20.5703125" style="3" customWidth="1"/>
    <col min="11026" max="11026" width="2.140625" style="3" customWidth="1"/>
    <col min="11027" max="11078" width="9.140625" style="3"/>
    <col min="11079" max="11081" width="0" style="3" hidden="1" customWidth="1"/>
    <col min="11082" max="11264" width="9.140625" style="3"/>
    <col min="11265" max="11265" width="1.7109375" style="3" customWidth="1"/>
    <col min="11266" max="11266" width="29.85546875" style="3" customWidth="1"/>
    <col min="11267" max="11278" width="17" style="3" customWidth="1"/>
    <col min="11279" max="11281" width="20.5703125" style="3" customWidth="1"/>
    <col min="11282" max="11282" width="2.140625" style="3" customWidth="1"/>
    <col min="11283" max="11334" width="9.140625" style="3"/>
    <col min="11335" max="11337" width="0" style="3" hidden="1" customWidth="1"/>
    <col min="11338" max="11520" width="9.140625" style="3"/>
    <col min="11521" max="11521" width="1.7109375" style="3" customWidth="1"/>
    <col min="11522" max="11522" width="29.85546875" style="3" customWidth="1"/>
    <col min="11523" max="11534" width="17" style="3" customWidth="1"/>
    <col min="11535" max="11537" width="20.5703125" style="3" customWidth="1"/>
    <col min="11538" max="11538" width="2.140625" style="3" customWidth="1"/>
    <col min="11539" max="11590" width="9.140625" style="3"/>
    <col min="11591" max="11593" width="0" style="3" hidden="1" customWidth="1"/>
    <col min="11594" max="11776" width="9.140625" style="3"/>
    <col min="11777" max="11777" width="1.7109375" style="3" customWidth="1"/>
    <col min="11778" max="11778" width="29.85546875" style="3" customWidth="1"/>
    <col min="11779" max="11790" width="17" style="3" customWidth="1"/>
    <col min="11791" max="11793" width="20.5703125" style="3" customWidth="1"/>
    <col min="11794" max="11794" width="2.140625" style="3" customWidth="1"/>
    <col min="11795" max="11846" width="9.140625" style="3"/>
    <col min="11847" max="11849" width="0" style="3" hidden="1" customWidth="1"/>
    <col min="11850" max="12032" width="9.140625" style="3"/>
    <col min="12033" max="12033" width="1.7109375" style="3" customWidth="1"/>
    <col min="12034" max="12034" width="29.85546875" style="3" customWidth="1"/>
    <col min="12035" max="12046" width="17" style="3" customWidth="1"/>
    <col min="12047" max="12049" width="20.5703125" style="3" customWidth="1"/>
    <col min="12050" max="12050" width="2.140625" style="3" customWidth="1"/>
    <col min="12051" max="12102" width="9.140625" style="3"/>
    <col min="12103" max="12105" width="0" style="3" hidden="1" customWidth="1"/>
    <col min="12106" max="12288" width="9.140625" style="3"/>
    <col min="12289" max="12289" width="1.7109375" style="3" customWidth="1"/>
    <col min="12290" max="12290" width="29.85546875" style="3" customWidth="1"/>
    <col min="12291" max="12302" width="17" style="3" customWidth="1"/>
    <col min="12303" max="12305" width="20.5703125" style="3" customWidth="1"/>
    <col min="12306" max="12306" width="2.140625" style="3" customWidth="1"/>
    <col min="12307" max="12358" width="9.140625" style="3"/>
    <col min="12359" max="12361" width="0" style="3" hidden="1" customWidth="1"/>
    <col min="12362" max="12544" width="9.140625" style="3"/>
    <col min="12545" max="12545" width="1.7109375" style="3" customWidth="1"/>
    <col min="12546" max="12546" width="29.85546875" style="3" customWidth="1"/>
    <col min="12547" max="12558" width="17" style="3" customWidth="1"/>
    <col min="12559" max="12561" width="20.5703125" style="3" customWidth="1"/>
    <col min="12562" max="12562" width="2.140625" style="3" customWidth="1"/>
    <col min="12563" max="12614" width="9.140625" style="3"/>
    <col min="12615" max="12617" width="0" style="3" hidden="1" customWidth="1"/>
    <col min="12618" max="12800" width="9.140625" style="3"/>
    <col min="12801" max="12801" width="1.7109375" style="3" customWidth="1"/>
    <col min="12802" max="12802" width="29.85546875" style="3" customWidth="1"/>
    <col min="12803" max="12814" width="17" style="3" customWidth="1"/>
    <col min="12815" max="12817" width="20.5703125" style="3" customWidth="1"/>
    <col min="12818" max="12818" width="2.140625" style="3" customWidth="1"/>
    <col min="12819" max="12870" width="9.140625" style="3"/>
    <col min="12871" max="12873" width="0" style="3" hidden="1" customWidth="1"/>
    <col min="12874" max="13056" width="9.140625" style="3"/>
    <col min="13057" max="13057" width="1.7109375" style="3" customWidth="1"/>
    <col min="13058" max="13058" width="29.85546875" style="3" customWidth="1"/>
    <col min="13059" max="13070" width="17" style="3" customWidth="1"/>
    <col min="13071" max="13073" width="20.5703125" style="3" customWidth="1"/>
    <col min="13074" max="13074" width="2.140625" style="3" customWidth="1"/>
    <col min="13075" max="13126" width="9.140625" style="3"/>
    <col min="13127" max="13129" width="0" style="3" hidden="1" customWidth="1"/>
    <col min="13130" max="13312" width="9.140625" style="3"/>
    <col min="13313" max="13313" width="1.7109375" style="3" customWidth="1"/>
    <col min="13314" max="13314" width="29.85546875" style="3" customWidth="1"/>
    <col min="13315" max="13326" width="17" style="3" customWidth="1"/>
    <col min="13327" max="13329" width="20.5703125" style="3" customWidth="1"/>
    <col min="13330" max="13330" width="2.140625" style="3" customWidth="1"/>
    <col min="13331" max="13382" width="9.140625" style="3"/>
    <col min="13383" max="13385" width="0" style="3" hidden="1" customWidth="1"/>
    <col min="13386" max="13568" width="9.140625" style="3"/>
    <col min="13569" max="13569" width="1.7109375" style="3" customWidth="1"/>
    <col min="13570" max="13570" width="29.85546875" style="3" customWidth="1"/>
    <col min="13571" max="13582" width="17" style="3" customWidth="1"/>
    <col min="13583" max="13585" width="20.5703125" style="3" customWidth="1"/>
    <col min="13586" max="13586" width="2.140625" style="3" customWidth="1"/>
    <col min="13587" max="13638" width="9.140625" style="3"/>
    <col min="13639" max="13641" width="0" style="3" hidden="1" customWidth="1"/>
    <col min="13642" max="13824" width="9.140625" style="3"/>
    <col min="13825" max="13825" width="1.7109375" style="3" customWidth="1"/>
    <col min="13826" max="13826" width="29.85546875" style="3" customWidth="1"/>
    <col min="13827" max="13838" width="17" style="3" customWidth="1"/>
    <col min="13839" max="13841" width="20.5703125" style="3" customWidth="1"/>
    <col min="13842" max="13842" width="2.140625" style="3" customWidth="1"/>
    <col min="13843" max="13894" width="9.140625" style="3"/>
    <col min="13895" max="13897" width="0" style="3" hidden="1" customWidth="1"/>
    <col min="13898" max="14080" width="9.140625" style="3"/>
    <col min="14081" max="14081" width="1.7109375" style="3" customWidth="1"/>
    <col min="14082" max="14082" width="29.85546875" style="3" customWidth="1"/>
    <col min="14083" max="14094" width="17" style="3" customWidth="1"/>
    <col min="14095" max="14097" width="20.5703125" style="3" customWidth="1"/>
    <col min="14098" max="14098" width="2.140625" style="3" customWidth="1"/>
    <col min="14099" max="14150" width="9.140625" style="3"/>
    <col min="14151" max="14153" width="0" style="3" hidden="1" customWidth="1"/>
    <col min="14154" max="14336" width="9.140625" style="3"/>
    <col min="14337" max="14337" width="1.7109375" style="3" customWidth="1"/>
    <col min="14338" max="14338" width="29.85546875" style="3" customWidth="1"/>
    <col min="14339" max="14350" width="17" style="3" customWidth="1"/>
    <col min="14351" max="14353" width="20.5703125" style="3" customWidth="1"/>
    <col min="14354" max="14354" width="2.140625" style="3" customWidth="1"/>
    <col min="14355" max="14406" width="9.140625" style="3"/>
    <col min="14407" max="14409" width="0" style="3" hidden="1" customWidth="1"/>
    <col min="14410" max="14592" width="9.140625" style="3"/>
    <col min="14593" max="14593" width="1.7109375" style="3" customWidth="1"/>
    <col min="14594" max="14594" width="29.85546875" style="3" customWidth="1"/>
    <col min="14595" max="14606" width="17" style="3" customWidth="1"/>
    <col min="14607" max="14609" width="20.5703125" style="3" customWidth="1"/>
    <col min="14610" max="14610" width="2.140625" style="3" customWidth="1"/>
    <col min="14611" max="14662" width="9.140625" style="3"/>
    <col min="14663" max="14665" width="0" style="3" hidden="1" customWidth="1"/>
    <col min="14666" max="14848" width="9.140625" style="3"/>
    <col min="14849" max="14849" width="1.7109375" style="3" customWidth="1"/>
    <col min="14850" max="14850" width="29.85546875" style="3" customWidth="1"/>
    <col min="14851" max="14862" width="17" style="3" customWidth="1"/>
    <col min="14863" max="14865" width="20.5703125" style="3" customWidth="1"/>
    <col min="14866" max="14866" width="2.140625" style="3" customWidth="1"/>
    <col min="14867" max="14918" width="9.140625" style="3"/>
    <col min="14919" max="14921" width="0" style="3" hidden="1" customWidth="1"/>
    <col min="14922" max="15104" width="9.140625" style="3"/>
    <col min="15105" max="15105" width="1.7109375" style="3" customWidth="1"/>
    <col min="15106" max="15106" width="29.85546875" style="3" customWidth="1"/>
    <col min="15107" max="15118" width="17" style="3" customWidth="1"/>
    <col min="15119" max="15121" width="20.5703125" style="3" customWidth="1"/>
    <col min="15122" max="15122" width="2.140625" style="3" customWidth="1"/>
    <col min="15123" max="15174" width="9.140625" style="3"/>
    <col min="15175" max="15177" width="0" style="3" hidden="1" customWidth="1"/>
    <col min="15178" max="15360" width="9.140625" style="3"/>
    <col min="15361" max="15361" width="1.7109375" style="3" customWidth="1"/>
    <col min="15362" max="15362" width="29.85546875" style="3" customWidth="1"/>
    <col min="15363" max="15374" width="17" style="3" customWidth="1"/>
    <col min="15375" max="15377" width="20.5703125" style="3" customWidth="1"/>
    <col min="15378" max="15378" width="2.140625" style="3" customWidth="1"/>
    <col min="15379" max="15430" width="9.140625" style="3"/>
    <col min="15431" max="15433" width="0" style="3" hidden="1" customWidth="1"/>
    <col min="15434" max="15616" width="9.140625" style="3"/>
    <col min="15617" max="15617" width="1.7109375" style="3" customWidth="1"/>
    <col min="15618" max="15618" width="29.85546875" style="3" customWidth="1"/>
    <col min="15619" max="15630" width="17" style="3" customWidth="1"/>
    <col min="15631" max="15633" width="20.5703125" style="3" customWidth="1"/>
    <col min="15634" max="15634" width="2.140625" style="3" customWidth="1"/>
    <col min="15635" max="15686" width="9.140625" style="3"/>
    <col min="15687" max="15689" width="0" style="3" hidden="1" customWidth="1"/>
    <col min="15690" max="15872" width="9.140625" style="3"/>
    <col min="15873" max="15873" width="1.7109375" style="3" customWidth="1"/>
    <col min="15874" max="15874" width="29.85546875" style="3" customWidth="1"/>
    <col min="15875" max="15886" width="17" style="3" customWidth="1"/>
    <col min="15887" max="15889" width="20.5703125" style="3" customWidth="1"/>
    <col min="15890" max="15890" width="2.140625" style="3" customWidth="1"/>
    <col min="15891" max="15942" width="9.140625" style="3"/>
    <col min="15943" max="15945" width="0" style="3" hidden="1" customWidth="1"/>
    <col min="15946" max="16128" width="9.140625" style="3"/>
    <col min="16129" max="16129" width="1.7109375" style="3" customWidth="1"/>
    <col min="16130" max="16130" width="29.85546875" style="3" customWidth="1"/>
    <col min="16131" max="16142" width="17" style="3" customWidth="1"/>
    <col min="16143" max="16145" width="20.5703125" style="3" customWidth="1"/>
    <col min="16146" max="16146" width="2.140625" style="3" customWidth="1"/>
    <col min="16147" max="16198" width="9.140625" style="3"/>
    <col min="16199" max="16201" width="0" style="3" hidden="1" customWidth="1"/>
    <col min="16202" max="16384" width="9.140625" style="3"/>
  </cols>
  <sheetData>
    <row r="1" spans="1:73" ht="44.25" customHeight="1">
      <c r="B1" s="174"/>
      <c r="C1" s="177" t="s">
        <v>100</v>
      </c>
      <c r="D1" s="166"/>
      <c r="E1" s="166"/>
      <c r="F1" s="166"/>
      <c r="G1" s="166"/>
      <c r="H1" s="166"/>
      <c r="I1" s="166"/>
      <c r="J1" s="166"/>
      <c r="K1" s="166"/>
      <c r="L1" s="166"/>
      <c r="M1" s="166"/>
      <c r="N1" s="166"/>
      <c r="O1" s="183"/>
      <c r="P1" s="180" t="s">
        <v>0</v>
      </c>
      <c r="Q1" s="167" t="s">
        <v>1</v>
      </c>
      <c r="BS1" s="3">
        <v>2016</v>
      </c>
      <c r="BT1" s="3" t="s">
        <v>58</v>
      </c>
      <c r="BU1" s="3">
        <v>1</v>
      </c>
    </row>
    <row r="2" spans="1:73" ht="44.25" customHeight="1">
      <c r="B2" s="175"/>
      <c r="C2" s="178" t="s">
        <v>98</v>
      </c>
      <c r="D2" s="168"/>
      <c r="E2" s="169" t="s">
        <v>2</v>
      </c>
      <c r="F2" s="169"/>
      <c r="G2" s="169"/>
      <c r="H2" s="169"/>
      <c r="I2" s="169"/>
      <c r="J2" s="169"/>
      <c r="K2" s="169"/>
      <c r="L2" s="169"/>
      <c r="M2" s="169"/>
      <c r="N2" s="169"/>
      <c r="O2" s="184"/>
      <c r="P2" s="181" t="s">
        <v>3</v>
      </c>
      <c r="Q2" s="170">
        <v>4</v>
      </c>
      <c r="BS2" s="3">
        <v>2017</v>
      </c>
      <c r="BT2" s="3" t="s">
        <v>59</v>
      </c>
      <c r="BU2" s="3">
        <v>2</v>
      </c>
    </row>
    <row r="3" spans="1:73" ht="44.25" customHeight="1" thickBot="1">
      <c r="B3" s="176"/>
      <c r="C3" s="179" t="s">
        <v>4</v>
      </c>
      <c r="D3" s="171"/>
      <c r="E3" s="172" t="s">
        <v>101</v>
      </c>
      <c r="F3" s="172"/>
      <c r="G3" s="172"/>
      <c r="H3" s="172"/>
      <c r="I3" s="172"/>
      <c r="J3" s="172"/>
      <c r="K3" s="172"/>
      <c r="L3" s="172"/>
      <c r="M3" s="172"/>
      <c r="N3" s="172"/>
      <c r="O3" s="185"/>
      <c r="P3" s="182" t="s">
        <v>5</v>
      </c>
      <c r="Q3" s="173">
        <v>43271</v>
      </c>
      <c r="BS3" s="3">
        <v>2018</v>
      </c>
      <c r="BT3" s="3" t="s">
        <v>60</v>
      </c>
      <c r="BU3" s="3">
        <v>3</v>
      </c>
    </row>
    <row r="4" spans="1:73" ht="18.75">
      <c r="B4" s="29"/>
      <c r="C4" s="29"/>
      <c r="D4" s="29"/>
      <c r="E4" s="29"/>
      <c r="F4" s="29"/>
      <c r="G4" s="30"/>
      <c r="H4" s="30"/>
      <c r="I4" s="30"/>
      <c r="J4" s="30"/>
      <c r="K4" s="30"/>
      <c r="L4" s="30"/>
      <c r="M4" s="30"/>
      <c r="N4" s="30"/>
      <c r="O4" s="30"/>
      <c r="P4" s="30"/>
      <c r="Q4" s="30"/>
      <c r="BS4" s="3">
        <v>2019</v>
      </c>
      <c r="BT4" s="3" t="s">
        <v>61</v>
      </c>
      <c r="BU4" s="3">
        <v>4</v>
      </c>
    </row>
    <row r="5" spans="1:73" s="5" customFormat="1" ht="37.5" customHeight="1">
      <c r="B5" s="31" t="s">
        <v>6</v>
      </c>
      <c r="C5" s="159" t="s">
        <v>99</v>
      </c>
      <c r="D5" s="159"/>
      <c r="E5" s="159"/>
      <c r="F5" s="159"/>
      <c r="G5" s="159"/>
      <c r="H5" s="159"/>
      <c r="I5" s="159"/>
      <c r="J5" s="159"/>
      <c r="K5" s="159"/>
      <c r="L5" s="159"/>
      <c r="M5" s="159"/>
      <c r="N5" s="159"/>
      <c r="O5" s="159"/>
      <c r="P5" s="159"/>
      <c r="Q5" s="159"/>
      <c r="R5" s="6"/>
      <c r="BS5" s="3">
        <v>2020</v>
      </c>
      <c r="BT5" s="3" t="s">
        <v>62</v>
      </c>
      <c r="BU5" s="3">
        <v>5</v>
      </c>
    </row>
    <row r="6" spans="1:73" s="5" customFormat="1" ht="18.75">
      <c r="B6" s="29"/>
      <c r="C6" s="29"/>
      <c r="D6" s="29"/>
      <c r="E6" s="29"/>
      <c r="F6" s="29"/>
      <c r="G6" s="32"/>
      <c r="H6" s="32"/>
      <c r="I6" s="32"/>
      <c r="J6" s="32"/>
      <c r="K6" s="32"/>
      <c r="L6" s="32"/>
      <c r="M6" s="32"/>
      <c r="N6" s="32"/>
      <c r="O6" s="32"/>
      <c r="P6" s="32"/>
      <c r="Q6" s="32"/>
      <c r="R6" s="7"/>
      <c r="BS6" s="3">
        <v>2021</v>
      </c>
      <c r="BT6" s="3" t="s">
        <v>63</v>
      </c>
      <c r="BU6" s="3">
        <v>6</v>
      </c>
    </row>
    <row r="7" spans="1:73" s="9" customFormat="1" ht="37.5" customHeight="1">
      <c r="A7" s="7"/>
      <c r="B7" s="33" t="s">
        <v>7</v>
      </c>
      <c r="C7" s="160" t="s">
        <v>97</v>
      </c>
      <c r="D7" s="161"/>
      <c r="E7" s="161"/>
      <c r="F7" s="161"/>
      <c r="G7" s="161"/>
      <c r="H7" s="161"/>
      <c r="I7" s="161"/>
      <c r="J7" s="162"/>
      <c r="K7" s="163" t="s">
        <v>8</v>
      </c>
      <c r="L7" s="163"/>
      <c r="M7" s="163"/>
      <c r="N7" s="164" t="s">
        <v>97</v>
      </c>
      <c r="O7" s="164"/>
      <c r="P7" s="164"/>
      <c r="Q7" s="164"/>
      <c r="R7" s="8"/>
      <c r="BS7" s="3">
        <v>2022</v>
      </c>
      <c r="BT7" s="3" t="s">
        <v>64</v>
      </c>
      <c r="BU7" s="3">
        <v>7</v>
      </c>
    </row>
    <row r="8" spans="1:73" s="9" customFormat="1" ht="37.5" customHeight="1">
      <c r="A8" s="7"/>
      <c r="B8" s="33" t="s">
        <v>54</v>
      </c>
      <c r="C8" s="160" t="s">
        <v>97</v>
      </c>
      <c r="D8" s="161"/>
      <c r="E8" s="161"/>
      <c r="F8" s="161"/>
      <c r="G8" s="161"/>
      <c r="H8" s="161"/>
      <c r="I8" s="161"/>
      <c r="J8" s="162"/>
      <c r="K8" s="165" t="s">
        <v>48</v>
      </c>
      <c r="L8" s="165"/>
      <c r="M8" s="165"/>
      <c r="N8" s="164" t="s">
        <v>97</v>
      </c>
      <c r="O8" s="164"/>
      <c r="P8" s="164"/>
      <c r="Q8" s="164"/>
      <c r="R8" s="8"/>
      <c r="BS8" s="3">
        <v>2023</v>
      </c>
      <c r="BT8" s="3" t="s">
        <v>65</v>
      </c>
      <c r="BU8" s="3">
        <v>8</v>
      </c>
    </row>
    <row r="9" spans="1:73" s="5" customFormat="1" ht="18.75">
      <c r="B9" s="4"/>
      <c r="C9" s="4"/>
      <c r="D9" s="4"/>
      <c r="E9" s="4"/>
      <c r="F9" s="4"/>
      <c r="BS9" s="3">
        <v>2024</v>
      </c>
      <c r="BT9" s="3" t="s">
        <v>66</v>
      </c>
      <c r="BU9" s="3">
        <v>9</v>
      </c>
    </row>
    <row r="10" spans="1:73" s="5" customFormat="1" ht="23.25" customHeight="1">
      <c r="B10" s="10" t="s">
        <v>67</v>
      </c>
      <c r="C10" s="34">
        <v>2018</v>
      </c>
      <c r="D10" s="4"/>
      <c r="E10" s="25" t="s">
        <v>68</v>
      </c>
      <c r="F10" s="35">
        <v>1</v>
      </c>
      <c r="G10" s="36" t="s">
        <v>69</v>
      </c>
      <c r="H10" s="37">
        <v>31</v>
      </c>
      <c r="S10" s="38"/>
      <c r="BS10" s="3">
        <v>2025</v>
      </c>
      <c r="BT10" s="3" t="s">
        <v>70</v>
      </c>
      <c r="BU10" s="3">
        <v>10</v>
      </c>
    </row>
    <row r="11" spans="1:73" ht="23.25" customHeight="1">
      <c r="B11" s="11" t="s">
        <v>71</v>
      </c>
      <c r="C11" s="34" t="s">
        <v>58</v>
      </c>
      <c r="D11" s="4"/>
      <c r="E11" s="25" t="s">
        <v>72</v>
      </c>
      <c r="F11" s="35" t="s">
        <v>73</v>
      </c>
      <c r="G11" s="36" t="s">
        <v>69</v>
      </c>
      <c r="H11" s="39" t="s">
        <v>73</v>
      </c>
      <c r="I11" s="5"/>
      <c r="J11" s="5"/>
      <c r="K11" s="5"/>
      <c r="L11" s="5"/>
      <c r="M11" s="5"/>
      <c r="S11" s="5"/>
      <c r="T11" s="5"/>
      <c r="U11" s="5"/>
      <c r="V11" s="5"/>
      <c r="W11" s="5"/>
      <c r="X11" s="5"/>
      <c r="Y11" s="5"/>
      <c r="Z11" s="5"/>
      <c r="AA11" s="5"/>
      <c r="AB11" s="5"/>
      <c r="AC11" s="5"/>
      <c r="AD11" s="5"/>
      <c r="AE11" s="5"/>
      <c r="BS11" s="3">
        <v>2026</v>
      </c>
      <c r="BT11" s="3" t="s">
        <v>74</v>
      </c>
      <c r="BU11" s="3">
        <v>11</v>
      </c>
    </row>
    <row r="12" spans="1:73">
      <c r="B12" s="5"/>
      <c r="C12" s="5"/>
      <c r="D12" s="5"/>
      <c r="E12" s="5"/>
      <c r="F12" s="5"/>
      <c r="G12" s="5"/>
      <c r="H12" s="5"/>
      <c r="I12" s="5"/>
      <c r="J12" s="5"/>
      <c r="K12" s="5"/>
      <c r="L12" s="5"/>
      <c r="M12" s="5"/>
      <c r="N12" s="5"/>
      <c r="S12" s="5"/>
      <c r="T12" s="5"/>
      <c r="U12" s="5"/>
      <c r="V12" s="5"/>
      <c r="W12" s="5"/>
      <c r="X12" s="5"/>
      <c r="Y12" s="5"/>
      <c r="Z12" s="5"/>
      <c r="AA12" s="5"/>
      <c r="AB12" s="5"/>
      <c r="AC12" s="5"/>
      <c r="AD12" s="5"/>
      <c r="AE12" s="5"/>
      <c r="BS12" s="3">
        <v>2027</v>
      </c>
      <c r="BT12" s="3" t="s">
        <v>75</v>
      </c>
      <c r="BU12" s="3">
        <v>12</v>
      </c>
    </row>
    <row r="13" spans="1:73" ht="22.5" customHeight="1">
      <c r="B13" s="150" t="s">
        <v>43</v>
      </c>
      <c r="C13" s="150"/>
      <c r="D13" s="150"/>
      <c r="E13" s="151" t="s">
        <v>97</v>
      </c>
      <c r="F13" s="152"/>
      <c r="G13" s="152"/>
      <c r="H13" s="152"/>
      <c r="I13" s="152"/>
      <c r="J13" s="153"/>
      <c r="K13" s="154" t="s">
        <v>47</v>
      </c>
      <c r="L13" s="155"/>
      <c r="M13" s="156" t="s">
        <v>97</v>
      </c>
      <c r="N13" s="157"/>
      <c r="O13" s="87" t="s">
        <v>46</v>
      </c>
      <c r="P13" s="158" t="s">
        <v>97</v>
      </c>
      <c r="Q13" s="158"/>
      <c r="S13" s="136"/>
      <c r="T13" s="136"/>
      <c r="U13" s="136"/>
      <c r="V13" s="136"/>
      <c r="W13" s="136"/>
      <c r="X13" s="136"/>
      <c r="Y13" s="141"/>
      <c r="Z13" s="141"/>
      <c r="AA13" s="135"/>
      <c r="AB13" s="135"/>
      <c r="AC13" s="28"/>
      <c r="AD13" s="135"/>
      <c r="AE13" s="135"/>
      <c r="BU13" s="3">
        <v>13</v>
      </c>
    </row>
    <row r="14" spans="1:73" ht="22.5" customHeight="1">
      <c r="B14" s="142" t="s">
        <v>9</v>
      </c>
      <c r="C14" s="144" t="s">
        <v>10</v>
      </c>
      <c r="D14" s="145"/>
      <c r="E14" s="145"/>
      <c r="F14" s="146"/>
      <c r="G14" s="144" t="s">
        <v>11</v>
      </c>
      <c r="H14" s="145"/>
      <c r="I14" s="145"/>
      <c r="J14" s="145"/>
      <c r="K14" s="145"/>
      <c r="L14" s="145"/>
      <c r="M14" s="145"/>
      <c r="N14" s="146"/>
      <c r="O14" s="147" t="s">
        <v>12</v>
      </c>
      <c r="P14" s="147"/>
      <c r="Q14" s="147"/>
      <c r="S14" s="5"/>
      <c r="T14" s="5"/>
      <c r="U14" s="5"/>
      <c r="V14" s="5"/>
      <c r="W14" s="5"/>
      <c r="X14" s="5"/>
      <c r="Y14" s="5"/>
      <c r="Z14" s="5"/>
      <c r="AA14" s="5"/>
      <c r="AB14" s="5"/>
      <c r="AC14" s="5"/>
      <c r="AD14" s="5"/>
      <c r="AE14" s="5"/>
      <c r="BU14" s="3">
        <v>14</v>
      </c>
    </row>
    <row r="15" spans="1:73" s="12" customFormat="1" ht="67.5" customHeight="1">
      <c r="B15" s="143"/>
      <c r="C15" s="148" t="s">
        <v>76</v>
      </c>
      <c r="D15" s="149"/>
      <c r="E15" s="148" t="s">
        <v>77</v>
      </c>
      <c r="F15" s="149"/>
      <c r="G15" s="148" t="s">
        <v>78</v>
      </c>
      <c r="H15" s="149"/>
      <c r="I15" s="148" t="s">
        <v>79</v>
      </c>
      <c r="J15" s="149"/>
      <c r="K15" s="148" t="s">
        <v>80</v>
      </c>
      <c r="L15" s="149"/>
      <c r="M15" s="40" t="s">
        <v>45</v>
      </c>
      <c r="N15" s="40" t="s">
        <v>15</v>
      </c>
      <c r="O15" s="81" t="s">
        <v>40</v>
      </c>
      <c r="P15" s="40" t="s">
        <v>13</v>
      </c>
      <c r="Q15" s="40" t="s">
        <v>14</v>
      </c>
      <c r="S15" s="26"/>
      <c r="T15" s="26"/>
      <c r="U15" s="26"/>
      <c r="V15" s="26"/>
      <c r="W15" s="26"/>
      <c r="X15" s="26"/>
      <c r="Y15" s="26"/>
      <c r="Z15" s="26"/>
      <c r="AA15" s="26"/>
      <c r="AB15" s="26"/>
      <c r="AC15" s="26"/>
      <c r="AD15" s="26"/>
      <c r="AE15" s="26"/>
      <c r="BS15" s="3"/>
      <c r="BT15" s="3"/>
      <c r="BU15" s="3">
        <v>15</v>
      </c>
    </row>
    <row r="16" spans="1:73" ht="22.5" customHeight="1" thickBot="1">
      <c r="B16" s="41" t="s">
        <v>9</v>
      </c>
      <c r="C16" s="42" t="s">
        <v>81</v>
      </c>
      <c r="D16" s="43" t="s">
        <v>82</v>
      </c>
      <c r="E16" s="43" t="s">
        <v>83</v>
      </c>
      <c r="F16" s="43" t="s">
        <v>84</v>
      </c>
      <c r="G16" s="44" t="s">
        <v>85</v>
      </c>
      <c r="H16" s="44" t="s">
        <v>86</v>
      </c>
      <c r="I16" s="44" t="s">
        <v>87</v>
      </c>
      <c r="J16" s="44" t="s">
        <v>88</v>
      </c>
      <c r="K16" s="44" t="s">
        <v>89</v>
      </c>
      <c r="L16" s="44" t="s">
        <v>90</v>
      </c>
      <c r="M16" s="45" t="s">
        <v>91</v>
      </c>
      <c r="N16" s="45" t="s">
        <v>15</v>
      </c>
      <c r="O16" s="45" t="s">
        <v>40</v>
      </c>
      <c r="P16" s="45" t="s">
        <v>13</v>
      </c>
      <c r="Q16" s="45" t="s">
        <v>14</v>
      </c>
      <c r="BU16" s="3">
        <v>16</v>
      </c>
    </row>
    <row r="17" spans="1:73" ht="22.5" customHeight="1">
      <c r="B17" s="46" t="s">
        <v>16</v>
      </c>
      <c r="C17" s="47">
        <v>0</v>
      </c>
      <c r="D17" s="48">
        <v>0</v>
      </c>
      <c r="E17" s="47">
        <v>0</v>
      </c>
      <c r="F17" s="48">
        <v>0</v>
      </c>
      <c r="G17" s="49">
        <v>0</v>
      </c>
      <c r="H17" s="50">
        <v>0</v>
      </c>
      <c r="I17" s="51">
        <v>0</v>
      </c>
      <c r="J17" s="51">
        <v>0</v>
      </c>
      <c r="K17" s="51">
        <v>0</v>
      </c>
      <c r="L17" s="51">
        <v>0</v>
      </c>
      <c r="M17" s="51">
        <v>0</v>
      </c>
      <c r="N17" s="21">
        <f>SUM(G17:M17)</f>
        <v>0</v>
      </c>
      <c r="O17" s="52">
        <f>(C17*G17)+(D17*H17)</f>
        <v>0</v>
      </c>
      <c r="P17" s="53">
        <f t="shared" ref="P17:P33" si="0">(I17*E17)+(F17*J17)</f>
        <v>0</v>
      </c>
      <c r="Q17" s="54">
        <f t="shared" ref="Q17:Q33" si="1">(K17*C17)+(D17*L17)</f>
        <v>0</v>
      </c>
      <c r="BU17" s="3">
        <v>17</v>
      </c>
    </row>
    <row r="18" spans="1:73" ht="22.5" customHeight="1">
      <c r="B18" s="46" t="s">
        <v>17</v>
      </c>
      <c r="C18" s="55">
        <v>0</v>
      </c>
      <c r="D18" s="56">
        <v>0</v>
      </c>
      <c r="E18" s="55">
        <v>0</v>
      </c>
      <c r="F18" s="56">
        <v>0</v>
      </c>
      <c r="G18" s="57">
        <v>0</v>
      </c>
      <c r="H18" s="57">
        <v>0</v>
      </c>
      <c r="I18" s="58">
        <v>0</v>
      </c>
      <c r="J18" s="58">
        <v>0</v>
      </c>
      <c r="K18" s="58">
        <v>0</v>
      </c>
      <c r="L18" s="58">
        <v>0</v>
      </c>
      <c r="M18" s="58">
        <v>0</v>
      </c>
      <c r="N18" s="59">
        <f t="shared" ref="N18:N33" si="2">SUM(G18:M18)</f>
        <v>0</v>
      </c>
      <c r="O18" s="60">
        <f t="shared" ref="O18:O33" si="3">(C18*G18)+(D18*H18)</f>
        <v>0</v>
      </c>
      <c r="P18" s="61">
        <f t="shared" si="0"/>
        <v>0</v>
      </c>
      <c r="Q18" s="62">
        <f t="shared" si="1"/>
        <v>0</v>
      </c>
      <c r="BU18" s="3">
        <v>18</v>
      </c>
    </row>
    <row r="19" spans="1:73" ht="22.5" customHeight="1">
      <c r="B19" s="46" t="s">
        <v>18</v>
      </c>
      <c r="C19" s="55">
        <v>0</v>
      </c>
      <c r="D19" s="56">
        <v>0</v>
      </c>
      <c r="E19" s="55">
        <v>0</v>
      </c>
      <c r="F19" s="56">
        <v>0</v>
      </c>
      <c r="G19" s="57">
        <v>0</v>
      </c>
      <c r="H19" s="57">
        <v>0</v>
      </c>
      <c r="I19" s="63">
        <v>0</v>
      </c>
      <c r="J19" s="58">
        <v>0</v>
      </c>
      <c r="K19" s="58">
        <v>0</v>
      </c>
      <c r="L19" s="58">
        <v>0</v>
      </c>
      <c r="M19" s="58">
        <v>0</v>
      </c>
      <c r="N19" s="59">
        <f t="shared" si="2"/>
        <v>0</v>
      </c>
      <c r="O19" s="60">
        <f t="shared" si="3"/>
        <v>0</v>
      </c>
      <c r="P19" s="61">
        <f t="shared" si="0"/>
        <v>0</v>
      </c>
      <c r="Q19" s="62">
        <f t="shared" si="1"/>
        <v>0</v>
      </c>
      <c r="BU19" s="3">
        <v>19</v>
      </c>
    </row>
    <row r="20" spans="1:73" ht="22.5" customHeight="1">
      <c r="B20" s="46" t="s">
        <v>19</v>
      </c>
      <c r="C20" s="55">
        <v>0</v>
      </c>
      <c r="D20" s="56">
        <v>0</v>
      </c>
      <c r="E20" s="55">
        <v>0</v>
      </c>
      <c r="F20" s="56">
        <v>0</v>
      </c>
      <c r="G20" s="57">
        <v>0</v>
      </c>
      <c r="H20" s="57">
        <v>0</v>
      </c>
      <c r="I20" s="63">
        <v>0</v>
      </c>
      <c r="J20" s="58">
        <v>0</v>
      </c>
      <c r="K20" s="58">
        <v>0</v>
      </c>
      <c r="L20" s="58">
        <v>0</v>
      </c>
      <c r="M20" s="58">
        <v>0</v>
      </c>
      <c r="N20" s="59">
        <f t="shared" si="2"/>
        <v>0</v>
      </c>
      <c r="O20" s="60">
        <f t="shared" si="3"/>
        <v>0</v>
      </c>
      <c r="P20" s="61">
        <f t="shared" si="0"/>
        <v>0</v>
      </c>
      <c r="Q20" s="62">
        <f t="shared" si="1"/>
        <v>0</v>
      </c>
      <c r="BU20" s="3">
        <v>20</v>
      </c>
    </row>
    <row r="21" spans="1:73" ht="22.5" customHeight="1">
      <c r="B21" s="46" t="s">
        <v>20</v>
      </c>
      <c r="C21" s="55">
        <v>0</v>
      </c>
      <c r="D21" s="56">
        <v>0</v>
      </c>
      <c r="E21" s="55">
        <v>0</v>
      </c>
      <c r="F21" s="56">
        <v>0</v>
      </c>
      <c r="G21" s="57">
        <v>0</v>
      </c>
      <c r="H21" s="57">
        <v>0</v>
      </c>
      <c r="I21" s="63">
        <v>0</v>
      </c>
      <c r="J21" s="58">
        <v>0</v>
      </c>
      <c r="K21" s="58">
        <v>0</v>
      </c>
      <c r="L21" s="58">
        <v>0</v>
      </c>
      <c r="M21" s="58">
        <v>0</v>
      </c>
      <c r="N21" s="59">
        <f t="shared" si="2"/>
        <v>0</v>
      </c>
      <c r="O21" s="60">
        <f t="shared" si="3"/>
        <v>0</v>
      </c>
      <c r="P21" s="61">
        <f t="shared" si="0"/>
        <v>0</v>
      </c>
      <c r="Q21" s="62">
        <f t="shared" si="1"/>
        <v>0</v>
      </c>
      <c r="BS21" s="20"/>
      <c r="BT21" s="20"/>
      <c r="BU21" s="3">
        <v>21</v>
      </c>
    </row>
    <row r="22" spans="1:73" ht="22.5" customHeight="1">
      <c r="B22" s="46" t="s">
        <v>21</v>
      </c>
      <c r="C22" s="64">
        <v>0</v>
      </c>
      <c r="D22" s="65">
        <v>0</v>
      </c>
      <c r="E22" s="64">
        <v>0</v>
      </c>
      <c r="F22" s="65">
        <v>0</v>
      </c>
      <c r="G22" s="57">
        <v>0</v>
      </c>
      <c r="H22" s="57">
        <v>0</v>
      </c>
      <c r="I22" s="63">
        <v>0</v>
      </c>
      <c r="J22" s="58">
        <v>0</v>
      </c>
      <c r="K22" s="58">
        <v>0</v>
      </c>
      <c r="L22" s="58">
        <v>0</v>
      </c>
      <c r="M22" s="58">
        <v>0</v>
      </c>
      <c r="N22" s="59">
        <f t="shared" si="2"/>
        <v>0</v>
      </c>
      <c r="O22" s="60">
        <f t="shared" si="3"/>
        <v>0</v>
      </c>
      <c r="P22" s="61">
        <f t="shared" si="0"/>
        <v>0</v>
      </c>
      <c r="Q22" s="62">
        <f t="shared" si="1"/>
        <v>0</v>
      </c>
      <c r="BU22" s="3">
        <v>22</v>
      </c>
    </row>
    <row r="23" spans="1:73" ht="22.5" customHeight="1">
      <c r="B23" s="46" t="s">
        <v>22</v>
      </c>
      <c r="C23" s="64">
        <v>0</v>
      </c>
      <c r="D23" s="65">
        <v>0</v>
      </c>
      <c r="E23" s="64">
        <v>0</v>
      </c>
      <c r="F23" s="65">
        <v>0</v>
      </c>
      <c r="G23" s="57">
        <v>0</v>
      </c>
      <c r="H23" s="57">
        <v>0</v>
      </c>
      <c r="I23" s="63">
        <v>0</v>
      </c>
      <c r="J23" s="58">
        <v>0</v>
      </c>
      <c r="K23" s="58">
        <v>0</v>
      </c>
      <c r="L23" s="58">
        <v>0</v>
      </c>
      <c r="M23" s="58">
        <v>0</v>
      </c>
      <c r="N23" s="59">
        <f t="shared" si="2"/>
        <v>0</v>
      </c>
      <c r="O23" s="60">
        <f t="shared" si="3"/>
        <v>0</v>
      </c>
      <c r="P23" s="61">
        <f t="shared" si="0"/>
        <v>0</v>
      </c>
      <c r="Q23" s="62">
        <f t="shared" si="1"/>
        <v>0</v>
      </c>
      <c r="BU23" s="3">
        <v>23</v>
      </c>
    </row>
    <row r="24" spans="1:73" ht="22.5" customHeight="1">
      <c r="B24" s="46" t="s">
        <v>56</v>
      </c>
      <c r="C24" s="64">
        <v>0</v>
      </c>
      <c r="D24" s="65">
        <v>0</v>
      </c>
      <c r="E24" s="64">
        <v>0</v>
      </c>
      <c r="F24" s="65">
        <v>0</v>
      </c>
      <c r="G24" s="57">
        <v>0</v>
      </c>
      <c r="H24" s="57">
        <v>0</v>
      </c>
      <c r="I24" s="63">
        <v>0</v>
      </c>
      <c r="J24" s="58">
        <v>0</v>
      </c>
      <c r="K24" s="58">
        <v>0</v>
      </c>
      <c r="L24" s="58">
        <v>0</v>
      </c>
      <c r="M24" s="58">
        <v>0</v>
      </c>
      <c r="N24" s="59">
        <f t="shared" si="2"/>
        <v>0</v>
      </c>
      <c r="O24" s="60">
        <f t="shared" si="3"/>
        <v>0</v>
      </c>
      <c r="P24" s="61">
        <f t="shared" si="0"/>
        <v>0</v>
      </c>
      <c r="Q24" s="62">
        <f t="shared" si="1"/>
        <v>0</v>
      </c>
      <c r="BU24" s="3">
        <v>24</v>
      </c>
    </row>
    <row r="25" spans="1:73" ht="22.5" customHeight="1">
      <c r="B25" s="46" t="s">
        <v>57</v>
      </c>
      <c r="C25" s="64">
        <v>0</v>
      </c>
      <c r="D25" s="65">
        <v>0</v>
      </c>
      <c r="E25" s="64">
        <v>0</v>
      </c>
      <c r="F25" s="65">
        <v>0</v>
      </c>
      <c r="G25" s="57">
        <v>0</v>
      </c>
      <c r="H25" s="57">
        <v>0</v>
      </c>
      <c r="I25" s="63">
        <v>0</v>
      </c>
      <c r="J25" s="58">
        <v>0</v>
      </c>
      <c r="K25" s="58">
        <v>0</v>
      </c>
      <c r="L25" s="58">
        <v>0</v>
      </c>
      <c r="M25" s="58">
        <v>0</v>
      </c>
      <c r="N25" s="59">
        <f t="shared" si="2"/>
        <v>0</v>
      </c>
      <c r="O25" s="60">
        <f t="shared" si="3"/>
        <v>0</v>
      </c>
      <c r="P25" s="61">
        <f t="shared" si="0"/>
        <v>0</v>
      </c>
      <c r="Q25" s="62">
        <f t="shared" si="1"/>
        <v>0</v>
      </c>
      <c r="BU25" s="3">
        <v>25</v>
      </c>
    </row>
    <row r="26" spans="1:73" ht="22.5" customHeight="1">
      <c r="B26" s="82" t="s">
        <v>92</v>
      </c>
      <c r="C26" s="64">
        <v>0</v>
      </c>
      <c r="D26" s="65">
        <v>0</v>
      </c>
      <c r="E26" s="64">
        <v>0</v>
      </c>
      <c r="F26" s="65">
        <v>0</v>
      </c>
      <c r="G26" s="57">
        <v>0</v>
      </c>
      <c r="H26" s="57">
        <v>0</v>
      </c>
      <c r="I26" s="63">
        <v>0</v>
      </c>
      <c r="J26" s="58">
        <v>0</v>
      </c>
      <c r="K26" s="58">
        <v>0</v>
      </c>
      <c r="L26" s="58">
        <v>0</v>
      </c>
      <c r="M26" s="58">
        <v>0</v>
      </c>
      <c r="N26" s="83">
        <f t="shared" si="2"/>
        <v>0</v>
      </c>
      <c r="O26" s="84">
        <f t="shared" si="3"/>
        <v>0</v>
      </c>
      <c r="P26" s="85">
        <f t="shared" si="0"/>
        <v>0</v>
      </c>
      <c r="Q26" s="86">
        <f t="shared" si="1"/>
        <v>0</v>
      </c>
      <c r="BU26" s="3">
        <v>26</v>
      </c>
    </row>
    <row r="27" spans="1:73" ht="22.5" customHeight="1">
      <c r="B27" s="82" t="s">
        <v>93</v>
      </c>
      <c r="C27" s="64">
        <v>0</v>
      </c>
      <c r="D27" s="65">
        <v>0</v>
      </c>
      <c r="E27" s="64">
        <v>0</v>
      </c>
      <c r="F27" s="65">
        <v>0</v>
      </c>
      <c r="G27" s="57">
        <v>0</v>
      </c>
      <c r="H27" s="57">
        <v>0</v>
      </c>
      <c r="I27" s="63">
        <v>0</v>
      </c>
      <c r="J27" s="58">
        <v>0</v>
      </c>
      <c r="K27" s="58">
        <v>0</v>
      </c>
      <c r="L27" s="58">
        <v>0</v>
      </c>
      <c r="M27" s="58">
        <v>0</v>
      </c>
      <c r="N27" s="83">
        <f t="shared" si="2"/>
        <v>0</v>
      </c>
      <c r="O27" s="84">
        <f t="shared" si="3"/>
        <v>0</v>
      </c>
      <c r="P27" s="85">
        <f t="shared" si="0"/>
        <v>0</v>
      </c>
      <c r="Q27" s="86">
        <f t="shared" si="1"/>
        <v>0</v>
      </c>
      <c r="BU27" s="3">
        <v>27</v>
      </c>
    </row>
    <row r="28" spans="1:73" ht="22.5" customHeight="1">
      <c r="B28" s="82" t="s">
        <v>94</v>
      </c>
      <c r="C28" s="64">
        <v>0</v>
      </c>
      <c r="D28" s="65">
        <v>0</v>
      </c>
      <c r="E28" s="64">
        <v>0</v>
      </c>
      <c r="F28" s="65">
        <v>0</v>
      </c>
      <c r="G28" s="57">
        <v>0</v>
      </c>
      <c r="H28" s="57">
        <v>0</v>
      </c>
      <c r="I28" s="63">
        <v>0</v>
      </c>
      <c r="J28" s="58">
        <v>0</v>
      </c>
      <c r="K28" s="58">
        <v>0</v>
      </c>
      <c r="L28" s="58">
        <v>0</v>
      </c>
      <c r="M28" s="58">
        <v>0</v>
      </c>
      <c r="N28" s="83">
        <f t="shared" si="2"/>
        <v>0</v>
      </c>
      <c r="O28" s="84">
        <f t="shared" si="3"/>
        <v>0</v>
      </c>
      <c r="P28" s="85">
        <f t="shared" si="0"/>
        <v>0</v>
      </c>
      <c r="Q28" s="86">
        <f t="shared" si="1"/>
        <v>0</v>
      </c>
      <c r="BU28" s="3">
        <v>28</v>
      </c>
    </row>
    <row r="29" spans="1:73" ht="22.5" customHeight="1">
      <c r="B29" s="82" t="s">
        <v>95</v>
      </c>
      <c r="C29" s="64">
        <v>0</v>
      </c>
      <c r="D29" s="65">
        <v>0</v>
      </c>
      <c r="E29" s="88">
        <v>0</v>
      </c>
      <c r="F29" s="65">
        <v>0</v>
      </c>
      <c r="G29" s="57">
        <v>0</v>
      </c>
      <c r="H29" s="57">
        <v>0</v>
      </c>
      <c r="I29" s="63">
        <v>0</v>
      </c>
      <c r="J29" s="58">
        <v>0</v>
      </c>
      <c r="K29" s="58">
        <v>0</v>
      </c>
      <c r="L29" s="58">
        <v>0</v>
      </c>
      <c r="M29" s="58">
        <v>0</v>
      </c>
      <c r="N29" s="83">
        <f t="shared" si="2"/>
        <v>0</v>
      </c>
      <c r="O29" s="84">
        <f t="shared" si="3"/>
        <v>0</v>
      </c>
      <c r="P29" s="85">
        <f t="shared" si="0"/>
        <v>0</v>
      </c>
      <c r="Q29" s="86">
        <f t="shared" si="1"/>
        <v>0</v>
      </c>
      <c r="BU29" s="3">
        <v>29</v>
      </c>
    </row>
    <row r="30" spans="1:73" ht="22.5" customHeight="1">
      <c r="B30" s="46" t="s">
        <v>23</v>
      </c>
      <c r="C30" s="64">
        <v>0</v>
      </c>
      <c r="D30" s="65">
        <v>0</v>
      </c>
      <c r="E30" s="88">
        <v>0</v>
      </c>
      <c r="F30" s="65">
        <v>0</v>
      </c>
      <c r="G30" s="57">
        <v>0</v>
      </c>
      <c r="H30" s="57">
        <v>0</v>
      </c>
      <c r="I30" s="63">
        <v>0</v>
      </c>
      <c r="J30" s="58">
        <v>0</v>
      </c>
      <c r="K30" s="58">
        <v>0</v>
      </c>
      <c r="L30" s="58">
        <v>0</v>
      </c>
      <c r="M30" s="58">
        <v>0</v>
      </c>
      <c r="N30" s="59">
        <f t="shared" si="2"/>
        <v>0</v>
      </c>
      <c r="O30" s="60">
        <f t="shared" si="3"/>
        <v>0</v>
      </c>
      <c r="P30" s="61">
        <f t="shared" si="0"/>
        <v>0</v>
      </c>
      <c r="Q30" s="62">
        <f t="shared" si="1"/>
        <v>0</v>
      </c>
      <c r="BU30" s="3">
        <v>30</v>
      </c>
    </row>
    <row r="31" spans="1:73" ht="22.5" customHeight="1">
      <c r="B31" s="46" t="s">
        <v>24</v>
      </c>
      <c r="C31" s="55">
        <v>0</v>
      </c>
      <c r="D31" s="56">
        <v>0</v>
      </c>
      <c r="E31" s="55">
        <v>0</v>
      </c>
      <c r="F31" s="56">
        <v>0</v>
      </c>
      <c r="G31" s="57">
        <v>0</v>
      </c>
      <c r="H31" s="57">
        <v>0</v>
      </c>
      <c r="I31" s="63">
        <v>0</v>
      </c>
      <c r="J31" s="63">
        <v>0</v>
      </c>
      <c r="K31" s="63">
        <v>0</v>
      </c>
      <c r="L31" s="58">
        <v>0</v>
      </c>
      <c r="M31" s="58">
        <v>0</v>
      </c>
      <c r="N31" s="59">
        <f t="shared" si="2"/>
        <v>0</v>
      </c>
      <c r="O31" s="60">
        <f t="shared" si="3"/>
        <v>0</v>
      </c>
      <c r="P31" s="61">
        <f t="shared" si="0"/>
        <v>0</v>
      </c>
      <c r="Q31" s="62">
        <f t="shared" si="1"/>
        <v>0</v>
      </c>
      <c r="BU31" s="3">
        <v>31</v>
      </c>
    </row>
    <row r="32" spans="1:73" s="20" customFormat="1">
      <c r="A32" s="5"/>
      <c r="B32" s="66" t="s">
        <v>25</v>
      </c>
      <c r="C32" s="55">
        <v>0</v>
      </c>
      <c r="D32" s="56">
        <v>0</v>
      </c>
      <c r="E32" s="55">
        <v>0</v>
      </c>
      <c r="F32" s="56">
        <v>0</v>
      </c>
      <c r="G32" s="57">
        <v>0</v>
      </c>
      <c r="H32" s="57">
        <v>0</v>
      </c>
      <c r="I32" s="63">
        <v>0</v>
      </c>
      <c r="J32" s="63">
        <v>0</v>
      </c>
      <c r="K32" s="63">
        <v>0</v>
      </c>
      <c r="L32" s="58">
        <v>0</v>
      </c>
      <c r="M32" s="58">
        <v>0</v>
      </c>
      <c r="N32" s="59">
        <f t="shared" si="2"/>
        <v>0</v>
      </c>
      <c r="O32" s="60">
        <f t="shared" si="3"/>
        <v>0</v>
      </c>
      <c r="P32" s="61">
        <f t="shared" si="0"/>
        <v>0</v>
      </c>
      <c r="Q32" s="62">
        <f t="shared" si="1"/>
        <v>0</v>
      </c>
      <c r="R32" s="5"/>
      <c r="BU32" s="20" t="s">
        <v>73</v>
      </c>
    </row>
    <row r="33" spans="2:18" s="5" customFormat="1" ht="21" customHeight="1" thickBot="1">
      <c r="B33" s="66" t="s">
        <v>96</v>
      </c>
      <c r="C33" s="67">
        <v>0</v>
      </c>
      <c r="D33" s="68">
        <v>0</v>
      </c>
      <c r="E33" s="67">
        <v>0</v>
      </c>
      <c r="F33" s="68">
        <v>0</v>
      </c>
      <c r="G33" s="57">
        <v>0</v>
      </c>
      <c r="H33" s="57">
        <v>0</v>
      </c>
      <c r="I33" s="69">
        <v>0</v>
      </c>
      <c r="J33" s="69">
        <v>0</v>
      </c>
      <c r="K33" s="69">
        <v>0</v>
      </c>
      <c r="L33" s="70">
        <v>0</v>
      </c>
      <c r="M33" s="70">
        <v>0</v>
      </c>
      <c r="N33" s="22">
        <f t="shared" si="2"/>
        <v>0</v>
      </c>
      <c r="O33" s="71">
        <f t="shared" si="3"/>
        <v>0</v>
      </c>
      <c r="P33" s="72">
        <f t="shared" si="0"/>
        <v>0</v>
      </c>
      <c r="Q33" s="73">
        <f t="shared" si="1"/>
        <v>0</v>
      </c>
    </row>
    <row r="34" spans="2:18" ht="21" customHeight="1" thickBot="1">
      <c r="B34" s="13"/>
      <c r="C34" s="1"/>
      <c r="D34" s="1"/>
      <c r="E34" s="14"/>
      <c r="F34" s="15"/>
      <c r="G34" s="99" t="s">
        <v>41</v>
      </c>
      <c r="H34" s="100"/>
      <c r="I34" s="101" t="s">
        <v>37</v>
      </c>
      <c r="J34" s="100"/>
      <c r="K34" s="101" t="s">
        <v>38</v>
      </c>
      <c r="L34" s="100"/>
      <c r="M34" s="2" t="s">
        <v>39</v>
      </c>
      <c r="N34" s="23"/>
      <c r="O34" s="74"/>
      <c r="P34" s="74"/>
      <c r="Q34" s="75"/>
    </row>
    <row r="35" spans="2:18" ht="21" customHeight="1">
      <c r="B35" s="16" t="s">
        <v>26</v>
      </c>
      <c r="C35" s="17"/>
      <c r="D35" s="17"/>
      <c r="E35" s="17"/>
      <c r="F35" s="17"/>
      <c r="G35" s="24">
        <f>SUM(G17:G29)</f>
        <v>0</v>
      </c>
      <c r="H35" s="24">
        <f t="shared" ref="H35:M35" si="4">SUM(H17:H29)</f>
        <v>0</v>
      </c>
      <c r="I35" s="24">
        <f t="shared" si="4"/>
        <v>0</v>
      </c>
      <c r="J35" s="24">
        <f t="shared" si="4"/>
        <v>0</v>
      </c>
      <c r="K35" s="24">
        <f t="shared" si="4"/>
        <v>0</v>
      </c>
      <c r="L35" s="24">
        <f t="shared" si="4"/>
        <v>0</v>
      </c>
      <c r="M35" s="24">
        <f t="shared" si="4"/>
        <v>0</v>
      </c>
      <c r="N35" s="24">
        <f>SUM(G35:M35)</f>
        <v>0</v>
      </c>
      <c r="O35" s="76">
        <f>SUM(O17:O33)</f>
        <v>0</v>
      </c>
      <c r="P35" s="76">
        <f>SUM(P17:P33)</f>
        <v>0</v>
      </c>
      <c r="Q35" s="76">
        <f>SUM(Q17:Q33)</f>
        <v>0</v>
      </c>
    </row>
    <row r="36" spans="2:18" ht="21" customHeight="1" thickBot="1">
      <c r="B36" s="18"/>
      <c r="C36" s="18"/>
      <c r="D36" s="18"/>
      <c r="E36" s="18"/>
      <c r="F36" s="18"/>
      <c r="G36" s="27"/>
      <c r="H36" s="27"/>
      <c r="I36" s="27"/>
      <c r="J36" s="27"/>
      <c r="K36" s="19"/>
      <c r="L36" s="19"/>
      <c r="M36" s="19"/>
      <c r="N36" s="19"/>
      <c r="O36" s="5"/>
      <c r="P36" s="5"/>
      <c r="Q36" s="5"/>
    </row>
    <row r="37" spans="2:18" ht="21" customHeight="1" thickBot="1">
      <c r="B37" s="102" t="s">
        <v>44</v>
      </c>
      <c r="C37" s="103"/>
      <c r="D37" s="103"/>
      <c r="E37" s="103"/>
      <c r="F37" s="103"/>
      <c r="G37" s="103"/>
      <c r="H37" s="103"/>
      <c r="I37" s="103"/>
      <c r="J37" s="103"/>
      <c r="K37" s="104"/>
      <c r="L37" s="105" t="s">
        <v>49</v>
      </c>
      <c r="M37" s="123" t="s">
        <v>51</v>
      </c>
      <c r="N37" s="124"/>
      <c r="O37" s="124"/>
      <c r="P37" s="124"/>
      <c r="Q37" s="125"/>
    </row>
    <row r="38" spans="2:18" s="20" customFormat="1" ht="21" customHeight="1" thickBot="1">
      <c r="B38" s="108"/>
      <c r="C38" s="109"/>
      <c r="D38" s="109"/>
      <c r="E38" s="109"/>
      <c r="F38" s="109"/>
      <c r="G38" s="109"/>
      <c r="H38" s="109"/>
      <c r="I38" s="109"/>
      <c r="J38" s="109"/>
      <c r="K38" s="110"/>
      <c r="L38" s="106"/>
      <c r="M38" s="117" t="s">
        <v>27</v>
      </c>
      <c r="N38" s="118"/>
      <c r="O38" s="118"/>
      <c r="P38" s="139">
        <v>0</v>
      </c>
      <c r="Q38" s="140"/>
      <c r="R38" s="5"/>
    </row>
    <row r="39" spans="2:18" ht="21" customHeight="1" thickBot="1">
      <c r="B39" s="111"/>
      <c r="C39" s="112"/>
      <c r="D39" s="112"/>
      <c r="E39" s="112"/>
      <c r="F39" s="112"/>
      <c r="G39" s="112"/>
      <c r="H39" s="112"/>
      <c r="I39" s="112"/>
      <c r="J39" s="112"/>
      <c r="K39" s="113"/>
      <c r="L39" s="106"/>
      <c r="M39" s="117" t="s">
        <v>28</v>
      </c>
      <c r="N39" s="118"/>
      <c r="O39" s="118"/>
      <c r="P39" s="119">
        <f>G35+I35+K35+H35+J35+L35</f>
        <v>0</v>
      </c>
      <c r="Q39" s="120"/>
    </row>
    <row r="40" spans="2:18" ht="15.75" customHeight="1" thickBot="1">
      <c r="B40" s="111"/>
      <c r="C40" s="112"/>
      <c r="D40" s="112"/>
      <c r="E40" s="112"/>
      <c r="F40" s="112"/>
      <c r="G40" s="112"/>
      <c r="H40" s="112"/>
      <c r="I40" s="112"/>
      <c r="J40" s="112"/>
      <c r="K40" s="113"/>
      <c r="L40" s="106"/>
      <c r="M40" s="117" t="s">
        <v>29</v>
      </c>
      <c r="N40" s="118"/>
      <c r="O40" s="118"/>
      <c r="P40" s="119">
        <f>G35+I35+K35+M35+H35+J35+L35</f>
        <v>0</v>
      </c>
      <c r="Q40" s="120"/>
    </row>
    <row r="41" spans="2:18" ht="21" customHeight="1" thickBot="1">
      <c r="B41" s="111"/>
      <c r="C41" s="112"/>
      <c r="D41" s="112"/>
      <c r="E41" s="112"/>
      <c r="F41" s="112"/>
      <c r="G41" s="112"/>
      <c r="H41" s="112"/>
      <c r="I41" s="112"/>
      <c r="J41" s="112"/>
      <c r="K41" s="113"/>
      <c r="L41" s="106"/>
      <c r="M41" s="117" t="s">
        <v>30</v>
      </c>
      <c r="N41" s="118"/>
      <c r="O41" s="118"/>
      <c r="P41" s="119">
        <f>P40+P38</f>
        <v>0</v>
      </c>
      <c r="Q41" s="120"/>
    </row>
    <row r="42" spans="2:18" ht="21" customHeight="1" thickBot="1">
      <c r="B42" s="111"/>
      <c r="C42" s="112"/>
      <c r="D42" s="112"/>
      <c r="E42" s="112"/>
      <c r="F42" s="112"/>
      <c r="G42" s="112"/>
      <c r="H42" s="112"/>
      <c r="I42" s="112"/>
      <c r="J42" s="112"/>
      <c r="K42" s="113"/>
      <c r="L42" s="106"/>
      <c r="M42" s="117" t="s">
        <v>31</v>
      </c>
      <c r="N42" s="118"/>
      <c r="O42" s="118"/>
      <c r="P42" s="137">
        <f>+H10-F10+IF(F11="NA",0,(IF(MIN((H10),(F11))=(H10),(H11-F11+1),0)))+1</f>
        <v>31</v>
      </c>
      <c r="Q42" s="138"/>
    </row>
    <row r="43" spans="2:18" ht="21" customHeight="1" thickBot="1">
      <c r="B43" s="111"/>
      <c r="C43" s="112"/>
      <c r="D43" s="112"/>
      <c r="E43" s="112"/>
      <c r="F43" s="112"/>
      <c r="G43" s="112"/>
      <c r="H43" s="112"/>
      <c r="I43" s="112"/>
      <c r="J43" s="112"/>
      <c r="K43" s="113"/>
      <c r="L43" s="106"/>
      <c r="M43" s="117" t="s">
        <v>32</v>
      </c>
      <c r="N43" s="118"/>
      <c r="O43" s="118"/>
      <c r="P43" s="119">
        <f>P41/P42</f>
        <v>0</v>
      </c>
      <c r="Q43" s="120"/>
    </row>
    <row r="44" spans="2:18" ht="21" customHeight="1" thickBot="1">
      <c r="B44" s="111"/>
      <c r="C44" s="112"/>
      <c r="D44" s="112"/>
      <c r="E44" s="112"/>
      <c r="F44" s="112"/>
      <c r="G44" s="112"/>
      <c r="H44" s="112"/>
      <c r="I44" s="112"/>
      <c r="J44" s="112"/>
      <c r="K44" s="113"/>
      <c r="L44" s="106"/>
      <c r="M44" s="128" t="s">
        <v>33</v>
      </c>
      <c r="N44" s="129"/>
      <c r="O44" s="129"/>
      <c r="P44" s="121">
        <f>P39/P42</f>
        <v>0</v>
      </c>
      <c r="Q44" s="122"/>
    </row>
    <row r="45" spans="2:18" ht="15.75" thickBot="1">
      <c r="B45" s="111"/>
      <c r="C45" s="112"/>
      <c r="D45" s="112"/>
      <c r="E45" s="112"/>
      <c r="F45" s="112"/>
      <c r="G45" s="112"/>
      <c r="H45" s="112"/>
      <c r="I45" s="112"/>
      <c r="J45" s="112"/>
      <c r="K45" s="113"/>
      <c r="L45" s="106"/>
      <c r="M45" s="123" t="s">
        <v>12</v>
      </c>
      <c r="N45" s="124"/>
      <c r="O45" s="124"/>
      <c r="P45" s="124"/>
      <c r="Q45" s="125"/>
    </row>
    <row r="46" spans="2:18" ht="33" customHeight="1" thickBot="1">
      <c r="B46" s="111"/>
      <c r="C46" s="112"/>
      <c r="D46" s="112"/>
      <c r="E46" s="112"/>
      <c r="F46" s="112"/>
      <c r="G46" s="112"/>
      <c r="H46" s="112"/>
      <c r="I46" s="112"/>
      <c r="J46" s="112"/>
      <c r="K46" s="113"/>
      <c r="L46" s="106"/>
      <c r="M46" s="130" t="s">
        <v>34</v>
      </c>
      <c r="N46" s="131"/>
      <c r="O46" s="132"/>
      <c r="P46" s="133">
        <v>0</v>
      </c>
      <c r="Q46" s="134"/>
    </row>
    <row r="47" spans="2:18" ht="21" customHeight="1">
      <c r="B47" s="111"/>
      <c r="C47" s="112"/>
      <c r="D47" s="112"/>
      <c r="E47" s="112"/>
      <c r="F47" s="112"/>
      <c r="G47" s="112"/>
      <c r="H47" s="112"/>
      <c r="I47" s="112"/>
      <c r="J47" s="112"/>
      <c r="K47" s="113"/>
      <c r="L47" s="106"/>
      <c r="M47" s="94" t="s">
        <v>55</v>
      </c>
      <c r="N47" s="95"/>
      <c r="O47" s="96"/>
      <c r="P47" s="97">
        <f>O35+Q35+P35+P46</f>
        <v>0</v>
      </c>
      <c r="Q47" s="98"/>
    </row>
    <row r="48" spans="2:18">
      <c r="B48" s="111"/>
      <c r="C48" s="112"/>
      <c r="D48" s="112"/>
      <c r="E48" s="112"/>
      <c r="F48" s="112"/>
      <c r="G48" s="112"/>
      <c r="H48" s="112"/>
      <c r="I48" s="112"/>
      <c r="J48" s="112"/>
      <c r="K48" s="113"/>
      <c r="L48" s="106"/>
      <c r="M48" s="94" t="s">
        <v>50</v>
      </c>
      <c r="N48" s="95"/>
      <c r="O48" s="96"/>
      <c r="P48" s="77" t="s">
        <v>52</v>
      </c>
      <c r="Q48" s="78" t="s">
        <v>53</v>
      </c>
    </row>
    <row r="49" spans="2:17">
      <c r="B49" s="111"/>
      <c r="C49" s="112"/>
      <c r="D49" s="112"/>
      <c r="E49" s="112"/>
      <c r="F49" s="112"/>
      <c r="G49" s="112"/>
      <c r="H49" s="112"/>
      <c r="I49" s="112"/>
      <c r="J49" s="112"/>
      <c r="K49" s="113"/>
      <c r="L49" s="106"/>
      <c r="M49" s="94" t="s">
        <v>42</v>
      </c>
      <c r="N49" s="95"/>
      <c r="O49" s="96"/>
      <c r="P49" s="79">
        <v>200</v>
      </c>
      <c r="Q49" s="80">
        <v>0</v>
      </c>
    </row>
    <row r="50" spans="2:17">
      <c r="B50" s="111"/>
      <c r="C50" s="112"/>
      <c r="D50" s="112"/>
      <c r="E50" s="112"/>
      <c r="F50" s="112"/>
      <c r="G50" s="112"/>
      <c r="H50" s="112"/>
      <c r="I50" s="112"/>
      <c r="J50" s="112"/>
      <c r="K50" s="113"/>
      <c r="L50" s="106"/>
      <c r="M50" s="94" t="s">
        <v>35</v>
      </c>
      <c r="N50" s="95"/>
      <c r="O50" s="96"/>
      <c r="P50" s="126">
        <f>P49*(G35+I35+K35)+Q49*(H35+J35+L35)</f>
        <v>0</v>
      </c>
      <c r="Q50" s="127"/>
    </row>
    <row r="51" spans="2:17" ht="15.75" thickBot="1">
      <c r="B51" s="114"/>
      <c r="C51" s="115"/>
      <c r="D51" s="115"/>
      <c r="E51" s="115"/>
      <c r="F51" s="115"/>
      <c r="G51" s="115"/>
      <c r="H51" s="115"/>
      <c r="I51" s="115"/>
      <c r="J51" s="115"/>
      <c r="K51" s="116"/>
      <c r="L51" s="107"/>
      <c r="M51" s="89" t="s">
        <v>36</v>
      </c>
      <c r="N51" s="90"/>
      <c r="O51" s="91"/>
      <c r="P51" s="92">
        <f>O35+P35+Q35-P50+P46</f>
        <v>0</v>
      </c>
      <c r="Q51" s="93"/>
    </row>
  </sheetData>
  <mergeCells count="63">
    <mergeCell ref="B1:B3"/>
    <mergeCell ref="C1:O1"/>
    <mergeCell ref="C2:D2"/>
    <mergeCell ref="E2:O2"/>
    <mergeCell ref="C3:D3"/>
    <mergeCell ref="E3:O3"/>
    <mergeCell ref="C5:Q5"/>
    <mergeCell ref="C7:J7"/>
    <mergeCell ref="K7:M7"/>
    <mergeCell ref="N7:Q7"/>
    <mergeCell ref="C8:J8"/>
    <mergeCell ref="K8:M8"/>
    <mergeCell ref="N8:Q8"/>
    <mergeCell ref="B13:D13"/>
    <mergeCell ref="E13:J13"/>
    <mergeCell ref="K13:L13"/>
    <mergeCell ref="M13:N13"/>
    <mergeCell ref="P13:Q13"/>
    <mergeCell ref="B14:B15"/>
    <mergeCell ref="C14:F14"/>
    <mergeCell ref="G14:N14"/>
    <mergeCell ref="O14:Q14"/>
    <mergeCell ref="C15:D15"/>
    <mergeCell ref="E15:F15"/>
    <mergeCell ref="G15:H15"/>
    <mergeCell ref="I15:J15"/>
    <mergeCell ref="K15:L15"/>
    <mergeCell ref="AA13:AB13"/>
    <mergeCell ref="AD13:AE13"/>
    <mergeCell ref="S13:X13"/>
    <mergeCell ref="M42:O42"/>
    <mergeCell ref="P42:Q42"/>
    <mergeCell ref="M38:O38"/>
    <mergeCell ref="P38:Q38"/>
    <mergeCell ref="M39:O39"/>
    <mergeCell ref="M37:Q37"/>
    <mergeCell ref="Y13:Z13"/>
    <mergeCell ref="P39:Q39"/>
    <mergeCell ref="M40:O40"/>
    <mergeCell ref="P40:Q40"/>
    <mergeCell ref="P50:Q50"/>
    <mergeCell ref="M44:O44"/>
    <mergeCell ref="M50:O50"/>
    <mergeCell ref="M43:O43"/>
    <mergeCell ref="P43:Q43"/>
    <mergeCell ref="M46:O46"/>
    <mergeCell ref="P46:Q46"/>
    <mergeCell ref="M51:O51"/>
    <mergeCell ref="P51:Q51"/>
    <mergeCell ref="M47:O47"/>
    <mergeCell ref="P47:Q47"/>
    <mergeCell ref="G34:H34"/>
    <mergeCell ref="I34:J34"/>
    <mergeCell ref="K34:L34"/>
    <mergeCell ref="B37:K37"/>
    <mergeCell ref="L37:L51"/>
    <mergeCell ref="B38:K51"/>
    <mergeCell ref="M41:O41"/>
    <mergeCell ref="P41:Q41"/>
    <mergeCell ref="P44:Q44"/>
    <mergeCell ref="M45:Q45"/>
    <mergeCell ref="M48:O48"/>
    <mergeCell ref="M49:O49"/>
  </mergeCells>
  <dataValidations count="7">
    <dataValidation type="list" allowBlank="1" showInputMessage="1" showErrorMessage="1" promptTitle="AÑO" prompt="Ingrese el Año de Reporte"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0100-000000000000}">
      <formula1>$BS$1:$BS$12</formula1>
    </dataValidation>
    <dataValidation type="list" allowBlank="1" showInputMessage="1" showErrorMessage="1" promptTitle="Mes" prompt="Ingrese el mes de reporte"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100-000001000000}">
      <formula1>$BT$1:$BT$12</formula1>
    </dataValidation>
    <dataValidation type="list" allowBlank="1" showInputMessage="1" showErrorMessage="1" promptTitle="Periodo t1" prompt="Día del mes en el que inicio el recaudo del peaje"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xr:uid="{00000000-0002-0000-0100-000002000000}">
      <formula1>$BU$1:$BU$32</formula1>
    </dataValidation>
    <dataValidation type="list" allowBlank="1" showInputMessage="1" showErrorMessage="1" promptTitle="Periodo 1" prompt="Ingrese último día del mes o si hubo cambio tarifario, ingrese el día previo al cambio"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00000000-0002-0000-0100-000003000000}">
      <formula1>$BU$1:$BU$32</formula1>
    </dataValidation>
    <dataValidation type="list" allowBlank="1" showInputMessage="1" showErrorMessage="1" promptTitle="Periodo 2" prompt="Si en el mes de referencia se realizó cambio tarifario, ingrese el día del mes cuando aplicó el cambio"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100-000004000000}">
      <formula1>$BU$1:$BU$32</formula1>
    </dataValidation>
    <dataValidation type="list" allowBlank="1" showInputMessage="1" showErrorMessage="1" promptTitle="Periodo 2" prompt="Si hubo cambio tarifario, ingrese el último día del mes"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xr:uid="{00000000-0002-0000-0100-000005000000}">
      <formula1>$BU$1:$BU$32</formula1>
    </dataValidation>
    <dataValidation allowBlank="1" showInputMessage="1" showErrorMessage="1" promptTitle="CATEGORÍA TABLERO" prompt="Ingrese los datos según las categorias aplicables. En caso que alguna categoría no aplique inclúyalo en una observación . Ingrese cero (0) si dicha clasificación no es utilizada en la concesión o peaje. _x000a_" sqref="B14:B15" xr:uid="{00000000-0002-0000-0100-000006000000}"/>
  </dataValidations>
  <pageMargins left="0.7" right="0.7" top="0.75" bottom="0.75" header="0.3" footer="0.3"/>
  <pageSetup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2D86E56965D1540999651AA35B6998C" ma:contentTypeVersion="2" ma:contentTypeDescription="Crear nuevo documento." ma:contentTypeScope="" ma:versionID="4ba74abd6420f982d96abc5891496bc4">
  <xsd:schema xmlns:xsd="http://www.w3.org/2001/XMLSchema" xmlns:xs="http://www.w3.org/2001/XMLSchema" xmlns:p="http://schemas.microsoft.com/office/2006/metadata/properties" xmlns:ns2="b436e68d-680b-4a01-ae46-0bfcac9f4419" targetNamespace="http://schemas.microsoft.com/office/2006/metadata/properties" ma:root="true" ma:fieldsID="a09d8b86cce3c56d73a22748ec1aa721" ns2:_="">
    <xsd:import namespace="b436e68d-680b-4a01-ae46-0bfcac9f4419"/>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36e68d-680b-4a01-ae46-0bfcac9f441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44EA4D-8C25-483D-9AA1-779F0DF30916}">
  <ds:schemaRefs>
    <ds:schemaRef ds:uri="http://schemas.microsoft.com/sharepoint/v3/contenttype/forms"/>
  </ds:schemaRefs>
</ds:datastoreItem>
</file>

<file path=customXml/itemProps2.xml><?xml version="1.0" encoding="utf-8"?>
<ds:datastoreItem xmlns:ds="http://schemas.openxmlformats.org/officeDocument/2006/customXml" ds:itemID="{F67B285C-7BA7-4537-8012-F328330FF2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36e68d-680b-4a01-ae46-0bfcac9f4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BB367E-82C7-4099-8D99-54AEEF937C10}">
  <ds:schemaRefs>
    <ds:schemaRef ds:uri="http://www.w3.org/XML/1998/namespace"/>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microsoft.com/office/2006/metadata/properties"/>
    <ds:schemaRef ds:uri="http://schemas.openxmlformats.org/package/2006/metadata/core-properties"/>
    <ds:schemaRef ds:uri="b436e68d-680b-4a01-ae46-0bfcac9f441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SIAC7</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Toshiba-User</dc:creator>
  <cp:lastModifiedBy>Nancy Paola Morales Castellanos</cp:lastModifiedBy>
  <cp:lastPrinted>2015-11-03T20:54:56Z</cp:lastPrinted>
  <dcterms:created xsi:type="dcterms:W3CDTF">2015-02-17T15:23:43Z</dcterms:created>
  <dcterms:modified xsi:type="dcterms:W3CDTF">2018-06-20T19:12:03Z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0x01010062D86E56965D1540999651AA35B6998C</vt:lpwstr>
  </property>
</Properties>
</file>