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mc:AlternateContent xmlns:mc="http://schemas.openxmlformats.org/markup-compatibility/2006">
    <mc:Choice Requires="x15">
      <x15ac:absPath xmlns:x15ac="http://schemas.microsoft.com/office/spreadsheetml/2010/11/ac" url="https://anionline-my.sharepoint.com/personal/hvanegas_ani_gov_co/Documents/Documentos HV/HV ANI/2025/Varios/"/>
    </mc:Choice>
  </mc:AlternateContent>
  <xr:revisionPtr revIDLastSave="0" documentId="8_{A66D3296-D3C5-4D0C-BB3B-52606CA2168A}" xr6:coauthVersionLast="47" xr6:coauthVersionMax="47" xr10:uidLastSave="{00000000-0000-0000-0000-000000000000}"/>
  <bookViews>
    <workbookView xWindow="-24120" yWindow="-2010" windowWidth="24240" windowHeight="13140" tabRatio="581" xr2:uid="{00000000-000D-0000-FFFF-FFFF00000000}"/>
  </bookViews>
  <sheets>
    <sheet name="Matriz de aspectos" sheetId="2" r:id="rId1"/>
    <sheet name="Hoja1" sheetId="3" r:id="rId2"/>
  </sheets>
  <externalReferences>
    <externalReference r:id="rId3"/>
    <externalReference r:id="rId4"/>
    <externalReference r:id="rId5"/>
  </externalReferences>
  <definedNames>
    <definedName name="_xlnm._FilterDatabase" localSheetId="0" hidden="1">'Matriz de aspectos'!$A$8:$AA$27</definedName>
    <definedName name="_xlnm.Print_Area" localSheetId="0">'Matriz de aspectos'!$A$1:$AE$46</definedName>
    <definedName name="consecuencias">[1]PELIGROS!$N$162:$N$165</definedName>
    <definedName name="defi" localSheetId="0">#REF!</definedName>
    <definedName name="defi">#REF!</definedName>
    <definedName name="deficiencia">[1]PELIGROS!$I$137:$I$140</definedName>
    <definedName name="DESCRIPCIÓN">[1]PELIGROS!$B$2:$B$134</definedName>
    <definedName name="exposicion">[1]PELIGROS!$I$143:$I$146</definedName>
    <definedName name="HOJA">[2]PELIGROS!$C$1:$C$133</definedName>
    <definedName name="john" localSheetId="0">#REF!</definedName>
    <definedName name="john">#REF!</definedName>
    <definedName name="M">[3]PELIGROS!$I$142:$I$145</definedName>
    <definedName name="peligros">[1]PELIGROS!$C$1:$C$134</definedName>
    <definedName name="_xlnm.Print_Titles" localSheetId="0">'Matriz de aspectos'!$2:$5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68" i="2" l="1"/>
  <c r="O68" i="2" s="1"/>
  <c r="P68" i="2" s="1"/>
  <c r="N67" i="2"/>
  <c r="O67" i="2" s="1"/>
  <c r="P67" i="2" s="1"/>
  <c r="N66" i="2"/>
  <c r="O66" i="2" s="1"/>
  <c r="P66" i="2" s="1"/>
  <c r="N65" i="2"/>
  <c r="O65" i="2" s="1"/>
  <c r="P65" i="2" s="1"/>
  <c r="N64" i="2"/>
  <c r="O64" i="2" s="1"/>
  <c r="P64" i="2" s="1"/>
  <c r="N63" i="2"/>
  <c r="O63" i="2" s="1"/>
  <c r="P63" i="2" s="1"/>
  <c r="N62" i="2"/>
  <c r="O62" i="2" s="1"/>
  <c r="P62" i="2" s="1"/>
  <c r="N61" i="2"/>
  <c r="O61" i="2" s="1"/>
  <c r="P61" i="2" s="1"/>
  <c r="N60" i="2"/>
  <c r="O60" i="2" s="1"/>
  <c r="P60" i="2" s="1"/>
  <c r="N59" i="2"/>
  <c r="O59" i="2" s="1"/>
  <c r="P59" i="2" s="1"/>
  <c r="N58" i="2"/>
  <c r="O58" i="2" s="1"/>
  <c r="P58" i="2" s="1"/>
  <c r="N57" i="2"/>
  <c r="O57" i="2" s="1"/>
  <c r="P57" i="2" s="1"/>
  <c r="N56" i="2"/>
  <c r="O56" i="2" s="1"/>
  <c r="P56" i="2" s="1"/>
  <c r="N55" i="2"/>
  <c r="O55" i="2" s="1"/>
  <c r="P55" i="2" s="1"/>
  <c r="N54" i="2"/>
  <c r="O54" i="2" s="1"/>
  <c r="P54" i="2" s="1"/>
  <c r="N53" i="2"/>
  <c r="O53" i="2" s="1"/>
  <c r="P53" i="2" s="1"/>
  <c r="N52" i="2"/>
  <c r="O52" i="2" s="1"/>
  <c r="P52" i="2" s="1"/>
  <c r="N51" i="2"/>
  <c r="O51" i="2" s="1"/>
  <c r="P51" i="2" s="1"/>
  <c r="N50" i="2"/>
  <c r="O50" i="2" s="1"/>
  <c r="P50" i="2" s="1"/>
  <c r="N49" i="2"/>
  <c r="O49" i="2" s="1"/>
  <c r="P49" i="2" s="1"/>
  <c r="N48" i="2"/>
  <c r="O48" i="2" s="1"/>
  <c r="P48" i="2" s="1"/>
  <c r="N47" i="2"/>
  <c r="O47" i="2" s="1"/>
  <c r="P47" i="2" s="1"/>
  <c r="N46" i="2"/>
  <c r="O46" i="2" s="1"/>
  <c r="P46" i="2" s="1"/>
  <c r="N45" i="2"/>
  <c r="O45" i="2" s="1"/>
  <c r="P45" i="2" s="1"/>
  <c r="N44" i="2"/>
  <c r="O44" i="2" s="1"/>
  <c r="P44" i="2" s="1"/>
  <c r="N43" i="2"/>
  <c r="O43" i="2" s="1"/>
  <c r="P43" i="2" s="1"/>
  <c r="N42" i="2"/>
  <c r="O42" i="2" s="1"/>
  <c r="P42" i="2" s="1"/>
  <c r="N41" i="2"/>
  <c r="O41" i="2" s="1"/>
  <c r="P41" i="2" s="1"/>
  <c r="N40" i="2"/>
  <c r="O40" i="2" s="1"/>
  <c r="P40" i="2" s="1"/>
  <c r="N39" i="2"/>
  <c r="O39" i="2" s="1"/>
  <c r="P39" i="2" s="1"/>
  <c r="N38" i="2"/>
  <c r="O38" i="2" s="1"/>
  <c r="P38" i="2" s="1"/>
  <c r="N37" i="2"/>
  <c r="O37" i="2" s="1"/>
  <c r="P37" i="2" s="1"/>
  <c r="N36" i="2"/>
  <c r="O36" i="2" s="1"/>
  <c r="P36" i="2" s="1"/>
  <c r="N35" i="2"/>
  <c r="O35" i="2" s="1"/>
  <c r="P35" i="2" s="1"/>
  <c r="N34" i="2"/>
  <c r="O34" i="2" s="1"/>
  <c r="P34" i="2" s="1"/>
  <c r="N33" i="2"/>
  <c r="O33" i="2" s="1"/>
  <c r="P33" i="2" s="1"/>
  <c r="N32" i="2"/>
  <c r="O32" i="2" s="1"/>
  <c r="P32" i="2" s="1"/>
  <c r="N31" i="2"/>
  <c r="O31" i="2" s="1"/>
  <c r="P31" i="2" s="1"/>
  <c r="N30" i="2"/>
  <c r="O30" i="2" s="1"/>
  <c r="P30" i="2" s="1"/>
  <c r="N29" i="2"/>
  <c r="O29" i="2" s="1"/>
  <c r="P29" i="2" s="1"/>
  <c r="N28" i="2"/>
  <c r="O28" i="2" s="1"/>
  <c r="P28" i="2" s="1"/>
  <c r="N27" i="2"/>
  <c r="O27" i="2" s="1"/>
  <c r="P27" i="2" s="1"/>
  <c r="N26" i="2"/>
  <c r="O26" i="2" s="1"/>
  <c r="P26" i="2" s="1"/>
  <c r="N25" i="2"/>
  <c r="O25" i="2" s="1"/>
  <c r="P25" i="2" s="1"/>
  <c r="N24" i="2"/>
  <c r="O24" i="2" s="1"/>
  <c r="P24" i="2" s="1"/>
  <c r="N20" i="2"/>
  <c r="O20" i="2" s="1"/>
  <c r="P20" i="2" s="1"/>
  <c r="N15" i="2"/>
  <c r="O15" i="2" s="1"/>
  <c r="P15" i="2" s="1"/>
  <c r="N16" i="2"/>
  <c r="O16" i="2" s="1"/>
  <c r="P16" i="2" s="1"/>
  <c r="N19" i="2"/>
  <c r="O19" i="2" s="1"/>
  <c r="P19" i="2" s="1"/>
  <c r="N23" i="2"/>
  <c r="O23" i="2" s="1"/>
  <c r="P23" i="2" s="1"/>
  <c r="N22" i="2"/>
  <c r="O22" i="2" s="1"/>
  <c r="P22" i="2" s="1"/>
  <c r="N21" i="2"/>
  <c r="O21" i="2" s="1"/>
  <c r="P21" i="2" s="1"/>
  <c r="N18" i="2"/>
  <c r="O18" i="2" s="1"/>
  <c r="P18" i="2" s="1"/>
  <c r="N17" i="2"/>
  <c r="O17" i="2" s="1"/>
  <c r="P17" i="2" s="1"/>
  <c r="N14" i="2"/>
  <c r="O14" i="2" s="1"/>
  <c r="P14" i="2" s="1"/>
  <c r="N13" i="2"/>
  <c r="O13" i="2" s="1"/>
  <c r="P13" i="2" s="1"/>
  <c r="N12" i="2"/>
  <c r="O12" i="2" s="1"/>
  <c r="P12" i="2" s="1"/>
  <c r="N11" i="2"/>
  <c r="O11" i="2" s="1"/>
  <c r="P11" i="2" s="1"/>
  <c r="N10" i="2"/>
  <c r="O10" i="2" s="1"/>
  <c r="P10" i="2" s="1"/>
  <c r="N9" i="2"/>
  <c r="O9" i="2" s="1"/>
  <c r="P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Katheryn Torres Suarez</author>
  </authors>
  <commentList>
    <comment ref="S7" authorId="0" shapeId="0" xr:uid="{D2C8D7FE-7433-40D3-80A4-7D7CD7B36661}">
      <text>
        <r>
          <rPr>
            <sz val="11"/>
            <color indexed="81"/>
            <rFont val="Tahoma"/>
            <family val="2"/>
          </rPr>
          <t xml:space="preserve">En caso de que el impacto ambiental que se este evaluando tenga alguna condición de emergencia señalar la casilla con una x </t>
        </r>
      </text>
    </comment>
    <comment ref="G8" authorId="0" shapeId="0" xr:uid="{5590AA24-0451-4619-A3A2-AF07B7803AD2}">
      <text>
        <r>
          <rPr>
            <sz val="12"/>
            <color indexed="81"/>
            <rFont val="Tahoma"/>
            <family val="2"/>
          </rPr>
          <t>El signo hace alusión a la naturaleza positiva o negativa del impacto ambiental.</t>
        </r>
      </text>
    </comment>
    <comment ref="H8" authorId="0" shapeId="0" xr:uid="{3AB10E14-A20C-4511-B47D-16BFA8DCE762}">
      <text>
        <r>
          <rPr>
            <sz val="11"/>
            <color indexed="81"/>
            <rFont val="Tahoma"/>
            <family val="2"/>
          </rPr>
          <t xml:space="preserve">El termino se refiere al grado de incidencia de la acción sobre el elemento afectado:
1- Corresponde al grado de destrucción bajo, sobre el elemento
2- Corresponde al grado de destrucción medio, sobre el elemento
4- Corresponde al grado de destrucción total sobre el elemento
</t>
        </r>
      </text>
    </comment>
    <comment ref="I8" authorId="0" shapeId="0" xr:uid="{28A2F9A5-F8DA-46DF-A9FC-4A3318FA2096}">
      <text>
        <r>
          <rPr>
            <sz val="10"/>
            <color indexed="81"/>
            <rFont val="Tahoma"/>
            <family val="2"/>
          </rPr>
          <t>Se refiere al área de influencia del impacto, en relación con el entorno del proyecto:
1- Puntual: Produce un efecto muy localizado
2- Parcial: Considerado la situación intermedia.
4- Total: No admite una ubicación precisa dentro del área de influencia</t>
        </r>
      </text>
    </comment>
    <comment ref="J8" authorId="0" shapeId="0" xr:uid="{9DB4B854-1796-42C8-9682-A45899DA3123}">
      <text>
        <r>
          <rPr>
            <sz val="11"/>
            <color indexed="81"/>
            <rFont val="Tahoma"/>
            <family val="2"/>
          </rPr>
          <t>Califica el grado de probabilidad de que se produzca el impacto. 
4- Local, el impacto no rebasa los límites o es tratado dentro de las instalaciones de la empresa o del cliente donde se presta el servicio.
2- Regional: el impacto afecta negativa o positivamente una región. 
1- Global: el impacto afecta negativa o positivamente a nivel mundial.</t>
        </r>
      </text>
    </comment>
    <comment ref="K8" authorId="0" shapeId="0" xr:uid="{B44AF973-E762-47B8-8D89-7335BF3CD663}">
      <text>
        <r>
          <rPr>
            <sz val="10"/>
            <color indexed="81"/>
            <rFont val="Tahoma"/>
            <family val="2"/>
          </rPr>
          <t>Se califica el tiempo durante el cual se manifiesta y permanecen los efectos o alteraciones que sufre el medio posterior a la ejecución del proyecto:
4- Permanente: Cuando el efecto permanece después de terminado el proyecto
2- Temporal: Cuando el efecto dura únicamente en el desarrollo del proyecto 
1- Fugaz: Cuando el efecto sobre el medio dura un lapso de tiempo mínimo.</t>
        </r>
      </text>
    </comment>
    <comment ref="L8" authorId="0" shapeId="0" xr:uid="{498D10E0-CEA1-4364-B525-9444D8395E50}">
      <text>
        <r>
          <rPr>
            <sz val="10"/>
            <color indexed="81"/>
            <rFont val="Tahoma"/>
            <family val="2"/>
          </rPr>
          <t>Se refiere al comportamiento del impacto a partir de su aparición:
4- Acumulativa: Pese a terminada la actividad que  lo origina, el efecto se conjuga con procesos anteriores o actuales.
 2- Estable: El impacto se prolonga en el tiempo pero no se incrementa pese a terminar la actividad.
1- Decreciente: Es cuando el impacto expira una vez terminada la actividad que lo origina.</t>
        </r>
      </text>
    </comment>
    <comment ref="M8" authorId="0" shapeId="0" xr:uid="{13B961DA-AC17-425A-BFE5-9962784631CB}">
      <text>
        <r>
          <rPr>
            <sz val="10"/>
            <color indexed="81"/>
            <rFont val="Tahoma"/>
            <family val="2"/>
          </rPr>
          <t xml:space="preserve">Corresponde a la posibilidad de retornar a las condiciones iníciales previas a la acción, por medios naturales:
4- Irreversible: No puede retornar a las condiciones iníciales del medio
</t>
        </r>
      </text>
    </comment>
  </commentList>
</comments>
</file>

<file path=xl/sharedStrings.xml><?xml version="1.0" encoding="utf-8"?>
<sst xmlns="http://schemas.openxmlformats.org/spreadsheetml/2006/main" count="1029" uniqueCount="223">
  <si>
    <t>GADF-F-061</t>
  </si>
  <si>
    <t>VERSIÓN</t>
  </si>
  <si>
    <t xml:space="preserve">FECHA </t>
  </si>
  <si>
    <t xml:space="preserve">PROCESO </t>
  </si>
  <si>
    <t>LUGAR
(Piso)</t>
  </si>
  <si>
    <t xml:space="preserve">ACTIVIDAD QUE GENERA EL IMPACTO </t>
  </si>
  <si>
    <t xml:space="preserve">DESCRIPCION DE LA ACTIVIDAD </t>
  </si>
  <si>
    <t xml:space="preserve">ASPECTO AMBIENTAL </t>
  </si>
  <si>
    <t xml:space="preserve">IMPACTO AMBIENTAL </t>
  </si>
  <si>
    <t>CALIFICACIÓN</t>
  </si>
  <si>
    <t>SIGNIFICANCIA</t>
  </si>
  <si>
    <t xml:space="preserve">PLAZO DE CONTROL OPERACIONAL </t>
  </si>
  <si>
    <t xml:space="preserve">RECURSO </t>
  </si>
  <si>
    <t xml:space="preserve">RIESGO ASOCIADO </t>
  </si>
  <si>
    <t>CONDICIÓN DE OPERACIÓN</t>
  </si>
  <si>
    <t xml:space="preserve">REQUISITOS LEGALES </t>
  </si>
  <si>
    <t xml:space="preserve">ETAPA DEL CICLO DE VIDA </t>
  </si>
  <si>
    <t xml:space="preserve">JERARQUIA DE CONTROL </t>
  </si>
  <si>
    <t xml:space="preserve">ACCIONES DE CONTROL Y PROGRAMA ASOCIADO </t>
  </si>
  <si>
    <t xml:space="preserve">GESTIÓN </t>
  </si>
  <si>
    <t>NATURALEZA</t>
  </si>
  <si>
    <t>INTENSIDAD (I)</t>
  </si>
  <si>
    <t>EXTENSION (EX)</t>
  </si>
  <si>
    <t>PROBABILIDAD (PB)</t>
  </si>
  <si>
    <t>DURACIÓN (D)</t>
  </si>
  <si>
    <t>TENDENCIA (T)</t>
  </si>
  <si>
    <t>REVERSIBILIDAD (RV)</t>
  </si>
  <si>
    <t xml:space="preserve">EMERGENCIA </t>
  </si>
  <si>
    <t>EXISTENCIA</t>
  </si>
  <si>
    <t>CUMPLIMIENTO</t>
  </si>
  <si>
    <t>RESPONSABLE</t>
  </si>
  <si>
    <t>SEGUIMIENTO</t>
  </si>
  <si>
    <t>FECHA DE EVALUACIÓN</t>
  </si>
  <si>
    <t>Piso 2</t>
  </si>
  <si>
    <t>Todas las actividades</t>
  </si>
  <si>
    <t xml:space="preserve">Consumo de energía </t>
  </si>
  <si>
    <t>Contaminación Atmosferica</t>
  </si>
  <si>
    <t xml:space="preserve">Energético </t>
  </si>
  <si>
    <t>Afectación por la no disponibilidad Recursos Naturales (agua, energía, gas, fauna y flora).</t>
  </si>
  <si>
    <t xml:space="preserve">Incendio </t>
  </si>
  <si>
    <t xml:space="preserve">Uso </t>
  </si>
  <si>
    <t>Controles administrativos</t>
  </si>
  <si>
    <t>Mensual</t>
  </si>
  <si>
    <t xml:space="preserve">Generación de residuos peligrosos </t>
  </si>
  <si>
    <t>Contaminación del suelo</t>
  </si>
  <si>
    <t>Sustancias peligrosas</t>
  </si>
  <si>
    <t>Incumplimiento de las obligaciones específicas de los trámites ambientales.</t>
  </si>
  <si>
    <t>Disposicion final</t>
  </si>
  <si>
    <t>Sustitución</t>
  </si>
  <si>
    <t xml:space="preserve">Alteración paisajística </t>
  </si>
  <si>
    <t xml:space="preserve">Uso de plantas de tratamiento de aguas lluvia </t>
  </si>
  <si>
    <t>Consumo de agua</t>
  </si>
  <si>
    <t>Agotamiento de recursos naturales</t>
  </si>
  <si>
    <t>Saneamiento</t>
  </si>
  <si>
    <t>Producción, o transformación</t>
  </si>
  <si>
    <t>Agua</t>
  </si>
  <si>
    <t>Generación de residuos ordinarios</t>
  </si>
  <si>
    <t xml:space="preserve">Reducción agotamiento de recursos </t>
  </si>
  <si>
    <t>Suelo</t>
  </si>
  <si>
    <t>Semestral</t>
  </si>
  <si>
    <t>Actividades administrativas</t>
  </si>
  <si>
    <t>Contaminación suelo, aire y recurso hídrico</t>
  </si>
  <si>
    <t>Limitación en el cumplimiento de requisitos legales ambientales.</t>
  </si>
  <si>
    <t>Uso de cafetería y puntos de café</t>
  </si>
  <si>
    <t>Disminución de la presion sobre el relleno sanitario</t>
  </si>
  <si>
    <t>Aseo, limpieza y/o desinfección de la infraestructura</t>
  </si>
  <si>
    <t xml:space="preserve">Contaminación del recurso hídrico </t>
  </si>
  <si>
    <t>Generación de emisiones atomosfericas</t>
  </si>
  <si>
    <t>Emisión de ruido</t>
  </si>
  <si>
    <t xml:space="preserve">Alteración en la biodiversidad </t>
  </si>
  <si>
    <t>Aire</t>
  </si>
  <si>
    <t>Afectación de la imagen institucional.</t>
  </si>
  <si>
    <t xml:space="preserve">contaminación del agua </t>
  </si>
  <si>
    <t>Piso 6</t>
  </si>
  <si>
    <t>Piso 7</t>
  </si>
  <si>
    <t>Piso 8</t>
  </si>
  <si>
    <t>ACTIVIDAD QUE GENERA EL IMPACTO</t>
  </si>
  <si>
    <t xml:space="preserve">TEMA AMBIENTAL </t>
  </si>
  <si>
    <t>Naturaleza</t>
  </si>
  <si>
    <t>INTENSIDAD</t>
  </si>
  <si>
    <t xml:space="preserve">EXTENSION </t>
  </si>
  <si>
    <t>PROBABILIDAD</t>
  </si>
  <si>
    <t xml:space="preserve">DURACIÓN </t>
  </si>
  <si>
    <t>TENDENCIA</t>
  </si>
  <si>
    <t>REVERSIBILIDAD</t>
  </si>
  <si>
    <t>JERARQUIA DEL CONTROL</t>
  </si>
  <si>
    <t>Riesgo Asociado</t>
  </si>
  <si>
    <t>Aprovechamiento de recursos naturales</t>
  </si>
  <si>
    <t>Eliminación</t>
  </si>
  <si>
    <t xml:space="preserve">Almacenamiento de residuos </t>
  </si>
  <si>
    <t>Aprovechamiento de residuos reciclables</t>
  </si>
  <si>
    <t>Derrame</t>
  </si>
  <si>
    <t>Afectación por la no disponibilidad del Servicio o cambios en la prestación del servicio.</t>
  </si>
  <si>
    <t>Almacenamiento de materiales, elementos e insumos</t>
  </si>
  <si>
    <t>Fuga</t>
  </si>
  <si>
    <t>Sanciones o medidas preventivas para la Entidad.</t>
  </si>
  <si>
    <t xml:space="preserve">Fauna </t>
  </si>
  <si>
    <t xml:space="preserve">Consumo de combustibles </t>
  </si>
  <si>
    <t>Explosión</t>
  </si>
  <si>
    <t xml:space="preserve">Mantenimiento de la infraestructura </t>
  </si>
  <si>
    <t xml:space="preserve">Flora </t>
  </si>
  <si>
    <t xml:space="preserve">Mantenimiento de vehículos </t>
  </si>
  <si>
    <t>Consumo de gas</t>
  </si>
  <si>
    <t>Aumento de costos por el incremento en la demanda de recursos.</t>
  </si>
  <si>
    <t>Construcciones o adecuaciones</t>
  </si>
  <si>
    <t>Consumo de materias primas, elementos e insumos</t>
  </si>
  <si>
    <t>No atender adecuadamente una emergencia.</t>
  </si>
  <si>
    <t xml:space="preserve">Consumo de papel </t>
  </si>
  <si>
    <t xml:space="preserve">Contaminación visual </t>
  </si>
  <si>
    <t>Afectación por el fenómeno del niño (cambio climático).</t>
  </si>
  <si>
    <t xml:space="preserve">Uso de plantas eléctricas </t>
  </si>
  <si>
    <t>Consumo de productos químicos ( limpiadores, detergentes)</t>
  </si>
  <si>
    <t>Afectación por el fenómeno de la niña (cambio climático).</t>
  </si>
  <si>
    <t>Consumo de productos químicos ( limpiadores, detergentes, desengrasantes)</t>
  </si>
  <si>
    <t>Proliferación de vectores</t>
  </si>
  <si>
    <t>Afectación por desastres naturales.</t>
  </si>
  <si>
    <t>Manejo de vertimientos por medio de Planta de Tratamiento de Aguas Residuales (PTAR)</t>
  </si>
  <si>
    <t>Derrame de sustancias quimicas</t>
  </si>
  <si>
    <t>Afectación por emergencias/incidentes presentados por fallas en los equipos y sistemas de control ambiental.</t>
  </si>
  <si>
    <t>Reducción de afectación al ambiente</t>
  </si>
  <si>
    <t>Cambios en las exigencias normativas que puede generar incumplimiento de los requisitos legales ambientales.</t>
  </si>
  <si>
    <t>Reducción de la carga contaminante vertida</t>
  </si>
  <si>
    <t xml:space="preserve">Generación de emisiones </t>
  </si>
  <si>
    <t>Sobrecostos</t>
  </si>
  <si>
    <t>Limitaciones en la capacidad para ejercer control o influencia en los procesos contratados externamente.</t>
  </si>
  <si>
    <t xml:space="preserve">Generación de olores </t>
  </si>
  <si>
    <t>Sobrepresion al relleno sanitario</t>
  </si>
  <si>
    <t>Generación de olores ofensivos (planta eléctrica)</t>
  </si>
  <si>
    <t xml:space="preserve">Agotamiento de recursos naturales </t>
  </si>
  <si>
    <t xml:space="preserve">Procesos </t>
  </si>
  <si>
    <t xml:space="preserve">Lugar </t>
  </si>
  <si>
    <t xml:space="preserve">Generación de residuos </t>
  </si>
  <si>
    <t xml:space="preserve">Sistema Estratégico de Planeación y Gestión </t>
  </si>
  <si>
    <t>Generación de residuos maderables</t>
  </si>
  <si>
    <t>Estructuración de Proyectos de Infraestructura
de Transporte</t>
  </si>
  <si>
    <t>Gestión de la Contratación Pública</t>
  </si>
  <si>
    <t xml:space="preserve">Etapa de ciclo de vida </t>
  </si>
  <si>
    <t>Gestión Contractual y Seguimiento de
Proyectos de Infraestructura de Transporte</t>
  </si>
  <si>
    <t>Generación de residuos peligrosos (pinturas)</t>
  </si>
  <si>
    <t>Adquisición de materias primas</t>
  </si>
  <si>
    <t>Gestión del Talento Humano</t>
  </si>
  <si>
    <t>Generación de residuos reciclables</t>
  </si>
  <si>
    <t>Almacenamiento</t>
  </si>
  <si>
    <t>Gestión Administrativa y Financiera</t>
  </si>
  <si>
    <t>Generación de residuos sólidos vegetales</t>
  </si>
  <si>
    <t>Diseño</t>
  </si>
  <si>
    <t>Gestión Tecnológica</t>
  </si>
  <si>
    <t>Generación de vertimientos</t>
  </si>
  <si>
    <t>Disposición final</t>
  </si>
  <si>
    <t>Gestión Jurídica</t>
  </si>
  <si>
    <t>Generación de vertimientos domésticos</t>
  </si>
  <si>
    <t>Mantenimiento</t>
  </si>
  <si>
    <t>Transparencia, Participación, Servicio al
Ciudadano y Comunicación</t>
  </si>
  <si>
    <t>Generación y disposición de productos posconsumo ( pilas, bombillos y tubos fluorescentes, RAEES)</t>
  </si>
  <si>
    <t>Evaluación y Control Institucional</t>
  </si>
  <si>
    <t>Manejo de vertimientos (PTAR)</t>
  </si>
  <si>
    <t>Transporte/entrega</t>
  </si>
  <si>
    <t>Todos los Procesos</t>
  </si>
  <si>
    <t xml:space="preserve">Publicidad exterior visual </t>
  </si>
  <si>
    <t>Tratamiento al finalizar la vida util</t>
  </si>
  <si>
    <t>Riesgo de incendio</t>
  </si>
  <si>
    <t>Uso de iluminación artificial</t>
  </si>
  <si>
    <t>Uso de publicidad exterior visual</t>
  </si>
  <si>
    <t xml:space="preserve">No aplica </t>
  </si>
  <si>
    <t xml:space="preserve">Aquisicion de materias primas </t>
  </si>
  <si>
    <t xml:space="preserve">Seguimiento </t>
  </si>
  <si>
    <t xml:space="preserve">Mantenimiento </t>
  </si>
  <si>
    <t>Anual</t>
  </si>
  <si>
    <t xml:space="preserve">GESTIÓN ADMINISTRATIVA Y FINANCIERA </t>
  </si>
  <si>
    <t>CÓDIGO</t>
  </si>
  <si>
    <t>INCENDIO</t>
  </si>
  <si>
    <t>DERRAMES</t>
  </si>
  <si>
    <t xml:space="preserve">FUGAS </t>
  </si>
  <si>
    <t>EXPLOSIONES</t>
  </si>
  <si>
    <t>MATRIZ DE IDENTIFICACIÓN INTERNA DE ASPECTOS, IMPACTOS, RIEGOS Y OPORTUNIDADES AMBIENTALES</t>
  </si>
  <si>
    <t xml:space="preserve">Transporte </t>
  </si>
  <si>
    <t>Gestión Administrativa y Financiera; Gestión de talento humano; Transparencia, participación, servicio al ciudadano y comunicación; Evaluacion y control institucional.</t>
  </si>
  <si>
    <t xml:space="preserve">Uso de energía eléctrica para el funcionamiento de los equipos de cómputo </t>
  </si>
  <si>
    <t>Generación de residuos por luminarias</t>
  </si>
  <si>
    <t>Uso de energía eléctrica en luminarias</t>
  </si>
  <si>
    <t>Uso del agua de los baños, esta agua es tratada por el edificioT3</t>
  </si>
  <si>
    <t>Uso de agua para lavamanos</t>
  </si>
  <si>
    <t>Uso de energía eléctrica para el funcionamiento de impresoras</t>
  </si>
  <si>
    <t>Consumo de papel</t>
  </si>
  <si>
    <t xml:space="preserve">Generación de residuos por toners </t>
  </si>
  <si>
    <t>Emision de gases contaminantes CO2</t>
  </si>
  <si>
    <t>Limpieza y desinfección de áreas comunes</t>
  </si>
  <si>
    <t>Generación de emisiones</t>
  </si>
  <si>
    <t>Agotamiento de los recursos naturales</t>
  </si>
  <si>
    <t>Contaminación del recurso suelo</t>
  </si>
  <si>
    <t>Disminución de la presión sobre el relleno sanitario</t>
  </si>
  <si>
    <t>Contaminación del recurso aire</t>
  </si>
  <si>
    <t>Disminución en el uso de recursos naturales</t>
  </si>
  <si>
    <t>Estructuración de proyectos de infraestructura de transporte; Gestión de la contratación pública; Gestión de la información y comunicaciones; Gestión jurídica.</t>
  </si>
  <si>
    <t xml:space="preserve">Piso 6 </t>
  </si>
  <si>
    <t>Gestión contractual y seguimiento de proyectos de infraestructura de transporte</t>
  </si>
  <si>
    <t xml:space="preserve">Contaminacion de los recursos naturales </t>
  </si>
  <si>
    <t>No disponibilidad de Recursos Naturales (agua, energía, gas, fauna y flora).</t>
  </si>
  <si>
    <t>Alteracion de habitats y procesos naturales (cambio Climatico)</t>
  </si>
  <si>
    <t xml:space="preserve">Liberacion de gases efecto invernadero - cambio climatico </t>
  </si>
  <si>
    <t>x</t>
  </si>
  <si>
    <t>utilizar equipos que cuenten con especificaciones ambientales para el uso adecuado del recurso - Programa "Uso adecuado de los recursos"</t>
  </si>
  <si>
    <t xml:space="preserve">Realizar la gestion pertinente por los gestores autorizados para la disposicion del recurso. - Plan de Gestion integral de residuos </t>
  </si>
  <si>
    <t>Utilizar luminarias ahorradores tipo LED -Programa "Uso racional de los recursos"</t>
  </si>
  <si>
    <t>Se genera una disminución en el consumo de agua potable, por ende la disminución en el cobro de la factura. De igual forma se debe realizar un consumo responsable de este recurso.Programa "Uso racional de los recursos"</t>
  </si>
  <si>
    <t>Utilizar tecnologias ahorradoras para el suo adecuado del recurso- Programa "Uso racional de los recursos"</t>
  </si>
  <si>
    <t>Utilizar tecnologias ahorradoras para el suo adecuado del recurso -Programa "Uso racional de los recursos"</t>
  </si>
  <si>
    <t>Implementqar estrategiaes de cero papel en la entidad o en su defecto, papel reciclado e impresion por doble cara para su optimización -Programa "Cero papel"</t>
  </si>
  <si>
    <t xml:space="preserve">Implementar buenas practicas en la entidad para el uso de elementes reutilizables o desechables ecologicos - Plan de gestion integral de residuos </t>
  </si>
  <si>
    <t xml:space="preserve">Realizar y hacer seguimiento del cumplimiento de las revisiones vehiculares exigidas para su correcto uso - Calculo huella de carbono </t>
  </si>
  <si>
    <t>Utilizar productos de liempieza biodegradables - Programa "Uso racional de los recursos"</t>
  </si>
  <si>
    <t xml:space="preserve">Profesional Ambiental - SGA </t>
  </si>
  <si>
    <t xml:space="preserve">Semanal </t>
  </si>
  <si>
    <t>Realizar correcta disposicion y entrega de reiduos a los gestores autorizados para su tratamiento</t>
  </si>
  <si>
    <t xml:space="preserve">Generacón de residuos peligrosos </t>
  </si>
  <si>
    <t xml:space="preserve">Generacion de residuos aprovechables </t>
  </si>
  <si>
    <t xml:space="preserve">Generacipon de residuos no aprovechables </t>
  </si>
  <si>
    <t xml:space="preserve">Consumo de productos quimicos </t>
  </si>
  <si>
    <t xml:space="preserve">Consumo de combustible - Transporte </t>
  </si>
  <si>
    <t xml:space="preserve">Incertivvar el uso de practicas sostenibles en el personal </t>
  </si>
  <si>
    <t xml:space="preserve">Transicion a vehiculos de consumo de energía electrica - hibrido </t>
  </si>
  <si>
    <t xml:space="preserve">Sistema estratégico de planeación y gestión </t>
  </si>
  <si>
    <r>
      <t>Fecha de actualización</t>
    </r>
    <r>
      <rPr>
        <sz val="11"/>
        <color theme="1"/>
        <rFont val="Calibri"/>
        <family val="2"/>
        <scheme val="minor"/>
      </rPr>
      <t xml:space="preserve">: </t>
    </r>
    <r>
      <rPr>
        <b/>
        <sz val="11"/>
        <color theme="1"/>
        <rFont val="Calibri"/>
        <family val="2"/>
        <scheme val="minor"/>
      </rPr>
      <t xml:space="preserve"> 7/06/2024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</si>
</sst>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0&quot;#"/>
  </numFmts>
  <fonts count="18" x14ac:knownFonts="1">
    <font>
      <sz val="11"/>
      <color theme="1"/>
      <name val="Calibri"/>
      <family val="2"/>
      <scheme val="minor"/>
    </font>
    <font>
      <sz val="10"/>
      <name val="Arial"/>
      <family val="2"/>
    </font>
    <font>
      <sz val="8"/>
      <color theme="1"/>
      <name val="Calibri"/>
      <family val="2"/>
      <scheme val="minor"/>
    </font>
    <font>
      <sz val="10"/>
      <color indexed="8"/>
      <name val="Arial"/>
      <family val="2"/>
    </font>
    <font>
      <sz val="8"/>
      <name val="Calibri"/>
      <family val="2"/>
      <scheme val="minor"/>
    </font>
    <font>
      <sz val="8"/>
      <color indexed="8"/>
      <name val="Calibri"/>
      <family val="2"/>
      <scheme val="minor"/>
    </font>
    <font>
      <sz val="10"/>
      <name val="Calibri"/>
      <family val="2"/>
      <scheme val="minor"/>
    </font>
    <font>
      <b/>
      <sz val="11"/>
      <color theme="1"/>
      <name val="Calibri"/>
      <family val="2"/>
      <scheme val="minor"/>
    </font>
    <font>
      <sz val="10"/>
      <color theme="1"/>
      <name val="Arial"/>
      <family val="2"/>
    </font>
    <font>
      <b/>
      <sz val="10"/>
      <color theme="1"/>
      <name val="Arial"/>
      <family val="2"/>
    </font>
    <font>
      <b/>
      <sz val="8"/>
      <color theme="1"/>
      <name val="Calibri"/>
      <family val="2"/>
      <scheme val="minor"/>
    </font>
    <font>
      <b/>
      <sz val="8"/>
      <name val="Calibri"/>
      <family val="2"/>
      <scheme val="minor"/>
    </font>
    <font>
      <sz val="12"/>
      <name val="Calibri"/>
      <family val="2"/>
      <scheme val="minor"/>
    </font>
    <font>
      <b/>
      <sz val="18"/>
      <name val="Calibri"/>
      <family val="2"/>
      <scheme val="minor"/>
    </font>
    <font>
      <b/>
      <sz val="12"/>
      <name val="Calibri"/>
      <family val="2"/>
      <scheme val="minor"/>
    </font>
    <font>
      <sz val="10"/>
      <color indexed="81"/>
      <name val="Tahoma"/>
      <family val="2"/>
    </font>
    <font>
      <sz val="11"/>
      <color indexed="81"/>
      <name val="Tahoma"/>
      <family val="2"/>
    </font>
    <font>
      <sz val="12"/>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8"/>
        <bgColor indexed="64"/>
      </patternFill>
    </fill>
    <fill>
      <patternFill patternType="solid">
        <fgColor indexed="9"/>
        <bgColor indexed="64"/>
      </patternFill>
    </fill>
    <fill>
      <patternFill patternType="solid">
        <fgColor theme="6" tint="0.59999389629810485"/>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80">
    <xf numFmtId="0" fontId="0" fillId="0" borderId="0" xfId="0"/>
    <xf numFmtId="0" fontId="3" fillId="0" borderId="0" xfId="0" applyFont="1"/>
    <xf numFmtId="0" fontId="8" fillId="0" borderId="0" xfId="0" applyFont="1"/>
    <xf numFmtId="0" fontId="9" fillId="3" borderId="0" xfId="0" applyFont="1" applyFill="1"/>
    <xf numFmtId="0" fontId="8" fillId="0" borderId="3" xfId="0" applyFont="1" applyBorder="1" applyAlignment="1">
      <alignment horizontal="left" vertical="center" wrapText="1"/>
    </xf>
    <xf numFmtId="0" fontId="8" fillId="0" borderId="3" xfId="0" applyFont="1" applyBorder="1" applyAlignment="1">
      <alignment horizontal="left" vertical="center"/>
    </xf>
    <xf numFmtId="0" fontId="8" fillId="0" borderId="3" xfId="0" applyFont="1" applyBorder="1"/>
    <xf numFmtId="0" fontId="3" fillId="0" borderId="3" xfId="0" applyFont="1" applyBorder="1"/>
    <xf numFmtId="0" fontId="9" fillId="3" borderId="3" xfId="0" applyFont="1" applyFill="1" applyBorder="1"/>
    <xf numFmtId="0" fontId="9" fillId="3" borderId="3" xfId="0" applyFont="1" applyFill="1" applyBorder="1" applyAlignment="1">
      <alignment horizontal="center"/>
    </xf>
    <xf numFmtId="0" fontId="8" fillId="0" borderId="0" xfId="0" applyFont="1" applyAlignment="1">
      <alignment wrapText="1"/>
    </xf>
    <xf numFmtId="0" fontId="8" fillId="2" borderId="3" xfId="0" applyFont="1" applyFill="1" applyBorder="1" applyAlignment="1">
      <alignment vertical="center" wrapText="1"/>
    </xf>
    <xf numFmtId="0" fontId="8" fillId="2" borderId="3" xfId="0" applyFont="1" applyFill="1" applyBorder="1" applyAlignment="1">
      <alignment horizontal="left" vertical="center"/>
    </xf>
    <xf numFmtId="0" fontId="8" fillId="2" borderId="3" xfId="0" applyFont="1" applyFill="1" applyBorder="1"/>
    <xf numFmtId="0" fontId="8" fillId="2" borderId="3" xfId="0" applyFont="1" applyFill="1" applyBorder="1" applyAlignment="1">
      <alignment vertical="center"/>
    </xf>
    <xf numFmtId="0" fontId="8" fillId="2" borderId="3" xfId="0" applyFont="1" applyFill="1" applyBorder="1" applyAlignment="1">
      <alignment horizontal="left"/>
    </xf>
    <xf numFmtId="0" fontId="1" fillId="2" borderId="3" xfId="0" applyFont="1" applyFill="1" applyBorder="1" applyAlignment="1">
      <alignment vertical="center" wrapText="1"/>
    </xf>
    <xf numFmtId="0" fontId="8" fillId="0" borderId="7" xfId="0" applyFont="1" applyBorder="1"/>
    <xf numFmtId="0" fontId="8" fillId="2" borderId="1" xfId="0" applyFont="1" applyFill="1" applyBorder="1" applyAlignment="1">
      <alignment vertical="center" wrapText="1"/>
    </xf>
    <xf numFmtId="0" fontId="3" fillId="0" borderId="1" xfId="0" applyFont="1" applyBorder="1"/>
    <xf numFmtId="0" fontId="2" fillId="0" borderId="0" xfId="0" applyFont="1" applyAlignment="1">
      <alignment horizontal="center" vertical="center" wrapText="1"/>
    </xf>
    <xf numFmtId="0" fontId="2" fillId="0" borderId="0" xfId="0" applyFont="1" applyAlignment="1">
      <alignment horizontal="center" vertical="center" textRotation="90" wrapText="1"/>
    </xf>
    <xf numFmtId="0" fontId="2" fillId="0" borderId="0" xfId="0" applyFont="1" applyAlignment="1">
      <alignment horizontal="center" vertical="center"/>
    </xf>
    <xf numFmtId="0" fontId="2" fillId="0" borderId="0" xfId="0" applyFont="1" applyAlignment="1">
      <alignment horizontal="center" vertical="center" textRotation="9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textRotation="90" wrapText="1"/>
    </xf>
    <xf numFmtId="0" fontId="10" fillId="0" borderId="4" xfId="0" applyFont="1" applyBorder="1" applyAlignment="1">
      <alignment horizontal="center" vertical="center" textRotation="90" wrapText="1"/>
    </xf>
    <xf numFmtId="0" fontId="4" fillId="0" borderId="3" xfId="0" applyFont="1" applyBorder="1" applyAlignment="1">
      <alignment horizontal="center" vertical="center" wrapText="1"/>
    </xf>
    <xf numFmtId="0" fontId="2" fillId="0" borderId="3" xfId="0" applyFont="1" applyBorder="1" applyAlignment="1">
      <alignment horizontal="center" vertical="center" wrapText="1"/>
    </xf>
    <xf numFmtId="0" fontId="4" fillId="0" borderId="3" xfId="1"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1" fontId="2" fillId="0" borderId="3" xfId="0" applyNumberFormat="1" applyFont="1"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center" vertical="center" wrapText="1"/>
    </xf>
    <xf numFmtId="0" fontId="6" fillId="0" borderId="0" xfId="0" applyFont="1" applyAlignment="1">
      <alignment horizontal="center" vertical="center"/>
    </xf>
    <xf numFmtId="0" fontId="2" fillId="0" borderId="8" xfId="0" applyFont="1" applyBorder="1" applyAlignment="1">
      <alignment horizontal="center" vertical="center" wrapText="1"/>
    </xf>
    <xf numFmtId="0" fontId="9" fillId="4" borderId="0" xfId="0" applyFont="1" applyFill="1"/>
    <xf numFmtId="0" fontId="2" fillId="0" borderId="13" xfId="0" applyFont="1" applyBorder="1" applyAlignment="1">
      <alignment vertical="center" wrapText="1"/>
    </xf>
    <xf numFmtId="0" fontId="11" fillId="2" borderId="0" xfId="0" applyFont="1" applyFill="1" applyAlignment="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10" fillId="0" borderId="0" xfId="0" applyFont="1" applyAlignment="1">
      <alignment horizontal="center" vertical="center" textRotation="90"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12" fillId="5" borderId="14" xfId="0" applyFont="1" applyFill="1" applyBorder="1" applyAlignment="1">
      <alignment horizontal="center" vertical="center"/>
    </xf>
    <xf numFmtId="164" fontId="12" fillId="0" borderId="14" xfId="0" applyNumberFormat="1" applyFont="1" applyBorder="1" applyAlignment="1">
      <alignment horizontal="center" vertical="center" wrapText="1"/>
    </xf>
    <xf numFmtId="17"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Font="1" applyBorder="1" applyAlignment="1">
      <alignment horizontal="center"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2" fillId="0" borderId="0" xfId="0" applyFont="1" applyAlignment="1">
      <alignment horizontal="center" vertical="center" wrapText="1"/>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3" fillId="6" borderId="14" xfId="0" applyFont="1" applyFill="1" applyBorder="1" applyAlignment="1">
      <alignment horizontal="center" vertical="center"/>
    </xf>
    <xf numFmtId="0" fontId="14" fillId="5" borderId="14" xfId="0" applyFont="1" applyFill="1" applyBorder="1" applyAlignment="1">
      <alignment horizontal="center" vertical="center"/>
    </xf>
    <xf numFmtId="0" fontId="10" fillId="0" borderId="10" xfId="0" applyFont="1" applyBorder="1" applyAlignment="1">
      <alignment horizontal="center" vertical="center" wrapText="1"/>
    </xf>
    <xf numFmtId="14" fontId="12" fillId="0" borderId="14" xfId="0" applyNumberFormat="1" applyFont="1" applyBorder="1" applyAlignment="1">
      <alignment horizontal="center" vertical="center"/>
    </xf>
    <xf numFmtId="0" fontId="12" fillId="0" borderId="14" xfId="0" applyFont="1" applyBorder="1" applyAlignment="1">
      <alignment horizontal="center" vertical="center"/>
    </xf>
    <xf numFmtId="0" fontId="7" fillId="0" borderId="5" xfId="0" applyFont="1" applyBorder="1" applyAlignment="1">
      <alignment horizontal="left" vertical="center" wrapText="1"/>
    </xf>
    <xf numFmtId="0" fontId="4"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Normal" xfId="0" builtinId="0"/>
    <cellStyle name="Normal 2 2" xfId="1" xr:uid="{00000000-0005-0000-0000-000001000000}"/>
  </cellStyles>
  <dxfs count="23">
    <dxf>
      <font>
        <color rgb="FF9C0006"/>
      </font>
      <fill>
        <patternFill>
          <bgColor rgb="FFFFC7CE"/>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patternType="solid">
          <bgColor theme="9"/>
        </patternFill>
      </fill>
    </dxf>
    <dxf>
      <fill>
        <patternFill>
          <bgColor theme="8"/>
        </patternFill>
      </fill>
    </dxf>
    <dxf>
      <fill>
        <patternFill patternType="solid">
          <bgColor rgb="FFFF0000"/>
        </patternFill>
      </fill>
    </dxf>
    <dxf>
      <fill>
        <patternFill>
          <bgColor rgb="FF92D050"/>
        </patternFill>
      </fill>
    </dxf>
    <dxf>
      <fill>
        <patternFill>
          <bgColor rgb="FFFFFF00"/>
        </patternFill>
      </fill>
    </dxf>
    <dxf>
      <fill>
        <patternFill>
          <bgColor rgb="FFFFC000"/>
        </patternFill>
      </fill>
    </dxf>
    <dxf>
      <fill>
        <patternFill>
          <bgColor theme="3" tint="0.39994506668294322"/>
        </patternFill>
      </fill>
    </dxf>
    <dxf>
      <fill>
        <patternFill>
          <bgColor theme="8"/>
        </patternFill>
      </fill>
    </dxf>
    <dxf>
      <fill>
        <patternFill>
          <bgColor theme="8" tint="0.59996337778862885"/>
        </patternFill>
      </fill>
    </dxf>
    <dxf>
      <fill>
        <patternFill>
          <bgColor rgb="FFFF0000"/>
        </patternFill>
      </fill>
    </dxf>
    <dxf>
      <fill>
        <patternFill>
          <bgColor theme="9" tint="-0.24994659260841701"/>
        </patternFill>
      </fill>
    </dxf>
    <dxf>
      <fill>
        <patternFill>
          <bgColor rgb="FFFFFF00"/>
        </patternFill>
      </fill>
    </dxf>
    <dxf>
      <fill>
        <patternFill>
          <bgColor rgb="FF66FF3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304800</xdr:colOff>
      <xdr:row>1</xdr:row>
      <xdr:rowOff>312420</xdr:rowOff>
    </xdr:to>
    <xdr:sp macro="" textlink="">
      <xdr:nvSpPr>
        <xdr:cNvPr id="1035" name="AutoShape 11" descr="Ya las encontramos y son dos pero no tenemos esas iluminarias">
          <a:extLst>
            <a:ext uri="{FF2B5EF4-FFF2-40B4-BE49-F238E27FC236}">
              <a16:creationId xmlns:a16="http://schemas.microsoft.com/office/drawing/2014/main" id="{7AB1DC87-6397-C0EB-C5A5-8FBCFCC3896A}"/>
            </a:ext>
          </a:extLst>
        </xdr:cNvPr>
        <xdr:cNvSpPr>
          <a:spLocks noChangeAspect="1" noChangeArrowheads="1"/>
        </xdr:cNvSpPr>
      </xdr:nvSpPr>
      <xdr:spPr bwMode="auto">
        <a:xfrm>
          <a:off x="19202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1</xdr:row>
      <xdr:rowOff>0</xdr:rowOff>
    </xdr:from>
    <xdr:ext cx="304800" cy="307450"/>
    <xdr:sp macro="" textlink="">
      <xdr:nvSpPr>
        <xdr:cNvPr id="3" name="AutoShape 11" descr="Ya las encontramos y son dos pero no tenemos esas iluminarias">
          <a:extLst>
            <a:ext uri="{FF2B5EF4-FFF2-40B4-BE49-F238E27FC236}">
              <a16:creationId xmlns:a16="http://schemas.microsoft.com/office/drawing/2014/main" id="{431D923D-07CB-4829-9CB0-816470064E8A}"/>
            </a:ext>
            <a:ext uri="{147F2762-F138-4A5C-976F-8EAC2B608ADB}">
              <a16:predDERef xmlns:a16="http://schemas.microsoft.com/office/drawing/2014/main" pred="{7AB1DC87-6397-C0EB-C5A5-8FBCFCC3896A}"/>
            </a:ext>
          </a:extLst>
        </xdr:cNvPr>
        <xdr:cNvSpPr>
          <a:spLocks noChangeAspect="1" noChangeArrowheads="1"/>
        </xdr:cNvSpPr>
      </xdr:nvSpPr>
      <xdr:spPr bwMode="auto">
        <a:xfrm>
          <a:off x="4704522" y="0"/>
          <a:ext cx="304800" cy="3074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512539</xdr:colOff>
      <xdr:row>1</xdr:row>
      <xdr:rowOff>52917</xdr:rowOff>
    </xdr:from>
    <xdr:to>
      <xdr:col>1</xdr:col>
      <xdr:colOff>169336</xdr:colOff>
      <xdr:row>3</xdr:row>
      <xdr:rowOff>201084</xdr:rowOff>
    </xdr:to>
    <xdr:pic>
      <xdr:nvPicPr>
        <xdr:cNvPr id="4" name="Imagen 3">
          <a:extLst>
            <a:ext uri="{FF2B5EF4-FFF2-40B4-BE49-F238E27FC236}">
              <a16:creationId xmlns:a16="http://schemas.microsoft.com/office/drawing/2014/main" id="{EEDA5DFB-F375-6B57-D51C-842951821ABF}"/>
            </a:ext>
            <a:ext uri="{147F2762-F138-4A5C-976F-8EAC2B608ADB}">
              <a16:predDERef xmlns:a16="http://schemas.microsoft.com/office/drawing/2014/main" pred="{431D923D-07CB-4829-9CB0-816470064E8A}"/>
            </a:ext>
          </a:extLst>
        </xdr:cNvPr>
        <xdr:cNvPicPr>
          <a:picLocks noChangeAspect="1"/>
        </xdr:cNvPicPr>
      </xdr:nvPicPr>
      <xdr:blipFill rotWithShape="1">
        <a:blip xmlns:r="http://schemas.openxmlformats.org/officeDocument/2006/relationships" r:embed="rId1"/>
        <a:srcRect l="19380" r="17988"/>
        <a:stretch/>
      </xdr:blipFill>
      <xdr:spPr>
        <a:xfrm>
          <a:off x="512539" y="243417"/>
          <a:ext cx="884464" cy="7725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utlook.office.com/Users/Familia/Documents/C&#233;sar%20Andr&#233;s/Ministerio%20de%20Defensa/Documentos%20Aprobados/Identificaci&#243;n%20de%20Peligros%20y%20Valoraci&#243;n%20del%20Riesgo/Matrices%20de%20Peligro%20UGG%20por%20Direcciones%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utlook.office.com/Users/Usuario/Downloads/PLANTILLA%20PFR%20UGG%20SILOG%20PTE%20ARANDA.2015%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utlook.office.com/Users/LUISA/Desktop/Barranquilla%202015/PLANTILLA%20PFR%20ESM%20ENSB%20Barranqui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retaria de Gabinete"/>
      <sheetName val="Dir. Comunicacion Sectorial"/>
      <sheetName val="Control Interno Sectorial"/>
      <sheetName val="Obispado Castrense"/>
      <sheetName val="Dir. Estudios Estrategicos"/>
      <sheetName val="Dir. Politicas y Conso. Segurid"/>
      <sheetName val="Dir. Segur. Publica e Infraestr"/>
      <sheetName val="Dir. Relac. Internac. y Coop"/>
      <sheetName val="Dir. DDHH y DIH"/>
      <sheetName val="Dir. Proyeccion Capacidades"/>
      <sheetName val="Dir. Capital Humano"/>
      <sheetName val="Dir. Planeacion y presupuestaci"/>
      <sheetName val="Dir. de Logistica"/>
      <sheetName val="Dir.Bienestar Sectorial y salud"/>
      <sheetName val="Tribunal Medico Laboral"/>
      <sheetName val="Dir. Asuntos Legales"/>
      <sheetName val="Dir. Contratacion Estatal"/>
      <sheetName val="Dir. Ciencia Tecno e Innovacion"/>
      <sheetName val="Dir. Finanzas"/>
      <sheetName val="Asesora Sistemas"/>
      <sheetName val="Of. Control Disciplinario Int."/>
      <sheetName val="Desp. Vice. GSED"/>
      <sheetName val="Transportes"/>
      <sheetName val="Gestion Documental"/>
      <sheetName val="Dir. Administrativa"/>
      <sheetName val="Fondetec"/>
      <sheetName val="Gatri"/>
      <sheetName val="Atención y Orientacion Ciudadan"/>
      <sheetName val="Despacho Ministro"/>
      <sheetName val="MATRIZ DE PELIGROS ARCHIVO "/>
      <sheetName val="PELIGROS (2)"/>
      <sheetName val="ND"/>
      <sheetName val="PELIG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C1">
            <v>0</v>
          </cell>
        </row>
        <row r="2">
          <cell r="B2" t="str">
            <v>DESCRIPCIÓN</v>
          </cell>
          <cell r="C2" t="str">
            <v>CLASIFICACIÓN</v>
          </cell>
        </row>
        <row r="3">
          <cell r="B3" t="str">
            <v>BIOLÓGICO</v>
          </cell>
          <cell r="C3" t="str">
            <v>Biológico</v>
          </cell>
        </row>
        <row r="4">
          <cell r="B4" t="str">
            <v>Por Virus</v>
          </cell>
          <cell r="C4" t="str">
            <v>Físico</v>
          </cell>
        </row>
        <row r="5">
          <cell r="B5" t="str">
            <v>Por Bacterias</v>
          </cell>
          <cell r="C5" t="str">
            <v>Químico</v>
          </cell>
        </row>
        <row r="6">
          <cell r="B6" t="str">
            <v>Por Hongos</v>
          </cell>
          <cell r="C6" t="str">
            <v>Psicosocial</v>
          </cell>
        </row>
        <row r="7">
          <cell r="B7" t="str">
            <v>Por Ricketsias</v>
          </cell>
          <cell r="C7" t="str">
            <v>Biomecánicos</v>
          </cell>
        </row>
        <row r="8">
          <cell r="B8" t="str">
            <v>Por Parásitos</v>
          </cell>
          <cell r="C8" t="str">
            <v>Condiciones de seguridad</v>
          </cell>
        </row>
        <row r="9">
          <cell r="B9" t="str">
            <v>Por Picaduras</v>
          </cell>
          <cell r="C9" t="str">
            <v>Fenómenos naturales</v>
          </cell>
        </row>
        <row r="10">
          <cell r="B10" t="str">
            <v>Por Mordeduras</v>
          </cell>
          <cell r="C10">
            <v>0</v>
          </cell>
        </row>
        <row r="11">
          <cell r="B11" t="str">
            <v>Por Fluidos</v>
          </cell>
          <cell r="C11">
            <v>0</v>
          </cell>
        </row>
        <row r="12">
          <cell r="B12" t="str">
            <v>Por Excremento</v>
          </cell>
          <cell r="C12">
            <v>0</v>
          </cell>
        </row>
        <row r="13">
          <cell r="B13" t="str">
            <v>FISICO</v>
          </cell>
          <cell r="C13" t="str">
            <v>Físico</v>
          </cell>
        </row>
        <row r="14">
          <cell r="B14" t="str">
            <v>Por Ruido de impacto.</v>
          </cell>
          <cell r="C14">
            <v>0</v>
          </cell>
        </row>
        <row r="15">
          <cell r="B15" t="str">
            <v>Por Ruido intermitente.</v>
          </cell>
          <cell r="C15">
            <v>0</v>
          </cell>
        </row>
        <row r="16">
          <cell r="B16" t="str">
            <v>Por Ruido continuo.</v>
          </cell>
          <cell r="C16">
            <v>0</v>
          </cell>
        </row>
        <row r="17">
          <cell r="B17" t="str">
            <v>Por Iluminación con luz visible en exceso.</v>
          </cell>
          <cell r="C17">
            <v>0</v>
          </cell>
        </row>
        <row r="18">
          <cell r="B18" t="str">
            <v>Por Iluminación con luz visible deficiente.</v>
          </cell>
          <cell r="C18">
            <v>0</v>
          </cell>
        </row>
        <row r="19">
          <cell r="B19" t="str">
            <v>Por Vibración en cuerpo entero.</v>
          </cell>
          <cell r="C19">
            <v>0</v>
          </cell>
        </row>
        <row r="20">
          <cell r="B20" t="str">
            <v>Por Vibración segmentaria</v>
          </cell>
          <cell r="C20">
            <v>0</v>
          </cell>
        </row>
        <row r="21">
          <cell r="B21" t="str">
            <v>Por Temperatura extrema (calor)</v>
          </cell>
          <cell r="C21">
            <v>0</v>
          </cell>
        </row>
        <row r="22">
          <cell r="B22" t="str">
            <v>Por Temperatura (disconfort termico)</v>
          </cell>
          <cell r="C22">
            <v>0</v>
          </cell>
        </row>
        <row r="23">
          <cell r="B23" t="str">
            <v>Por Temperatura extrema (frio)</v>
          </cell>
          <cell r="C23">
            <v>0</v>
          </cell>
        </row>
        <row r="24">
          <cell r="B24" t="str">
            <v>Por Presión atmosferica normal</v>
          </cell>
          <cell r="C24">
            <v>0</v>
          </cell>
        </row>
        <row r="25">
          <cell r="B25" t="str">
            <v>Por Presión atmosferica ajustada</v>
          </cell>
          <cell r="C25">
            <v>0</v>
          </cell>
        </row>
        <row r="26">
          <cell r="B26" t="str">
            <v>Por Radiación ionizante (rayos X)</v>
          </cell>
          <cell r="C26">
            <v>0</v>
          </cell>
        </row>
        <row r="27">
          <cell r="B27" t="str">
            <v>Por Radiación ionizante (rayos gama)</v>
          </cell>
          <cell r="C27">
            <v>0</v>
          </cell>
        </row>
        <row r="28">
          <cell r="B28" t="str">
            <v>Por Radiación ionizante (rayos beta)</v>
          </cell>
          <cell r="C28">
            <v>0</v>
          </cell>
        </row>
        <row r="29">
          <cell r="B29" t="str">
            <v>Por Radiación ionizante (rayos alfa)</v>
          </cell>
          <cell r="C29">
            <v>0</v>
          </cell>
        </row>
        <row r="30">
          <cell r="B30" t="str">
            <v>Por Radiaciones no ionizantes (ultravioleta)</v>
          </cell>
          <cell r="C30">
            <v>0</v>
          </cell>
        </row>
        <row r="31">
          <cell r="B31" t="str">
            <v>Por Radiación no ionizante (laser)</v>
          </cell>
          <cell r="C31">
            <v>0</v>
          </cell>
        </row>
        <row r="32">
          <cell r="B32" t="str">
            <v>Por Radiación no ionizante (infraroja)</v>
          </cell>
          <cell r="C32">
            <v>0</v>
          </cell>
        </row>
        <row r="33">
          <cell r="B33" t="str">
            <v>Por Radiación no ionizante (radiofrecuencia)</v>
          </cell>
          <cell r="C33">
            <v>0</v>
          </cell>
        </row>
        <row r="34">
          <cell r="B34" t="str">
            <v>Por Radiación no ionizante (microondas)</v>
          </cell>
          <cell r="C34">
            <v>0</v>
          </cell>
        </row>
        <row r="35">
          <cell r="B35" t="str">
            <v>QUÍMICO</v>
          </cell>
          <cell r="C35" t="str">
            <v>Químico</v>
          </cell>
        </row>
        <row r="36">
          <cell r="B36" t="str">
            <v>Por Polvos orgánicos.</v>
          </cell>
          <cell r="C36">
            <v>0</v>
          </cell>
        </row>
        <row r="37">
          <cell r="B37" t="str">
            <v>Por Polvos inorgánicos.</v>
          </cell>
          <cell r="C37">
            <v>0</v>
          </cell>
        </row>
        <row r="38">
          <cell r="B38" t="str">
            <v>Por  Fibras.</v>
          </cell>
          <cell r="C38">
            <v>0</v>
          </cell>
        </row>
        <row r="39">
          <cell r="B39" t="str">
            <v>Por Líquidos.</v>
          </cell>
          <cell r="C39">
            <v>0</v>
          </cell>
        </row>
        <row r="40">
          <cell r="B40" t="str">
            <v>Por Nieblas.</v>
          </cell>
          <cell r="C40">
            <v>0</v>
          </cell>
        </row>
        <row r="41">
          <cell r="B41" t="str">
            <v>Por Rocios.</v>
          </cell>
          <cell r="C41">
            <v>0</v>
          </cell>
        </row>
        <row r="42">
          <cell r="B42" t="str">
            <v>Por Gases .</v>
          </cell>
          <cell r="C42">
            <v>0</v>
          </cell>
        </row>
        <row r="43">
          <cell r="B43" t="str">
            <v>Por Vapores.</v>
          </cell>
          <cell r="C43">
            <v>0</v>
          </cell>
        </row>
        <row r="44">
          <cell r="B44" t="str">
            <v>Por Humos metálicos.</v>
          </cell>
          <cell r="C44">
            <v>0</v>
          </cell>
        </row>
        <row r="45">
          <cell r="B45" t="str">
            <v>Por Humos no metálicos.</v>
          </cell>
          <cell r="C45">
            <v>0</v>
          </cell>
        </row>
        <row r="46">
          <cell r="B46" t="str">
            <v>Por Material particulado.</v>
          </cell>
          <cell r="C46">
            <v>0</v>
          </cell>
        </row>
        <row r="47">
          <cell r="B47" t="str">
            <v>PSICOSOCIALES</v>
          </cell>
          <cell r="C47" t="str">
            <v>Psicologico</v>
          </cell>
        </row>
        <row r="48">
          <cell r="B48" t="str">
            <v>Gestión organizacional  por estilo de mando</v>
          </cell>
          <cell r="C48">
            <v>0</v>
          </cell>
        </row>
        <row r="49">
          <cell r="B49" t="str">
            <v>Gestión organizacional  por pago</v>
          </cell>
          <cell r="C49">
            <v>0</v>
          </cell>
        </row>
        <row r="50">
          <cell r="B50" t="str">
            <v>Gestión organizacional  por contratación</v>
          </cell>
          <cell r="C50">
            <v>0</v>
          </cell>
        </row>
        <row r="51">
          <cell r="B51" t="str">
            <v>Gestión organizacional  por falta de  participación</v>
          </cell>
          <cell r="C51">
            <v>0</v>
          </cell>
        </row>
        <row r="52">
          <cell r="B52" t="str">
            <v>Gestión organizacional  por deficiencia de inducción</v>
          </cell>
          <cell r="C52">
            <v>0</v>
          </cell>
        </row>
        <row r="53">
          <cell r="B53" t="str">
            <v>Gestión organizacional  por falta de reinducción - capacitación</v>
          </cell>
          <cell r="C53">
            <v>0</v>
          </cell>
        </row>
        <row r="54">
          <cell r="B54" t="str">
            <v>Gestión organizacional  por falta de bienestar social</v>
          </cell>
          <cell r="C54">
            <v>0</v>
          </cell>
        </row>
        <row r="55">
          <cell r="B55" t="str">
            <v>Gestión organizacional  por regular evaluación del desempeño</v>
          </cell>
          <cell r="C55">
            <v>0</v>
          </cell>
        </row>
        <row r="56">
          <cell r="B56" t="str">
            <v>Gestión organizacional  por manejos del cambio</v>
          </cell>
          <cell r="C56">
            <v>0</v>
          </cell>
        </row>
        <row r="57">
          <cell r="B57" t="str">
            <v>Caracteriticas de la organización del trabajo - comunicación</v>
          </cell>
          <cell r="C57">
            <v>0</v>
          </cell>
        </row>
        <row r="58">
          <cell r="B58" t="str">
            <v>Caracteriticas de la organización del trabajo - tecnologia</v>
          </cell>
          <cell r="C58">
            <v>0</v>
          </cell>
        </row>
        <row r="59">
          <cell r="B59" t="str">
            <v>Caracteriticas de la organización del trabajo por organización del trabajo.</v>
          </cell>
          <cell r="C59">
            <v>0</v>
          </cell>
        </row>
        <row r="60">
          <cell r="B60" t="str">
            <v>Caracteriticas de la organización del trabajo por demandas cualitativas</v>
          </cell>
          <cell r="C60">
            <v>0</v>
          </cell>
        </row>
        <row r="61">
          <cell r="B61" t="str">
            <v>Caracteriticas de la organización del trabajo por demandas cuantitativas de la labor</v>
          </cell>
          <cell r="C61">
            <v>0</v>
          </cell>
        </row>
        <row r="62">
          <cell r="B62" t="str">
            <v>Caracteristicas del grupo social de trabajo por relaciones</v>
          </cell>
          <cell r="C62">
            <v>0</v>
          </cell>
        </row>
        <row r="63">
          <cell r="B63" t="str">
            <v>Caracteristicas del grupo social de trabajo por deficiente en la cohesión</v>
          </cell>
          <cell r="C63">
            <v>0</v>
          </cell>
        </row>
        <row r="64">
          <cell r="B64" t="str">
            <v>Caracteristicas del grupo social de trabajo por debilidad en la calidad interaccion</v>
          </cell>
          <cell r="C64">
            <v>0</v>
          </cell>
        </row>
        <row r="65">
          <cell r="B65" t="str">
            <v>Caracteristicas del grupo social de trabajo por deficiente dinamica de trabajo en equipo</v>
          </cell>
          <cell r="C65">
            <v>0</v>
          </cell>
        </row>
        <row r="66">
          <cell r="B66" t="str">
            <v>Condiciones de la tarea por carga mental</v>
          </cell>
          <cell r="C66">
            <v>0</v>
          </cell>
        </row>
        <row r="67">
          <cell r="B67" t="str">
            <v>Condiciones de la tarea por contenido de la tarea</v>
          </cell>
          <cell r="C67">
            <v>0</v>
          </cell>
        </row>
        <row r="68">
          <cell r="B68" t="str">
            <v>Condiciones de la tarea por demandas emocionales</v>
          </cell>
          <cell r="C68">
            <v>0</v>
          </cell>
        </row>
        <row r="69">
          <cell r="B69" t="str">
            <v>Condiciones de la tarea por sistemas de control</v>
          </cell>
          <cell r="C69">
            <v>0</v>
          </cell>
        </row>
        <row r="70">
          <cell r="B70" t="str">
            <v>Condiciones de la tarea por definicion de roles</v>
          </cell>
          <cell r="C70">
            <v>0</v>
          </cell>
        </row>
        <row r="71">
          <cell r="B71" t="str">
            <v>Condiciones de la tarea por monotonia</v>
          </cell>
          <cell r="C71">
            <v>0</v>
          </cell>
        </row>
        <row r="72">
          <cell r="B72" t="str">
            <v>Interfase persona - tarea: conocimientos</v>
          </cell>
          <cell r="C72">
            <v>0</v>
          </cell>
        </row>
        <row r="73">
          <cell r="B73" t="str">
            <v>Interfase persona - tarea: habilidades en relacion con la demanda de la tarea</v>
          </cell>
          <cell r="C73">
            <v>0</v>
          </cell>
        </row>
        <row r="74">
          <cell r="B74" t="str">
            <v>Interfase persona - tarea: Iniciativa</v>
          </cell>
          <cell r="C74">
            <v>0</v>
          </cell>
        </row>
        <row r="75">
          <cell r="B75" t="str">
            <v>Interfase persona - tarea: autonomia</v>
          </cell>
          <cell r="C75">
            <v>0</v>
          </cell>
        </row>
        <row r="76">
          <cell r="B76" t="str">
            <v>Interfase persona - tarea: identificacion de la tarea con la persona</v>
          </cell>
          <cell r="C76">
            <v>0</v>
          </cell>
        </row>
        <row r="77">
          <cell r="B77" t="str">
            <v>Interfase persona - tarea: identificación de la persona con la organización</v>
          </cell>
          <cell r="C77">
            <v>0</v>
          </cell>
        </row>
        <row r="78">
          <cell r="B78" t="str">
            <v>Jornada de trabajo por pausas</v>
          </cell>
          <cell r="C78">
            <v>0</v>
          </cell>
        </row>
        <row r="79">
          <cell r="B79" t="str">
            <v>Jornada de trabajo por trabajo nocturno</v>
          </cell>
          <cell r="C79">
            <v>0</v>
          </cell>
        </row>
        <row r="80">
          <cell r="B80" t="str">
            <v>Jornada de trabajo por rotación</v>
          </cell>
          <cell r="C80">
            <v>0</v>
          </cell>
        </row>
        <row r="81">
          <cell r="B81" t="str">
            <v>Jornada de trabajo por horas extras</v>
          </cell>
          <cell r="C81">
            <v>0</v>
          </cell>
        </row>
        <row r="82">
          <cell r="B82" t="str">
            <v>Jornada de trabajo por descansos</v>
          </cell>
          <cell r="C82">
            <v>0</v>
          </cell>
        </row>
        <row r="83">
          <cell r="B83" t="str">
            <v>BIOMECÁNICO</v>
          </cell>
          <cell r="C83" t="str">
            <v>Biomecánico</v>
          </cell>
        </row>
        <row r="84">
          <cell r="B84" t="str">
            <v>Por Postura prolongada mantenida.</v>
          </cell>
          <cell r="C84">
            <v>0</v>
          </cell>
        </row>
        <row r="85">
          <cell r="B85" t="str">
            <v>Por Postura prolongada mantenida (Sentado)</v>
          </cell>
          <cell r="C85">
            <v>0</v>
          </cell>
        </row>
        <row r="86">
          <cell r="B86" t="str">
            <v>Por Postura prolongada mantenida (De Pie)</v>
          </cell>
          <cell r="C86">
            <v>0</v>
          </cell>
        </row>
        <row r="87">
          <cell r="B87" t="str">
            <v>Por Postura prolongada mantenida (video - terminal)</v>
          </cell>
          <cell r="C87">
            <v>0</v>
          </cell>
        </row>
        <row r="88">
          <cell r="B88" t="str">
            <v>Por Postura forzada</v>
          </cell>
          <cell r="C88">
            <v>0</v>
          </cell>
        </row>
        <row r="89">
          <cell r="B89" t="str">
            <v>Por Postura antigravitacional</v>
          </cell>
          <cell r="C89">
            <v>0</v>
          </cell>
        </row>
        <row r="90">
          <cell r="B90" t="str">
            <v>Por Esfuerzo</v>
          </cell>
          <cell r="C90">
            <v>0</v>
          </cell>
        </row>
        <row r="91">
          <cell r="B91" t="str">
            <v>Por Movimiento repetitivo</v>
          </cell>
          <cell r="C91">
            <v>0</v>
          </cell>
        </row>
        <row r="92">
          <cell r="B92" t="str">
            <v>Por Manipulación manual de cargas</v>
          </cell>
          <cell r="C92">
            <v>0</v>
          </cell>
        </row>
        <row r="93">
          <cell r="B93" t="str">
            <v>CONDICIÓN DE SEGURIDAD</v>
          </cell>
          <cell r="C93" t="str">
            <v>Condiciones de seguridad</v>
          </cell>
        </row>
        <row r="94">
          <cell r="B94" t="str">
            <v>Mecánico por elementos o partes de máquinas.</v>
          </cell>
          <cell r="C94">
            <v>0</v>
          </cell>
        </row>
        <row r="95">
          <cell r="B95" t="str">
            <v>Mecánico por herramientas</v>
          </cell>
          <cell r="C95">
            <v>0</v>
          </cell>
        </row>
        <row r="96">
          <cell r="B96" t="str">
            <v>Mecánico por equipos</v>
          </cell>
          <cell r="C96">
            <v>0</v>
          </cell>
        </row>
        <row r="97">
          <cell r="B97" t="str">
            <v>Mecánico por piezas a trabajar</v>
          </cell>
          <cell r="C97">
            <v>0</v>
          </cell>
        </row>
        <row r="98">
          <cell r="B98" t="str">
            <v>Mecánico por materiales proyectados sólidos.</v>
          </cell>
          <cell r="C98">
            <v>0</v>
          </cell>
        </row>
        <row r="99">
          <cell r="B99" t="str">
            <v>Mecánico por materiales proyectados fluidos.</v>
          </cell>
          <cell r="C99">
            <v>0</v>
          </cell>
        </row>
        <row r="100">
          <cell r="B100" t="str">
            <v>Eléctrico por alta tensión.</v>
          </cell>
          <cell r="C100">
            <v>0</v>
          </cell>
        </row>
        <row r="101">
          <cell r="B101" t="str">
            <v>Eléctrico por media tensión.</v>
          </cell>
          <cell r="C101">
            <v>0</v>
          </cell>
        </row>
        <row r="102">
          <cell r="B102" t="str">
            <v>Eléctrico por baja  tensión</v>
          </cell>
          <cell r="C102">
            <v>0</v>
          </cell>
        </row>
        <row r="103">
          <cell r="B103" t="str">
            <v>Eléctrico por estatica</v>
          </cell>
          <cell r="C103">
            <v>0</v>
          </cell>
        </row>
        <row r="104">
          <cell r="B104" t="str">
            <v>Locativo por sistemas y medios de almacenamiento</v>
          </cell>
          <cell r="C104">
            <v>0</v>
          </cell>
        </row>
        <row r="105">
          <cell r="B105" t="str">
            <v>Locativo por distribuciones de áreas de trabajo</v>
          </cell>
          <cell r="C105">
            <v>0</v>
          </cell>
        </row>
        <row r="106">
          <cell r="B106" t="str">
            <v>Locativo por estructuras e instalaciones.</v>
          </cell>
          <cell r="C106">
            <v>0</v>
          </cell>
        </row>
        <row r="107">
          <cell r="B107" t="str">
            <v>Por escaleras</v>
          </cell>
          <cell r="C107">
            <v>0</v>
          </cell>
        </row>
        <row r="108">
          <cell r="B108" t="str">
            <v>Superficies de trabajo irregulares</v>
          </cell>
          <cell r="C108">
            <v>0</v>
          </cell>
        </row>
        <row r="109">
          <cell r="B109" t="str">
            <v>Superficies de trabajo deslizantes</v>
          </cell>
          <cell r="C109">
            <v>0</v>
          </cell>
        </row>
        <row r="110">
          <cell r="B110" t="str">
            <v>Superficie de trabajo con diferencia de nivel</v>
          </cell>
          <cell r="C110">
            <v>0</v>
          </cell>
        </row>
        <row r="111">
          <cell r="B111" t="str">
            <v>Condiciones de orden</v>
          </cell>
          <cell r="C111">
            <v>0</v>
          </cell>
        </row>
        <row r="112">
          <cell r="B112" t="str">
            <v>Condiciones de orden (caida de objetos)</v>
          </cell>
          <cell r="C112">
            <v>0</v>
          </cell>
        </row>
        <row r="113">
          <cell r="B113" t="str">
            <v>Condiciones de orden y aseo (caida de objetos)</v>
          </cell>
          <cell r="C113">
            <v>0</v>
          </cell>
        </row>
        <row r="114">
          <cell r="B114" t="str">
            <v>Falta o deficiencia en señalización y/o demarcación</v>
          </cell>
          <cell r="C114">
            <v>0</v>
          </cell>
        </row>
        <row r="115">
          <cell r="B115" t="str">
            <v>Por gases comprimidos</v>
          </cell>
          <cell r="C115">
            <v>0</v>
          </cell>
        </row>
        <row r="116">
          <cell r="B116" t="str">
            <v>Tecnológico por explosión</v>
          </cell>
          <cell r="C116">
            <v>0</v>
          </cell>
        </row>
        <row r="117">
          <cell r="B117" t="str">
            <v xml:space="preserve">Tecnológico por fuga </v>
          </cell>
          <cell r="C117">
            <v>0</v>
          </cell>
        </row>
        <row r="118">
          <cell r="B118" t="str">
            <v>Tecnológico por derrame</v>
          </cell>
          <cell r="C118">
            <v>0</v>
          </cell>
        </row>
        <row r="119">
          <cell r="B119" t="str">
            <v>Tecnológico por incendio</v>
          </cell>
          <cell r="C119">
            <v>0</v>
          </cell>
        </row>
        <row r="120">
          <cell r="B120" t="str">
            <v>Accidentes de transito</v>
          </cell>
          <cell r="C120">
            <v>0</v>
          </cell>
        </row>
        <row r="121">
          <cell r="B121" t="str">
            <v>Públicos por robos</v>
          </cell>
          <cell r="C121">
            <v>0</v>
          </cell>
        </row>
        <row r="122">
          <cell r="B122" t="str">
            <v>Públicos por atracos</v>
          </cell>
          <cell r="C122">
            <v>0</v>
          </cell>
        </row>
        <row r="123">
          <cell r="B123" t="str">
            <v>Públicos por asaltos</v>
          </cell>
          <cell r="C123">
            <v>0</v>
          </cell>
        </row>
        <row r="124">
          <cell r="B124" t="str">
            <v>Públicos por atentados</v>
          </cell>
          <cell r="C124">
            <v>0</v>
          </cell>
        </row>
        <row r="125">
          <cell r="B125" t="str">
            <v>Públicos por orden público</v>
          </cell>
          <cell r="C125">
            <v>0</v>
          </cell>
        </row>
        <row r="126">
          <cell r="B126" t="str">
            <v>Por Trabajo en alturas</v>
          </cell>
          <cell r="C126">
            <v>0</v>
          </cell>
        </row>
        <row r="127">
          <cell r="B127" t="str">
            <v>Por Espacios confinados</v>
          </cell>
          <cell r="C127">
            <v>0</v>
          </cell>
        </row>
        <row r="128">
          <cell r="B128" t="str">
            <v>FENOMENOS NATURALES</v>
          </cell>
          <cell r="C128" t="str">
            <v>Fenómenos naturales</v>
          </cell>
        </row>
        <row r="129">
          <cell r="B129" t="str">
            <v>Por Sismo</v>
          </cell>
          <cell r="C129">
            <v>0</v>
          </cell>
        </row>
        <row r="130">
          <cell r="B130" t="str">
            <v>Por Terremoto</v>
          </cell>
          <cell r="C130">
            <v>0</v>
          </cell>
        </row>
        <row r="131">
          <cell r="B131" t="str">
            <v>Por Vendaval</v>
          </cell>
          <cell r="C131">
            <v>0</v>
          </cell>
        </row>
        <row r="132">
          <cell r="B132" t="str">
            <v>Por Inundación</v>
          </cell>
          <cell r="C132">
            <v>0</v>
          </cell>
        </row>
        <row r="133">
          <cell r="B133" t="str">
            <v>Por Derrumbe</v>
          </cell>
          <cell r="C133">
            <v>0</v>
          </cell>
        </row>
        <row r="134">
          <cell r="B134" t="str">
            <v>Por Precipitaciones; lluvias, granizadas o heladas</v>
          </cell>
          <cell r="C134">
            <v>0</v>
          </cell>
        </row>
        <row r="137">
          <cell r="I137">
            <v>10</v>
          </cell>
        </row>
        <row r="138">
          <cell r="I138">
            <v>6</v>
          </cell>
        </row>
        <row r="139">
          <cell r="I139">
            <v>2</v>
          </cell>
        </row>
        <row r="140">
          <cell r="I140">
            <v>0</v>
          </cell>
        </row>
        <row r="143">
          <cell r="I143">
            <v>4</v>
          </cell>
        </row>
        <row r="144">
          <cell r="I144">
            <v>3</v>
          </cell>
        </row>
        <row r="145">
          <cell r="I145">
            <v>2</v>
          </cell>
        </row>
        <row r="146">
          <cell r="I146">
            <v>1</v>
          </cell>
        </row>
        <row r="162">
          <cell r="N162">
            <v>100</v>
          </cell>
        </row>
        <row r="163">
          <cell r="N163">
            <v>60</v>
          </cell>
        </row>
        <row r="164">
          <cell r="N164">
            <v>25</v>
          </cell>
        </row>
        <row r="165">
          <cell r="N165">
            <v>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PELIGROS"/>
      <sheetName val="ND"/>
    </sheetNames>
    <sheetDataSet>
      <sheetData sheetId="0" refreshError="1"/>
      <sheetData sheetId="1" refreshError="1">
        <row r="1">
          <cell r="C1">
            <v>0</v>
          </cell>
        </row>
        <row r="2">
          <cell r="C2" t="str">
            <v>CLASIFICACIÓN</v>
          </cell>
        </row>
        <row r="3">
          <cell r="C3" t="str">
            <v>Biológico</v>
          </cell>
        </row>
        <row r="4">
          <cell r="C4" t="str">
            <v>Físico</v>
          </cell>
        </row>
        <row r="5">
          <cell r="C5" t="str">
            <v>Químico</v>
          </cell>
        </row>
        <row r="6">
          <cell r="C6" t="str">
            <v>Psicosocial</v>
          </cell>
        </row>
        <row r="7">
          <cell r="C7" t="str">
            <v>Biomecánicos</v>
          </cell>
        </row>
        <row r="8">
          <cell r="C8" t="str">
            <v>Condiciones de seguridad</v>
          </cell>
        </row>
        <row r="9">
          <cell r="C9" t="str">
            <v>Fenómenos naturales</v>
          </cell>
        </row>
        <row r="10">
          <cell r="C10">
            <v>0</v>
          </cell>
        </row>
        <row r="11">
          <cell r="C11">
            <v>0</v>
          </cell>
        </row>
        <row r="12">
          <cell r="C12">
            <v>0</v>
          </cell>
        </row>
        <row r="13">
          <cell r="C13">
            <v>0</v>
          </cell>
        </row>
        <row r="14">
          <cell r="C14">
            <v>0</v>
          </cell>
        </row>
        <row r="15">
          <cell r="C15">
            <v>0</v>
          </cell>
        </row>
        <row r="16">
          <cell r="C16">
            <v>0</v>
          </cell>
        </row>
        <row r="17">
          <cell r="C17">
            <v>0</v>
          </cell>
        </row>
        <row r="18">
          <cell r="C18">
            <v>0</v>
          </cell>
        </row>
        <row r="19">
          <cell r="C19">
            <v>0</v>
          </cell>
        </row>
        <row r="20">
          <cell r="C20">
            <v>0</v>
          </cell>
        </row>
        <row r="21">
          <cell r="C21">
            <v>0</v>
          </cell>
        </row>
        <row r="22">
          <cell r="C22">
            <v>0</v>
          </cell>
        </row>
        <row r="23">
          <cell r="C23">
            <v>0</v>
          </cell>
        </row>
        <row r="24">
          <cell r="C24">
            <v>0</v>
          </cell>
        </row>
        <row r="25">
          <cell r="C25">
            <v>0</v>
          </cell>
        </row>
        <row r="26">
          <cell r="C26">
            <v>0</v>
          </cell>
        </row>
        <row r="27">
          <cell r="C27">
            <v>0</v>
          </cell>
        </row>
        <row r="28">
          <cell r="C28">
            <v>0</v>
          </cell>
        </row>
        <row r="29">
          <cell r="C29">
            <v>0</v>
          </cell>
        </row>
        <row r="30">
          <cell r="C30">
            <v>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0</v>
          </cell>
        </row>
        <row r="41">
          <cell r="C41">
            <v>0</v>
          </cell>
        </row>
        <row r="42">
          <cell r="C42">
            <v>0</v>
          </cell>
        </row>
        <row r="43">
          <cell r="C43">
            <v>0</v>
          </cell>
        </row>
        <row r="44">
          <cell r="C44">
            <v>0</v>
          </cell>
        </row>
        <row r="45">
          <cell r="C45">
            <v>0</v>
          </cell>
        </row>
        <row r="46">
          <cell r="C46">
            <v>0</v>
          </cell>
        </row>
        <row r="47">
          <cell r="C47">
            <v>0</v>
          </cell>
        </row>
        <row r="48">
          <cell r="C48">
            <v>0</v>
          </cell>
        </row>
        <row r="49">
          <cell r="C49">
            <v>0</v>
          </cell>
        </row>
        <row r="50">
          <cell r="C50">
            <v>0</v>
          </cell>
        </row>
        <row r="51">
          <cell r="C51">
            <v>0</v>
          </cell>
        </row>
        <row r="52">
          <cell r="C52">
            <v>0</v>
          </cell>
        </row>
        <row r="53">
          <cell r="C53">
            <v>0</v>
          </cell>
        </row>
        <row r="54">
          <cell r="C54">
            <v>0</v>
          </cell>
        </row>
        <row r="55">
          <cell r="C55">
            <v>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0</v>
          </cell>
        </row>
        <row r="66">
          <cell r="C66">
            <v>0</v>
          </cell>
        </row>
        <row r="67">
          <cell r="C67">
            <v>0</v>
          </cell>
        </row>
        <row r="68">
          <cell r="C68">
            <v>0</v>
          </cell>
        </row>
        <row r="69">
          <cell r="C69">
            <v>0</v>
          </cell>
        </row>
        <row r="70">
          <cell r="C70">
            <v>0</v>
          </cell>
        </row>
        <row r="71">
          <cell r="C71">
            <v>0</v>
          </cell>
        </row>
        <row r="72">
          <cell r="C72">
            <v>0</v>
          </cell>
        </row>
        <row r="73">
          <cell r="C73">
            <v>0</v>
          </cell>
        </row>
        <row r="74">
          <cell r="C74">
            <v>0</v>
          </cell>
        </row>
        <row r="75">
          <cell r="C75">
            <v>0</v>
          </cell>
        </row>
        <row r="76">
          <cell r="C76">
            <v>0</v>
          </cell>
        </row>
        <row r="77">
          <cell r="C77">
            <v>0</v>
          </cell>
        </row>
        <row r="78">
          <cell r="C78">
            <v>0</v>
          </cell>
        </row>
        <row r="79">
          <cell r="C79">
            <v>0</v>
          </cell>
        </row>
        <row r="80">
          <cell r="C80">
            <v>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0</v>
          </cell>
        </row>
        <row r="91">
          <cell r="C91">
            <v>0</v>
          </cell>
        </row>
        <row r="92">
          <cell r="C92">
            <v>0</v>
          </cell>
        </row>
        <row r="93">
          <cell r="C93">
            <v>0</v>
          </cell>
        </row>
        <row r="94">
          <cell r="C94">
            <v>0</v>
          </cell>
        </row>
        <row r="95">
          <cell r="C95">
            <v>0</v>
          </cell>
        </row>
        <row r="96">
          <cell r="C96">
            <v>0</v>
          </cell>
        </row>
        <row r="97">
          <cell r="C97">
            <v>0</v>
          </cell>
        </row>
        <row r="98">
          <cell r="C98">
            <v>0</v>
          </cell>
        </row>
        <row r="99">
          <cell r="C99">
            <v>0</v>
          </cell>
        </row>
        <row r="100">
          <cell r="C100">
            <v>0</v>
          </cell>
        </row>
        <row r="101">
          <cell r="C101">
            <v>0</v>
          </cell>
        </row>
        <row r="102">
          <cell r="C102">
            <v>0</v>
          </cell>
        </row>
        <row r="103">
          <cell r="C103">
            <v>0</v>
          </cell>
        </row>
        <row r="104">
          <cell r="C104">
            <v>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0</v>
          </cell>
        </row>
        <row r="115">
          <cell r="C115">
            <v>0</v>
          </cell>
        </row>
        <row r="116">
          <cell r="C116">
            <v>0</v>
          </cell>
        </row>
        <row r="117">
          <cell r="C117">
            <v>0</v>
          </cell>
        </row>
        <row r="118">
          <cell r="C118">
            <v>0</v>
          </cell>
        </row>
        <row r="119">
          <cell r="C119">
            <v>0</v>
          </cell>
        </row>
        <row r="120">
          <cell r="C120">
            <v>0</v>
          </cell>
        </row>
        <row r="121">
          <cell r="C121">
            <v>0</v>
          </cell>
        </row>
        <row r="122">
          <cell r="C122">
            <v>0</v>
          </cell>
        </row>
        <row r="123">
          <cell r="C123">
            <v>0</v>
          </cell>
        </row>
        <row r="124">
          <cell r="C124">
            <v>0</v>
          </cell>
        </row>
        <row r="125">
          <cell r="C125">
            <v>0</v>
          </cell>
        </row>
        <row r="126">
          <cell r="C126">
            <v>0</v>
          </cell>
        </row>
        <row r="127">
          <cell r="C127">
            <v>0</v>
          </cell>
        </row>
        <row r="128">
          <cell r="C128">
            <v>0</v>
          </cell>
        </row>
        <row r="129">
          <cell r="C129">
            <v>0</v>
          </cell>
        </row>
        <row r="130">
          <cell r="C130">
            <v>0</v>
          </cell>
        </row>
        <row r="131">
          <cell r="C131">
            <v>0</v>
          </cell>
        </row>
        <row r="132">
          <cell r="C132">
            <v>0</v>
          </cell>
        </row>
        <row r="133">
          <cell r="C133">
            <v>0</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PELIGROS"/>
      <sheetName val="ND"/>
    </sheetNames>
    <sheetDataSet>
      <sheetData sheetId="0"/>
      <sheetData sheetId="1">
        <row r="142">
          <cell r="I142">
            <v>4</v>
          </cell>
        </row>
        <row r="143">
          <cell r="I143">
            <v>3</v>
          </cell>
        </row>
        <row r="144">
          <cell r="I144">
            <v>2</v>
          </cell>
        </row>
        <row r="145">
          <cell r="I145">
            <v>1</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sheetPr>
  <dimension ref="A1:AF70"/>
  <sheetViews>
    <sheetView showGridLines="0" tabSelected="1" zoomScale="80" zoomScaleNormal="80" zoomScaleSheetLayoutView="80" workbookViewId="0">
      <selection activeCell="D9" sqref="D9"/>
    </sheetView>
  </sheetViews>
  <sheetFormatPr baseColWidth="10" defaultColWidth="11.42578125" defaultRowHeight="15" customHeight="1" x14ac:dyDescent="0.25"/>
  <cols>
    <col min="1" max="1" width="18.42578125" style="20" customWidth="1"/>
    <col min="2" max="2" width="9.5703125" style="20" customWidth="1"/>
    <col min="3" max="3" width="16.28515625" style="20" customWidth="1"/>
    <col min="4" max="4" width="25.140625" style="20" customWidth="1"/>
    <col min="5" max="5" width="24.28515625" style="20" customWidth="1"/>
    <col min="6" max="6" width="28.5703125" style="20" customWidth="1"/>
    <col min="7" max="13" width="5.140625" style="20" customWidth="1"/>
    <col min="14" max="14" width="13.7109375" style="20" customWidth="1"/>
    <col min="15" max="15" width="15.85546875" style="20" customWidth="1"/>
    <col min="16" max="16" width="16.42578125" style="20" customWidth="1"/>
    <col min="17" max="17" width="14" style="20" customWidth="1"/>
    <col min="18" max="18" width="36.28515625" style="20" customWidth="1"/>
    <col min="19" max="19" width="4.85546875" style="20" customWidth="1"/>
    <col min="20" max="21" width="5.28515625" style="20" customWidth="1"/>
    <col min="22" max="22" width="7" style="20" customWidth="1"/>
    <col min="23" max="23" width="6.140625" style="21" customWidth="1"/>
    <col min="24" max="24" width="7.140625" style="21" customWidth="1"/>
    <col min="25" max="26" width="15.7109375" style="20" customWidth="1"/>
    <col min="27" max="27" width="33.7109375" style="20" customWidth="1"/>
    <col min="28" max="31" width="22.28515625" style="20" customWidth="1"/>
    <col min="32" max="16384" width="11.42578125" style="20"/>
  </cols>
  <sheetData>
    <row r="1" spans="1:32" ht="15" customHeight="1" x14ac:dyDescent="0.25">
      <c r="A1" s="43"/>
      <c r="B1" s="44"/>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42"/>
    </row>
    <row r="2" spans="1:32" ht="27.75" customHeight="1" x14ac:dyDescent="0.25">
      <c r="A2" s="41"/>
      <c r="B2" s="45"/>
      <c r="C2" s="70" t="s">
        <v>174</v>
      </c>
      <c r="D2" s="70"/>
      <c r="E2" s="70"/>
      <c r="F2" s="70"/>
      <c r="G2" s="70"/>
      <c r="H2" s="70"/>
      <c r="I2" s="70"/>
      <c r="J2" s="70"/>
      <c r="K2" s="70"/>
      <c r="L2" s="70"/>
      <c r="M2" s="70"/>
      <c r="N2" s="70"/>
      <c r="O2" s="70"/>
      <c r="P2" s="70"/>
      <c r="Q2" s="70"/>
      <c r="R2" s="70"/>
      <c r="S2" s="70"/>
      <c r="T2" s="70"/>
      <c r="U2" s="70"/>
      <c r="V2" s="70"/>
      <c r="W2" s="70"/>
      <c r="X2" s="70"/>
      <c r="Y2" s="70"/>
      <c r="Z2" s="70"/>
      <c r="AA2" s="70"/>
      <c r="AB2" s="70"/>
      <c r="AC2" s="70"/>
      <c r="AD2" s="42"/>
      <c r="AE2" s="42"/>
    </row>
    <row r="3" spans="1:32" ht="21.75" customHeight="1" x14ac:dyDescent="0.25">
      <c r="A3" s="41"/>
      <c r="B3" s="45"/>
      <c r="C3" s="71" t="s">
        <v>168</v>
      </c>
      <c r="D3" s="71"/>
      <c r="E3" s="71"/>
      <c r="F3" s="71"/>
      <c r="G3" s="71"/>
      <c r="H3" s="71"/>
      <c r="I3" s="71"/>
      <c r="J3" s="71"/>
      <c r="K3" s="71"/>
      <c r="L3" s="71"/>
      <c r="M3" s="71"/>
      <c r="N3" s="71"/>
      <c r="O3" s="71"/>
      <c r="P3" s="71"/>
      <c r="Q3" s="71"/>
      <c r="R3" s="71"/>
      <c r="S3" s="71"/>
      <c r="T3" s="71"/>
      <c r="U3" s="71"/>
      <c r="V3" s="71"/>
      <c r="W3" s="71"/>
      <c r="X3" s="71"/>
      <c r="Y3" s="71"/>
      <c r="Z3" s="71"/>
      <c r="AA3" s="71"/>
      <c r="AB3" s="71"/>
      <c r="AC3" s="71"/>
      <c r="AD3" s="42"/>
      <c r="AE3" s="42"/>
    </row>
    <row r="4" spans="1:32" ht="22.5" customHeight="1" x14ac:dyDescent="0.25">
      <c r="A4" s="41"/>
      <c r="B4" s="45"/>
      <c r="C4" s="71" t="s">
        <v>169</v>
      </c>
      <c r="D4" s="71"/>
      <c r="E4" s="71"/>
      <c r="F4" s="50" t="s">
        <v>0</v>
      </c>
      <c r="G4" s="50"/>
      <c r="H4" s="50"/>
      <c r="I4" s="50"/>
      <c r="J4" s="50"/>
      <c r="K4" s="50"/>
      <c r="L4" s="50"/>
      <c r="M4" s="71" t="s">
        <v>1</v>
      </c>
      <c r="N4" s="71"/>
      <c r="O4" s="71"/>
      <c r="P4" s="71"/>
      <c r="Q4" s="51">
        <v>2</v>
      </c>
      <c r="R4" s="51"/>
      <c r="S4" s="51"/>
      <c r="T4" s="51"/>
      <c r="U4" s="67" t="s">
        <v>2</v>
      </c>
      <c r="V4" s="68"/>
      <c r="W4" s="68"/>
      <c r="X4" s="68"/>
      <c r="Y4" s="68"/>
      <c r="Z4" s="69"/>
      <c r="AA4" s="73">
        <v>45436</v>
      </c>
      <c r="AB4" s="74"/>
      <c r="AC4" s="74"/>
      <c r="AD4" s="42"/>
      <c r="AE4" s="42"/>
    </row>
    <row r="5" spans="1:32" ht="11.25" x14ac:dyDescent="0.25"/>
    <row r="6" spans="1:32" s="22" customFormat="1" ht="24" customHeight="1" x14ac:dyDescent="0.25">
      <c r="A6" s="75" t="s">
        <v>222</v>
      </c>
      <c r="B6" s="75"/>
      <c r="C6" s="75"/>
      <c r="D6" s="75"/>
      <c r="W6" s="23"/>
      <c r="X6" s="23"/>
    </row>
    <row r="7" spans="1:32" ht="27.6" customHeight="1" x14ac:dyDescent="0.25">
      <c r="A7" s="59" t="s">
        <v>3</v>
      </c>
      <c r="B7" s="59" t="s">
        <v>4</v>
      </c>
      <c r="C7" s="64" t="s">
        <v>5</v>
      </c>
      <c r="D7" s="64" t="s">
        <v>6</v>
      </c>
      <c r="E7" s="59" t="s">
        <v>7</v>
      </c>
      <c r="F7" s="59" t="s">
        <v>8</v>
      </c>
      <c r="G7" s="55" t="s">
        <v>8</v>
      </c>
      <c r="H7" s="72"/>
      <c r="I7" s="72"/>
      <c r="J7" s="72"/>
      <c r="K7" s="72"/>
      <c r="L7" s="72"/>
      <c r="M7" s="58"/>
      <c r="N7" s="60" t="s">
        <v>9</v>
      </c>
      <c r="O7" s="59" t="s">
        <v>10</v>
      </c>
      <c r="P7" s="64" t="s">
        <v>11</v>
      </c>
      <c r="Q7" s="64" t="s">
        <v>12</v>
      </c>
      <c r="R7" s="60" t="s">
        <v>13</v>
      </c>
      <c r="S7" s="59" t="s">
        <v>14</v>
      </c>
      <c r="T7" s="59"/>
      <c r="U7" s="59"/>
      <c r="V7" s="59"/>
      <c r="W7" s="59" t="s">
        <v>15</v>
      </c>
      <c r="X7" s="59"/>
      <c r="Y7" s="55" t="s">
        <v>16</v>
      </c>
      <c r="Z7" s="56" t="s">
        <v>17</v>
      </c>
      <c r="AA7" s="54" t="s">
        <v>18</v>
      </c>
      <c r="AB7" s="58" t="s">
        <v>19</v>
      </c>
      <c r="AC7" s="59"/>
      <c r="AD7" s="59"/>
      <c r="AE7" s="59"/>
    </row>
    <row r="8" spans="1:32" ht="90" customHeight="1" x14ac:dyDescent="0.25">
      <c r="A8" s="59"/>
      <c r="B8" s="59"/>
      <c r="C8" s="65"/>
      <c r="D8" s="65"/>
      <c r="E8" s="59"/>
      <c r="F8" s="59"/>
      <c r="G8" s="26" t="s">
        <v>20</v>
      </c>
      <c r="H8" s="26" t="s">
        <v>21</v>
      </c>
      <c r="I8" s="26" t="s">
        <v>22</v>
      </c>
      <c r="J8" s="26" t="s">
        <v>23</v>
      </c>
      <c r="K8" s="26" t="s">
        <v>24</v>
      </c>
      <c r="L8" s="26" t="s">
        <v>25</v>
      </c>
      <c r="M8" s="26" t="s">
        <v>26</v>
      </c>
      <c r="N8" s="60"/>
      <c r="O8" s="59"/>
      <c r="P8" s="65"/>
      <c r="Q8" s="65"/>
      <c r="R8" s="60"/>
      <c r="S8" s="26" t="s">
        <v>170</v>
      </c>
      <c r="T8" s="26" t="s">
        <v>171</v>
      </c>
      <c r="U8" s="27" t="s">
        <v>172</v>
      </c>
      <c r="V8" s="46" t="s">
        <v>173</v>
      </c>
      <c r="W8" s="26" t="s">
        <v>28</v>
      </c>
      <c r="X8" s="26" t="s">
        <v>29</v>
      </c>
      <c r="Y8" s="55"/>
      <c r="Z8" s="57"/>
      <c r="AA8" s="54"/>
      <c r="AB8" s="25" t="s">
        <v>30</v>
      </c>
      <c r="AC8" s="24" t="s">
        <v>31</v>
      </c>
      <c r="AD8" s="59" t="s">
        <v>32</v>
      </c>
      <c r="AE8" s="59"/>
    </row>
    <row r="9" spans="1:32" ht="51.75" customHeight="1" x14ac:dyDescent="0.25">
      <c r="A9" s="61" t="s">
        <v>176</v>
      </c>
      <c r="B9" s="61" t="s">
        <v>33</v>
      </c>
      <c r="C9" s="28" t="s">
        <v>34</v>
      </c>
      <c r="D9" s="28" t="s">
        <v>177</v>
      </c>
      <c r="E9" s="29" t="s">
        <v>35</v>
      </c>
      <c r="F9" s="29" t="s">
        <v>188</v>
      </c>
      <c r="G9" s="35">
        <v>-1</v>
      </c>
      <c r="H9" s="35">
        <v>2</v>
      </c>
      <c r="I9" s="35">
        <v>4</v>
      </c>
      <c r="J9" s="35">
        <v>2</v>
      </c>
      <c r="K9" s="35">
        <v>4</v>
      </c>
      <c r="L9" s="35">
        <v>4</v>
      </c>
      <c r="M9" s="35">
        <v>4</v>
      </c>
      <c r="N9" s="29">
        <f>G9*((3*H9)+(2*I9)+J9+K9+L9+M9)</f>
        <v>-28</v>
      </c>
      <c r="O9" s="36" t="str">
        <f>IF(N9&lt;=-13,IF(N9&lt;=-25,"Severo","Moderado"),"Irrelevante")</f>
        <v>Severo</v>
      </c>
      <c r="P9" s="29" t="str">
        <f>IF(O9="Severo","Inmediato",IF(O9="Moderado","Mediano Plazo","Largo Plazo"))</f>
        <v>Inmediato</v>
      </c>
      <c r="Q9" s="36" t="s">
        <v>37</v>
      </c>
      <c r="R9" s="29" t="s">
        <v>103</v>
      </c>
      <c r="S9" s="30" t="s">
        <v>200</v>
      </c>
      <c r="T9" s="31"/>
      <c r="U9" s="31"/>
      <c r="V9" s="32" t="s">
        <v>200</v>
      </c>
      <c r="W9" s="33" t="s">
        <v>200</v>
      </c>
      <c r="X9" s="34" t="s">
        <v>200</v>
      </c>
      <c r="Y9" s="31" t="s">
        <v>40</v>
      </c>
      <c r="Z9" s="29" t="s">
        <v>41</v>
      </c>
      <c r="AA9" s="20" t="s">
        <v>201</v>
      </c>
      <c r="AB9" s="37" t="s">
        <v>211</v>
      </c>
      <c r="AC9" s="37" t="s">
        <v>212</v>
      </c>
      <c r="AD9" s="52">
        <v>45444</v>
      </c>
      <c r="AE9" s="53"/>
      <c r="AF9" s="38"/>
    </row>
    <row r="10" spans="1:32" ht="33.75" x14ac:dyDescent="0.25">
      <c r="A10" s="62"/>
      <c r="B10" s="62"/>
      <c r="C10" s="28" t="s">
        <v>34</v>
      </c>
      <c r="D10" s="28" t="s">
        <v>178</v>
      </c>
      <c r="E10" s="29" t="s">
        <v>131</v>
      </c>
      <c r="F10" s="29" t="s">
        <v>189</v>
      </c>
      <c r="G10" s="35">
        <v>-1</v>
      </c>
      <c r="H10" s="35">
        <v>4</v>
      </c>
      <c r="I10" s="35">
        <v>4</v>
      </c>
      <c r="J10" s="35">
        <v>2</v>
      </c>
      <c r="K10" s="35">
        <v>4</v>
      </c>
      <c r="L10" s="35">
        <v>4</v>
      </c>
      <c r="M10" s="35">
        <v>4</v>
      </c>
      <c r="N10" s="29">
        <f>G10*((3*H10)+(2*I10)+J10+K10+L10+M10)</f>
        <v>-34</v>
      </c>
      <c r="O10" s="36" t="str">
        <f t="shared" ref="O10:O68" si="0">IF(N10&lt;=-13,IF(N10&lt;=-25,"Severo","Moderado"),"Irrelevante")</f>
        <v>Severo</v>
      </c>
      <c r="P10" s="29" t="str">
        <f>IF(O10="Severo","Inmediato",IF(O10="Moderado","Mediano Plazo","Largo Plazo"))</f>
        <v>Inmediato</v>
      </c>
      <c r="Q10" s="36" t="s">
        <v>53</v>
      </c>
      <c r="R10" s="29" t="s">
        <v>196</v>
      </c>
      <c r="S10" s="30"/>
      <c r="T10" s="31" t="s">
        <v>200</v>
      </c>
      <c r="U10" s="31"/>
      <c r="V10" s="32"/>
      <c r="W10" s="33" t="s">
        <v>200</v>
      </c>
      <c r="X10" s="34" t="s">
        <v>200</v>
      </c>
      <c r="Y10" s="31" t="s">
        <v>47</v>
      </c>
      <c r="Z10" s="29" t="s">
        <v>48</v>
      </c>
      <c r="AA10" s="37" t="s">
        <v>202</v>
      </c>
      <c r="AB10" s="37" t="s">
        <v>211</v>
      </c>
      <c r="AC10" s="29" t="s">
        <v>42</v>
      </c>
      <c r="AD10" s="52">
        <v>45444</v>
      </c>
      <c r="AE10" s="53"/>
    </row>
    <row r="11" spans="1:32" ht="22.5" x14ac:dyDescent="0.25">
      <c r="A11" s="62"/>
      <c r="B11" s="62"/>
      <c r="C11" s="28" t="s">
        <v>34</v>
      </c>
      <c r="D11" s="28" t="s">
        <v>179</v>
      </c>
      <c r="E11" s="29" t="s">
        <v>35</v>
      </c>
      <c r="F11" s="29" t="s">
        <v>188</v>
      </c>
      <c r="G11" s="35">
        <v>-1</v>
      </c>
      <c r="H11" s="35">
        <v>2</v>
      </c>
      <c r="I11" s="35">
        <v>4</v>
      </c>
      <c r="J11" s="35">
        <v>2</v>
      </c>
      <c r="K11" s="35">
        <v>4</v>
      </c>
      <c r="L11" s="35">
        <v>4</v>
      </c>
      <c r="M11" s="35">
        <v>4</v>
      </c>
      <c r="N11" s="29">
        <f t="shared" ref="N11" si="1">G11*((3*H11)+(2*I11)+J11+K11+L11+M11)</f>
        <v>-28</v>
      </c>
      <c r="O11" s="36" t="str">
        <f t="shared" si="0"/>
        <v>Severo</v>
      </c>
      <c r="P11" s="29" t="str">
        <f t="shared" ref="P11:P68" si="2">IF(O11="Severo","Inmediato",IF(O11="Moderado","Mediano Plazo","Largo Plazo"))</f>
        <v>Inmediato</v>
      </c>
      <c r="Q11" s="36" t="s">
        <v>37</v>
      </c>
      <c r="R11" s="29" t="s">
        <v>103</v>
      </c>
      <c r="S11" s="30" t="s">
        <v>200</v>
      </c>
      <c r="T11" s="31"/>
      <c r="U11" s="47"/>
      <c r="V11" s="48" t="s">
        <v>200</v>
      </c>
      <c r="W11" s="33" t="s">
        <v>200</v>
      </c>
      <c r="X11" s="34" t="s">
        <v>200</v>
      </c>
      <c r="Y11" s="31" t="s">
        <v>40</v>
      </c>
      <c r="Z11" s="29" t="s">
        <v>48</v>
      </c>
      <c r="AA11" s="37" t="s">
        <v>203</v>
      </c>
      <c r="AB11" s="37" t="s">
        <v>211</v>
      </c>
      <c r="AC11" s="29" t="s">
        <v>42</v>
      </c>
      <c r="AD11" s="52">
        <v>45444</v>
      </c>
      <c r="AE11" s="53"/>
    </row>
    <row r="12" spans="1:32" ht="67.5" x14ac:dyDescent="0.25">
      <c r="A12" s="62"/>
      <c r="B12" s="62"/>
      <c r="C12" s="28" t="s">
        <v>50</v>
      </c>
      <c r="D12" s="28" t="s">
        <v>180</v>
      </c>
      <c r="E12" s="29" t="s">
        <v>51</v>
      </c>
      <c r="F12" s="29" t="s">
        <v>119</v>
      </c>
      <c r="G12" s="35">
        <v>1</v>
      </c>
      <c r="H12" s="35">
        <v>1</v>
      </c>
      <c r="I12" s="35">
        <v>1</v>
      </c>
      <c r="J12" s="35">
        <v>1</v>
      </c>
      <c r="K12" s="35">
        <v>1</v>
      </c>
      <c r="L12" s="35">
        <v>1</v>
      </c>
      <c r="M12" s="35">
        <v>1</v>
      </c>
      <c r="N12" s="29">
        <f>G12*((3*H12)+(2*I12)+J12+K12+L12+M12)</f>
        <v>9</v>
      </c>
      <c r="O12" s="36" t="str">
        <f t="shared" si="0"/>
        <v>Irrelevante</v>
      </c>
      <c r="P12" s="29" t="str">
        <f t="shared" si="2"/>
        <v>Largo Plazo</v>
      </c>
      <c r="Q12" s="36" t="s">
        <v>55</v>
      </c>
      <c r="R12" s="29" t="s">
        <v>197</v>
      </c>
      <c r="S12" s="30"/>
      <c r="T12" s="31" t="s">
        <v>200</v>
      </c>
      <c r="U12" s="29"/>
      <c r="V12" s="34"/>
      <c r="W12" s="21" t="s">
        <v>200</v>
      </c>
      <c r="X12" s="34" t="s">
        <v>200</v>
      </c>
      <c r="Y12" s="31" t="s">
        <v>40</v>
      </c>
      <c r="Z12" s="29" t="s">
        <v>41</v>
      </c>
      <c r="AA12" s="37" t="s">
        <v>204</v>
      </c>
      <c r="AB12" s="37" t="s">
        <v>211</v>
      </c>
      <c r="AC12" s="29" t="s">
        <v>42</v>
      </c>
      <c r="AD12" s="52">
        <v>45444</v>
      </c>
      <c r="AE12" s="53"/>
    </row>
    <row r="13" spans="1:32" ht="33.75" x14ac:dyDescent="0.25">
      <c r="A13" s="62"/>
      <c r="B13" s="62"/>
      <c r="C13" s="28" t="s">
        <v>34</v>
      </c>
      <c r="D13" s="28" t="s">
        <v>181</v>
      </c>
      <c r="E13" s="29" t="s">
        <v>51</v>
      </c>
      <c r="F13" s="29" t="s">
        <v>188</v>
      </c>
      <c r="G13" s="35">
        <v>-1</v>
      </c>
      <c r="H13" s="35">
        <v>2</v>
      </c>
      <c r="I13" s="35">
        <v>2</v>
      </c>
      <c r="J13" s="35">
        <v>2</v>
      </c>
      <c r="K13" s="35">
        <v>2</v>
      </c>
      <c r="L13" s="35">
        <v>2</v>
      </c>
      <c r="M13" s="35">
        <v>4</v>
      </c>
      <c r="N13" s="29">
        <f t="shared" ref="N13:N23" si="3">G13*((3*H13)+(2*I13)+J13+K13+L13+M13)</f>
        <v>-20</v>
      </c>
      <c r="O13" s="36" t="str">
        <f>IF(N13&lt;=-13,IF(N13&lt;=-25,"Severo","Moderado"),"Irrelevante")</f>
        <v>Moderado</v>
      </c>
      <c r="P13" s="29" t="str">
        <f t="shared" si="2"/>
        <v>Mediano Plazo</v>
      </c>
      <c r="Q13" s="36" t="s">
        <v>55</v>
      </c>
      <c r="R13" s="29" t="s">
        <v>197</v>
      </c>
      <c r="S13" s="30"/>
      <c r="T13" s="31" t="s">
        <v>200</v>
      </c>
      <c r="U13" s="39"/>
      <c r="V13" s="49"/>
      <c r="W13" s="33" t="s">
        <v>200</v>
      </c>
      <c r="X13" s="34" t="s">
        <v>200</v>
      </c>
      <c r="Y13" s="31" t="s">
        <v>40</v>
      </c>
      <c r="Z13" s="29" t="s">
        <v>41</v>
      </c>
      <c r="AA13" s="37" t="s">
        <v>205</v>
      </c>
      <c r="AB13" s="37" t="s">
        <v>211</v>
      </c>
      <c r="AC13" s="29" t="s">
        <v>212</v>
      </c>
      <c r="AD13" s="52">
        <v>45444</v>
      </c>
      <c r="AE13" s="53"/>
    </row>
    <row r="14" spans="1:32" ht="33.75" x14ac:dyDescent="0.25">
      <c r="A14" s="62"/>
      <c r="B14" s="62"/>
      <c r="C14" s="28" t="s">
        <v>60</v>
      </c>
      <c r="D14" s="28" t="s">
        <v>182</v>
      </c>
      <c r="E14" s="29" t="s">
        <v>35</v>
      </c>
      <c r="F14" s="29" t="s">
        <v>188</v>
      </c>
      <c r="G14" s="35">
        <v>-1</v>
      </c>
      <c r="H14" s="35">
        <v>2</v>
      </c>
      <c r="I14" s="35">
        <v>4</v>
      </c>
      <c r="J14" s="35">
        <v>2</v>
      </c>
      <c r="K14" s="35">
        <v>4</v>
      </c>
      <c r="L14" s="35">
        <v>4</v>
      </c>
      <c r="M14" s="35">
        <v>4</v>
      </c>
      <c r="N14" s="29">
        <f t="shared" si="3"/>
        <v>-28</v>
      </c>
      <c r="O14" s="36" t="str">
        <f t="shared" si="0"/>
        <v>Severo</v>
      </c>
      <c r="P14" s="29" t="str">
        <f t="shared" si="2"/>
        <v>Inmediato</v>
      </c>
      <c r="Q14" s="36" t="s">
        <v>37</v>
      </c>
      <c r="R14" s="29" t="s">
        <v>197</v>
      </c>
      <c r="S14" s="30" t="s">
        <v>200</v>
      </c>
      <c r="T14" s="31"/>
      <c r="U14" s="31"/>
      <c r="V14" s="32" t="s">
        <v>200</v>
      </c>
      <c r="W14" s="33" t="s">
        <v>200</v>
      </c>
      <c r="X14" s="34" t="s">
        <v>200</v>
      </c>
      <c r="Y14" s="31" t="s">
        <v>40</v>
      </c>
      <c r="Z14" s="29" t="s">
        <v>41</v>
      </c>
      <c r="AA14" s="37" t="s">
        <v>206</v>
      </c>
      <c r="AB14" s="37" t="s">
        <v>211</v>
      </c>
      <c r="AC14" s="37" t="s">
        <v>212</v>
      </c>
      <c r="AD14" s="52">
        <v>45444</v>
      </c>
      <c r="AE14" s="53"/>
    </row>
    <row r="15" spans="1:32" ht="37.5" customHeight="1" x14ac:dyDescent="0.25">
      <c r="A15" s="62"/>
      <c r="B15" s="62"/>
      <c r="C15" s="28" t="s">
        <v>65</v>
      </c>
      <c r="D15" s="28" t="s">
        <v>217</v>
      </c>
      <c r="E15" s="29" t="s">
        <v>111</v>
      </c>
      <c r="F15" s="29" t="s">
        <v>61</v>
      </c>
      <c r="G15" s="35">
        <v>-1</v>
      </c>
      <c r="H15" s="35">
        <v>2</v>
      </c>
      <c r="I15" s="35">
        <v>2</v>
      </c>
      <c r="J15" s="35">
        <v>2</v>
      </c>
      <c r="K15" s="35">
        <v>2</v>
      </c>
      <c r="L15" s="35">
        <v>2</v>
      </c>
      <c r="M15" s="35">
        <v>2</v>
      </c>
      <c r="N15" s="29">
        <f t="shared" ref="N15" si="4">G15*((3*H15)+(2*I15)+J15+K15+L15+M15)</f>
        <v>-18</v>
      </c>
      <c r="O15" s="36" t="str">
        <f t="shared" si="0"/>
        <v>Moderado</v>
      </c>
      <c r="P15" s="29" t="str">
        <f t="shared" si="2"/>
        <v>Mediano Plazo</v>
      </c>
      <c r="Q15" s="36" t="s">
        <v>45</v>
      </c>
      <c r="R15" s="29" t="s">
        <v>38</v>
      </c>
      <c r="S15" s="30" t="s">
        <v>200</v>
      </c>
      <c r="T15" s="31"/>
      <c r="U15" s="31"/>
      <c r="V15" s="32" t="s">
        <v>200</v>
      </c>
      <c r="W15" s="33" t="s">
        <v>200</v>
      </c>
      <c r="X15" s="34" t="s">
        <v>200</v>
      </c>
      <c r="Y15" s="31" t="s">
        <v>164</v>
      </c>
      <c r="Z15" s="29" t="s">
        <v>41</v>
      </c>
      <c r="AA15" s="37" t="s">
        <v>210</v>
      </c>
      <c r="AB15" s="37" t="s">
        <v>211</v>
      </c>
      <c r="AC15" s="37" t="s">
        <v>42</v>
      </c>
      <c r="AD15" s="52">
        <v>45444</v>
      </c>
      <c r="AE15" s="53"/>
    </row>
    <row r="16" spans="1:32" ht="39.75" customHeight="1" x14ac:dyDescent="0.25">
      <c r="A16" s="62"/>
      <c r="B16" s="62"/>
      <c r="C16" s="28" t="s">
        <v>34</v>
      </c>
      <c r="D16" s="28" t="s">
        <v>216</v>
      </c>
      <c r="E16" s="29" t="s">
        <v>105</v>
      </c>
      <c r="F16" s="29" t="s">
        <v>61</v>
      </c>
      <c r="G16" s="35">
        <v>-1</v>
      </c>
      <c r="H16" s="35">
        <v>2</v>
      </c>
      <c r="I16" s="35">
        <v>2</v>
      </c>
      <c r="J16" s="35">
        <v>2</v>
      </c>
      <c r="K16" s="35">
        <v>2</v>
      </c>
      <c r="L16" s="35">
        <v>2</v>
      </c>
      <c r="M16" s="35">
        <v>2</v>
      </c>
      <c r="N16" s="29">
        <f t="shared" si="3"/>
        <v>-18</v>
      </c>
      <c r="O16" s="36" t="str">
        <f t="shared" si="0"/>
        <v>Moderado</v>
      </c>
      <c r="P16" s="29" t="str">
        <f t="shared" si="2"/>
        <v>Mediano Plazo</v>
      </c>
      <c r="Q16" s="36" t="s">
        <v>53</v>
      </c>
      <c r="R16" s="29" t="s">
        <v>38</v>
      </c>
      <c r="S16" s="30"/>
      <c r="T16" s="31"/>
      <c r="U16" s="31"/>
      <c r="V16" s="32"/>
      <c r="W16" s="33" t="s">
        <v>200</v>
      </c>
      <c r="X16" s="34" t="s">
        <v>200</v>
      </c>
      <c r="Y16" s="31" t="s">
        <v>47</v>
      </c>
      <c r="Z16" s="29" t="s">
        <v>48</v>
      </c>
      <c r="AA16" s="37" t="s">
        <v>219</v>
      </c>
      <c r="AB16" s="37" t="s">
        <v>211</v>
      </c>
      <c r="AC16" s="37" t="s">
        <v>42</v>
      </c>
      <c r="AD16" s="52">
        <v>45444</v>
      </c>
      <c r="AE16" s="53"/>
    </row>
    <row r="17" spans="1:31" ht="45" x14ac:dyDescent="0.25">
      <c r="A17" s="62"/>
      <c r="B17" s="62"/>
      <c r="C17" s="28" t="s">
        <v>60</v>
      </c>
      <c r="D17" s="28" t="s">
        <v>183</v>
      </c>
      <c r="E17" s="29" t="s">
        <v>90</v>
      </c>
      <c r="F17" s="29" t="s">
        <v>188</v>
      </c>
      <c r="G17" s="35">
        <v>-1</v>
      </c>
      <c r="H17" s="35">
        <v>4</v>
      </c>
      <c r="I17" s="35">
        <v>2</v>
      </c>
      <c r="J17" s="35">
        <v>4</v>
      </c>
      <c r="K17" s="35">
        <v>2</v>
      </c>
      <c r="L17" s="35">
        <v>2</v>
      </c>
      <c r="M17" s="35">
        <v>2</v>
      </c>
      <c r="N17" s="29">
        <f t="shared" si="3"/>
        <v>-26</v>
      </c>
      <c r="O17" s="36" t="str">
        <f t="shared" si="0"/>
        <v>Severo</v>
      </c>
      <c r="P17" s="29" t="str">
        <f t="shared" si="2"/>
        <v>Inmediato</v>
      </c>
      <c r="Q17" s="36" t="s">
        <v>53</v>
      </c>
      <c r="R17" s="29" t="s">
        <v>197</v>
      </c>
      <c r="S17" s="30"/>
      <c r="T17" s="31"/>
      <c r="U17" s="31"/>
      <c r="V17" s="32"/>
      <c r="W17" s="33" t="s">
        <v>200</v>
      </c>
      <c r="X17" s="34" t="s">
        <v>200</v>
      </c>
      <c r="Y17" s="31" t="s">
        <v>40</v>
      </c>
      <c r="Z17" s="29" t="s">
        <v>48</v>
      </c>
      <c r="AA17" s="37" t="s">
        <v>207</v>
      </c>
      <c r="AB17" s="37" t="s">
        <v>211</v>
      </c>
      <c r="AC17" s="29" t="s">
        <v>42</v>
      </c>
      <c r="AD17" s="52">
        <v>45444</v>
      </c>
      <c r="AE17" s="53"/>
    </row>
    <row r="18" spans="1:31" ht="33.75" x14ac:dyDescent="0.25">
      <c r="A18" s="62"/>
      <c r="B18" s="62"/>
      <c r="C18" s="28" t="s">
        <v>89</v>
      </c>
      <c r="D18" s="28" t="s">
        <v>184</v>
      </c>
      <c r="E18" s="29" t="s">
        <v>131</v>
      </c>
      <c r="F18" s="29" t="s">
        <v>189</v>
      </c>
      <c r="G18" s="35">
        <v>-1</v>
      </c>
      <c r="H18" s="35">
        <v>4</v>
      </c>
      <c r="I18" s="35">
        <v>4</v>
      </c>
      <c r="J18" s="35">
        <v>4</v>
      </c>
      <c r="K18" s="35">
        <v>4</v>
      </c>
      <c r="L18" s="35">
        <v>4</v>
      </c>
      <c r="M18" s="35">
        <v>4</v>
      </c>
      <c r="N18" s="29">
        <f t="shared" si="3"/>
        <v>-36</v>
      </c>
      <c r="O18" s="36" t="str">
        <f t="shared" si="0"/>
        <v>Severo</v>
      </c>
      <c r="P18" s="29" t="str">
        <f t="shared" si="2"/>
        <v>Inmediato</v>
      </c>
      <c r="Q18" s="36" t="s">
        <v>45</v>
      </c>
      <c r="R18" s="29" t="s">
        <v>198</v>
      </c>
      <c r="S18" s="30"/>
      <c r="T18" s="31"/>
      <c r="U18" s="31"/>
      <c r="V18" s="32"/>
      <c r="W18" s="33" t="s">
        <v>200</v>
      </c>
      <c r="X18" s="34" t="s">
        <v>200</v>
      </c>
      <c r="Y18" s="31" t="s">
        <v>47</v>
      </c>
      <c r="Z18" s="29" t="s">
        <v>48</v>
      </c>
      <c r="AA18" s="37" t="s">
        <v>202</v>
      </c>
      <c r="AB18" s="37" t="s">
        <v>211</v>
      </c>
      <c r="AC18" s="29" t="s">
        <v>42</v>
      </c>
      <c r="AD18" s="52">
        <v>45444</v>
      </c>
      <c r="AE18" s="53"/>
    </row>
    <row r="19" spans="1:31" ht="42.75" customHeight="1" x14ac:dyDescent="0.25">
      <c r="A19" s="62"/>
      <c r="B19" s="62"/>
      <c r="C19" s="28" t="s">
        <v>60</v>
      </c>
      <c r="D19" s="28" t="s">
        <v>214</v>
      </c>
      <c r="E19" s="29" t="s">
        <v>105</v>
      </c>
      <c r="F19" s="29" t="s">
        <v>61</v>
      </c>
      <c r="G19" s="35">
        <v>-1</v>
      </c>
      <c r="H19" s="35">
        <v>4</v>
      </c>
      <c r="I19" s="35">
        <v>4</v>
      </c>
      <c r="J19" s="35">
        <v>4</v>
      </c>
      <c r="K19" s="35">
        <v>4</v>
      </c>
      <c r="L19" s="35">
        <v>2</v>
      </c>
      <c r="M19" s="35">
        <v>4</v>
      </c>
      <c r="N19" s="29">
        <f t="shared" si="3"/>
        <v>-34</v>
      </c>
      <c r="O19" s="36" t="str">
        <f t="shared" si="0"/>
        <v>Severo</v>
      </c>
      <c r="P19" s="29" t="str">
        <f t="shared" si="2"/>
        <v>Inmediato</v>
      </c>
      <c r="Q19" s="36" t="s">
        <v>45</v>
      </c>
      <c r="R19" s="29" t="s">
        <v>38</v>
      </c>
      <c r="S19" s="30"/>
      <c r="T19" s="31"/>
      <c r="U19" s="31"/>
      <c r="V19" s="32"/>
      <c r="W19" s="33" t="s">
        <v>200</v>
      </c>
      <c r="X19" s="34" t="s">
        <v>200</v>
      </c>
      <c r="Y19" s="31" t="s">
        <v>47</v>
      </c>
      <c r="Z19" s="29" t="s">
        <v>41</v>
      </c>
      <c r="AA19" s="37" t="s">
        <v>213</v>
      </c>
      <c r="AB19" s="37" t="s">
        <v>211</v>
      </c>
      <c r="AC19" s="29" t="s">
        <v>42</v>
      </c>
      <c r="AD19" s="52">
        <v>45444</v>
      </c>
      <c r="AE19" s="53"/>
    </row>
    <row r="20" spans="1:31" ht="42.75" customHeight="1" x14ac:dyDescent="0.25">
      <c r="A20" s="62"/>
      <c r="B20" s="62"/>
      <c r="C20" s="28" t="s">
        <v>60</v>
      </c>
      <c r="D20" s="28" t="s">
        <v>218</v>
      </c>
      <c r="E20" s="29" t="s">
        <v>97</v>
      </c>
      <c r="F20" s="29" t="s">
        <v>36</v>
      </c>
      <c r="G20" s="35">
        <v>-1</v>
      </c>
      <c r="H20" s="35">
        <v>2</v>
      </c>
      <c r="I20" s="35">
        <v>2</v>
      </c>
      <c r="J20" s="35">
        <v>2</v>
      </c>
      <c r="K20" s="35">
        <v>2</v>
      </c>
      <c r="L20" s="35">
        <v>2</v>
      </c>
      <c r="M20" s="35">
        <v>2</v>
      </c>
      <c r="N20" s="29">
        <f t="shared" ref="N20" si="5">G20*((3*H20)+(2*I20)+J20+K20+L20+M20)</f>
        <v>-18</v>
      </c>
      <c r="O20" s="36" t="str">
        <f t="shared" si="0"/>
        <v>Moderado</v>
      </c>
      <c r="P20" s="29" t="str">
        <f t="shared" si="2"/>
        <v>Mediano Plazo</v>
      </c>
      <c r="Q20" s="36" t="s">
        <v>70</v>
      </c>
      <c r="R20" s="29" t="s">
        <v>62</v>
      </c>
      <c r="S20" s="30" t="s">
        <v>200</v>
      </c>
      <c r="T20" s="31"/>
      <c r="U20" s="31"/>
      <c r="V20" s="32" t="s">
        <v>200</v>
      </c>
      <c r="W20" s="33" t="s">
        <v>200</v>
      </c>
      <c r="X20" s="34" t="s">
        <v>200</v>
      </c>
      <c r="Y20" s="31" t="s">
        <v>156</v>
      </c>
      <c r="Z20" s="29" t="s">
        <v>48</v>
      </c>
      <c r="AA20" s="37" t="s">
        <v>220</v>
      </c>
      <c r="AB20" s="37" t="s">
        <v>211</v>
      </c>
      <c r="AC20" s="29" t="s">
        <v>167</v>
      </c>
      <c r="AD20" s="52">
        <v>45444</v>
      </c>
      <c r="AE20" s="53"/>
    </row>
    <row r="21" spans="1:31" ht="45" x14ac:dyDescent="0.25">
      <c r="A21" s="62"/>
      <c r="B21" s="62"/>
      <c r="C21" s="28" t="s">
        <v>63</v>
      </c>
      <c r="D21" s="28" t="s">
        <v>215</v>
      </c>
      <c r="E21" s="29" t="s">
        <v>105</v>
      </c>
      <c r="F21" s="29" t="s">
        <v>190</v>
      </c>
      <c r="G21" s="35">
        <v>-1</v>
      </c>
      <c r="H21" s="35">
        <v>2</v>
      </c>
      <c r="I21" s="35">
        <v>2</v>
      </c>
      <c r="J21" s="35">
        <v>2</v>
      </c>
      <c r="K21" s="35">
        <v>2</v>
      </c>
      <c r="L21" s="35">
        <v>2</v>
      </c>
      <c r="M21" s="35">
        <v>2</v>
      </c>
      <c r="N21" s="29">
        <f t="shared" si="3"/>
        <v>-18</v>
      </c>
      <c r="O21" s="36" t="str">
        <f t="shared" si="0"/>
        <v>Moderado</v>
      </c>
      <c r="P21" s="29" t="str">
        <f t="shared" si="2"/>
        <v>Mediano Plazo</v>
      </c>
      <c r="Q21" s="36" t="s">
        <v>53</v>
      </c>
      <c r="R21" s="29" t="s">
        <v>198</v>
      </c>
      <c r="S21" s="30"/>
      <c r="T21" s="31"/>
      <c r="U21" s="31"/>
      <c r="V21" s="32"/>
      <c r="W21" s="33" t="s">
        <v>200</v>
      </c>
      <c r="X21" s="34" t="s">
        <v>200</v>
      </c>
      <c r="Y21" s="31" t="s">
        <v>47</v>
      </c>
      <c r="Z21" s="29" t="s">
        <v>41</v>
      </c>
      <c r="AA21" s="37" t="s">
        <v>208</v>
      </c>
      <c r="AB21" s="37" t="s">
        <v>211</v>
      </c>
      <c r="AC21" s="29" t="s">
        <v>42</v>
      </c>
      <c r="AD21" s="52">
        <v>45444</v>
      </c>
      <c r="AE21" s="53"/>
    </row>
    <row r="22" spans="1:31" ht="33.75" x14ac:dyDescent="0.25">
      <c r="A22" s="62"/>
      <c r="B22" s="62"/>
      <c r="C22" s="28" t="s">
        <v>175</v>
      </c>
      <c r="D22" s="28" t="s">
        <v>185</v>
      </c>
      <c r="E22" s="29" t="s">
        <v>187</v>
      </c>
      <c r="F22" s="29" t="s">
        <v>191</v>
      </c>
      <c r="G22" s="35">
        <v>-1</v>
      </c>
      <c r="H22" s="35">
        <v>2</v>
      </c>
      <c r="I22" s="35">
        <v>2</v>
      </c>
      <c r="J22" s="35">
        <v>2</v>
      </c>
      <c r="K22" s="35">
        <v>2</v>
      </c>
      <c r="L22" s="35">
        <v>2</v>
      </c>
      <c r="M22" s="35">
        <v>2</v>
      </c>
      <c r="N22" s="29">
        <f t="shared" si="3"/>
        <v>-18</v>
      </c>
      <c r="O22" s="36" t="str">
        <f t="shared" si="0"/>
        <v>Moderado</v>
      </c>
      <c r="P22" s="29" t="str">
        <f t="shared" si="2"/>
        <v>Mediano Plazo</v>
      </c>
      <c r="Q22" s="36" t="s">
        <v>70</v>
      </c>
      <c r="R22" s="29" t="s">
        <v>199</v>
      </c>
      <c r="S22" s="30"/>
      <c r="T22" s="31"/>
      <c r="U22" s="31"/>
      <c r="V22" s="32"/>
      <c r="W22" s="33" t="s">
        <v>200</v>
      </c>
      <c r="X22" s="34" t="s">
        <v>200</v>
      </c>
      <c r="Y22" s="31" t="s">
        <v>54</v>
      </c>
      <c r="Z22" s="29" t="s">
        <v>48</v>
      </c>
      <c r="AA22" s="37" t="s">
        <v>209</v>
      </c>
      <c r="AB22" s="37" t="s">
        <v>211</v>
      </c>
      <c r="AC22" s="29" t="s">
        <v>42</v>
      </c>
      <c r="AD22" s="52">
        <v>45444</v>
      </c>
      <c r="AE22" s="53"/>
    </row>
    <row r="23" spans="1:31" ht="42.75" customHeight="1" x14ac:dyDescent="0.25">
      <c r="A23" s="63"/>
      <c r="B23" s="63"/>
      <c r="C23" s="28" t="s">
        <v>65</v>
      </c>
      <c r="D23" s="28" t="s">
        <v>186</v>
      </c>
      <c r="E23" s="29" t="s">
        <v>147</v>
      </c>
      <c r="F23" s="29" t="s">
        <v>192</v>
      </c>
      <c r="G23" s="35">
        <v>-1</v>
      </c>
      <c r="H23" s="35">
        <v>2</v>
      </c>
      <c r="I23" s="35">
        <v>1</v>
      </c>
      <c r="J23" s="35">
        <v>1</v>
      </c>
      <c r="K23" s="35">
        <v>2</v>
      </c>
      <c r="L23" s="35">
        <v>1</v>
      </c>
      <c r="M23" s="35">
        <v>4</v>
      </c>
      <c r="N23" s="29">
        <f t="shared" si="3"/>
        <v>-16</v>
      </c>
      <c r="O23" s="36" t="str">
        <f t="shared" si="0"/>
        <v>Moderado</v>
      </c>
      <c r="P23" s="29" t="str">
        <f t="shared" si="2"/>
        <v>Mediano Plazo</v>
      </c>
      <c r="Q23" s="36" t="s">
        <v>53</v>
      </c>
      <c r="R23" s="29" t="s">
        <v>196</v>
      </c>
      <c r="S23" s="30"/>
      <c r="T23" s="31" t="s">
        <v>200</v>
      </c>
      <c r="U23" s="31"/>
      <c r="V23" s="32"/>
      <c r="W23" s="33" t="s">
        <v>200</v>
      </c>
      <c r="X23" s="34" t="s">
        <v>200</v>
      </c>
      <c r="Y23" s="31" t="s">
        <v>47</v>
      </c>
      <c r="Z23" s="29" t="s">
        <v>41</v>
      </c>
      <c r="AA23" s="37" t="s">
        <v>210</v>
      </c>
      <c r="AB23" s="37" t="s">
        <v>211</v>
      </c>
      <c r="AC23" s="37" t="s">
        <v>42</v>
      </c>
      <c r="AD23" s="52">
        <v>45444</v>
      </c>
      <c r="AE23" s="53"/>
    </row>
    <row r="24" spans="1:31" ht="45" customHeight="1" x14ac:dyDescent="0.25">
      <c r="A24" s="61" t="s">
        <v>193</v>
      </c>
      <c r="B24" s="61" t="s">
        <v>194</v>
      </c>
      <c r="C24" s="28" t="s">
        <v>34</v>
      </c>
      <c r="D24" s="28" t="s">
        <v>177</v>
      </c>
      <c r="E24" s="29" t="s">
        <v>35</v>
      </c>
      <c r="F24" s="29" t="s">
        <v>188</v>
      </c>
      <c r="G24" s="35">
        <v>-1</v>
      </c>
      <c r="H24" s="35">
        <v>2</v>
      </c>
      <c r="I24" s="35">
        <v>4</v>
      </c>
      <c r="J24" s="35">
        <v>2</v>
      </c>
      <c r="K24" s="35">
        <v>4</v>
      </c>
      <c r="L24" s="35">
        <v>4</v>
      </c>
      <c r="M24" s="35">
        <v>4</v>
      </c>
      <c r="N24" s="29">
        <f>G24*((3*H24)+(2*I24)+J24+K24+L24+M24)</f>
        <v>-28</v>
      </c>
      <c r="O24" s="36" t="str">
        <f>IF(N24&lt;=-13,IF(N24&lt;=-25,"Severo","Moderado"),"Irrelevante")</f>
        <v>Severo</v>
      </c>
      <c r="P24" s="29" t="str">
        <f>IF(O24="Severo","Inmediato",IF(O24="Moderado","Mediano Plazo","Largo Plazo"))</f>
        <v>Inmediato</v>
      </c>
      <c r="Q24" s="36" t="s">
        <v>37</v>
      </c>
      <c r="R24" s="29" t="s">
        <v>103</v>
      </c>
      <c r="S24" s="30" t="s">
        <v>200</v>
      </c>
      <c r="T24" s="31"/>
      <c r="U24" s="31"/>
      <c r="V24" s="32" t="s">
        <v>200</v>
      </c>
      <c r="W24" s="33" t="s">
        <v>200</v>
      </c>
      <c r="X24" s="34" t="s">
        <v>200</v>
      </c>
      <c r="Y24" s="31" t="s">
        <v>40</v>
      </c>
      <c r="Z24" s="29" t="s">
        <v>41</v>
      </c>
      <c r="AA24" s="20" t="s">
        <v>201</v>
      </c>
      <c r="AB24" s="37" t="s">
        <v>211</v>
      </c>
      <c r="AC24" s="37" t="s">
        <v>212</v>
      </c>
      <c r="AD24" s="52">
        <v>45444</v>
      </c>
      <c r="AE24" s="53"/>
    </row>
    <row r="25" spans="1:31" ht="33.75" x14ac:dyDescent="0.25">
      <c r="A25" s="62"/>
      <c r="B25" s="62"/>
      <c r="C25" s="28" t="s">
        <v>34</v>
      </c>
      <c r="D25" s="28" t="s">
        <v>178</v>
      </c>
      <c r="E25" s="29" t="s">
        <v>131</v>
      </c>
      <c r="F25" s="29" t="s">
        <v>189</v>
      </c>
      <c r="G25" s="35">
        <v>-1</v>
      </c>
      <c r="H25" s="35">
        <v>4</v>
      </c>
      <c r="I25" s="35">
        <v>4</v>
      </c>
      <c r="J25" s="35">
        <v>2</v>
      </c>
      <c r="K25" s="35">
        <v>4</v>
      </c>
      <c r="L25" s="35">
        <v>4</v>
      </c>
      <c r="M25" s="35">
        <v>4</v>
      </c>
      <c r="N25" s="29">
        <f>G25*((3*H25)+(2*I25)+J25+K25+L25+M25)</f>
        <v>-34</v>
      </c>
      <c r="O25" s="36" t="str">
        <f t="shared" si="0"/>
        <v>Severo</v>
      </c>
      <c r="P25" s="29" t="str">
        <f>IF(O25="Severo","Inmediato",IF(O25="Moderado","Mediano Plazo","Largo Plazo"))</f>
        <v>Inmediato</v>
      </c>
      <c r="Q25" s="36" t="s">
        <v>53</v>
      </c>
      <c r="R25" s="29" t="s">
        <v>196</v>
      </c>
      <c r="S25" s="30"/>
      <c r="T25" s="31" t="s">
        <v>200</v>
      </c>
      <c r="U25" s="31"/>
      <c r="V25" s="32"/>
      <c r="W25" s="33" t="s">
        <v>200</v>
      </c>
      <c r="X25" s="34" t="s">
        <v>200</v>
      </c>
      <c r="Y25" s="31" t="s">
        <v>47</v>
      </c>
      <c r="Z25" s="29" t="s">
        <v>48</v>
      </c>
      <c r="AA25" s="37" t="s">
        <v>202</v>
      </c>
      <c r="AB25" s="37" t="s">
        <v>211</v>
      </c>
      <c r="AC25" s="29" t="s">
        <v>42</v>
      </c>
      <c r="AD25" s="52">
        <v>45444</v>
      </c>
      <c r="AE25" s="53"/>
    </row>
    <row r="26" spans="1:31" ht="22.5" x14ac:dyDescent="0.25">
      <c r="A26" s="62"/>
      <c r="B26" s="62"/>
      <c r="C26" s="28" t="s">
        <v>34</v>
      </c>
      <c r="D26" s="28" t="s">
        <v>179</v>
      </c>
      <c r="E26" s="29" t="s">
        <v>35</v>
      </c>
      <c r="F26" s="29" t="s">
        <v>188</v>
      </c>
      <c r="G26" s="35">
        <v>-1</v>
      </c>
      <c r="H26" s="35">
        <v>2</v>
      </c>
      <c r="I26" s="35">
        <v>4</v>
      </c>
      <c r="J26" s="35">
        <v>2</v>
      </c>
      <c r="K26" s="35">
        <v>4</v>
      </c>
      <c r="L26" s="35">
        <v>4</v>
      </c>
      <c r="M26" s="35">
        <v>4</v>
      </c>
      <c r="N26" s="29">
        <f t="shared" ref="N26" si="6">G26*((3*H26)+(2*I26)+J26+K26+L26+M26)</f>
        <v>-28</v>
      </c>
      <c r="O26" s="36" t="str">
        <f t="shared" si="0"/>
        <v>Severo</v>
      </c>
      <c r="P26" s="29" t="str">
        <f t="shared" si="2"/>
        <v>Inmediato</v>
      </c>
      <c r="Q26" s="36" t="s">
        <v>37</v>
      </c>
      <c r="R26" s="29" t="s">
        <v>103</v>
      </c>
      <c r="S26" s="30" t="s">
        <v>200</v>
      </c>
      <c r="T26" s="31"/>
      <c r="U26" s="47"/>
      <c r="V26" s="48" t="s">
        <v>200</v>
      </c>
      <c r="W26" s="33" t="s">
        <v>200</v>
      </c>
      <c r="X26" s="34" t="s">
        <v>200</v>
      </c>
      <c r="Y26" s="31" t="s">
        <v>40</v>
      </c>
      <c r="Z26" s="29" t="s">
        <v>48</v>
      </c>
      <c r="AA26" s="37" t="s">
        <v>203</v>
      </c>
      <c r="AB26" s="37" t="s">
        <v>211</v>
      </c>
      <c r="AC26" s="29" t="s">
        <v>42</v>
      </c>
      <c r="AD26" s="52">
        <v>45444</v>
      </c>
      <c r="AE26" s="53"/>
    </row>
    <row r="27" spans="1:31" ht="67.5" x14ac:dyDescent="0.25">
      <c r="A27" s="62"/>
      <c r="B27" s="62"/>
      <c r="C27" s="28" t="s">
        <v>50</v>
      </c>
      <c r="D27" s="28" t="s">
        <v>180</v>
      </c>
      <c r="E27" s="29" t="s">
        <v>51</v>
      </c>
      <c r="F27" s="29" t="s">
        <v>119</v>
      </c>
      <c r="G27" s="35">
        <v>1</v>
      </c>
      <c r="H27" s="35">
        <v>1</v>
      </c>
      <c r="I27" s="35">
        <v>1</v>
      </c>
      <c r="J27" s="35">
        <v>1</v>
      </c>
      <c r="K27" s="35">
        <v>1</v>
      </c>
      <c r="L27" s="35">
        <v>1</v>
      </c>
      <c r="M27" s="35">
        <v>1</v>
      </c>
      <c r="N27" s="29">
        <f>G27*((3*H27)+(2*I27)+J27+K27+L27+M27)</f>
        <v>9</v>
      </c>
      <c r="O27" s="36" t="str">
        <f t="shared" si="0"/>
        <v>Irrelevante</v>
      </c>
      <c r="P27" s="29" t="str">
        <f t="shared" si="2"/>
        <v>Largo Plazo</v>
      </c>
      <c r="Q27" s="36" t="s">
        <v>55</v>
      </c>
      <c r="R27" s="29" t="s">
        <v>197</v>
      </c>
      <c r="S27" s="30"/>
      <c r="T27" s="31" t="s">
        <v>200</v>
      </c>
      <c r="U27" s="29"/>
      <c r="V27" s="34"/>
      <c r="W27" s="21" t="s">
        <v>200</v>
      </c>
      <c r="X27" s="34" t="s">
        <v>200</v>
      </c>
      <c r="Y27" s="31" t="s">
        <v>40</v>
      </c>
      <c r="Z27" s="29" t="s">
        <v>41</v>
      </c>
      <c r="AA27" s="37" t="s">
        <v>204</v>
      </c>
      <c r="AB27" s="37" t="s">
        <v>211</v>
      </c>
      <c r="AC27" s="29" t="s">
        <v>42</v>
      </c>
      <c r="AD27" s="52">
        <v>45444</v>
      </c>
      <c r="AE27" s="53"/>
    </row>
    <row r="28" spans="1:31" ht="33.75" x14ac:dyDescent="0.25">
      <c r="A28" s="62"/>
      <c r="B28" s="62"/>
      <c r="C28" s="28" t="s">
        <v>34</v>
      </c>
      <c r="D28" s="28" t="s">
        <v>181</v>
      </c>
      <c r="E28" s="29" t="s">
        <v>51</v>
      </c>
      <c r="F28" s="29" t="s">
        <v>188</v>
      </c>
      <c r="G28" s="35">
        <v>-1</v>
      </c>
      <c r="H28" s="35">
        <v>2</v>
      </c>
      <c r="I28" s="35">
        <v>2</v>
      </c>
      <c r="J28" s="35">
        <v>2</v>
      </c>
      <c r="K28" s="35">
        <v>2</v>
      </c>
      <c r="L28" s="35">
        <v>2</v>
      </c>
      <c r="M28" s="35">
        <v>4</v>
      </c>
      <c r="N28" s="29">
        <f t="shared" ref="N28:N38" si="7">G28*((3*H28)+(2*I28)+J28+K28+L28+M28)</f>
        <v>-20</v>
      </c>
      <c r="O28" s="36" t="str">
        <f>IF(N28&lt;=-13,IF(N28&lt;=-25,"Severo","Moderado"),"Irrelevante")</f>
        <v>Moderado</v>
      </c>
      <c r="P28" s="29" t="str">
        <f t="shared" si="2"/>
        <v>Mediano Plazo</v>
      </c>
      <c r="Q28" s="36" t="s">
        <v>55</v>
      </c>
      <c r="R28" s="29" t="s">
        <v>197</v>
      </c>
      <c r="S28" s="30"/>
      <c r="T28" s="31" t="s">
        <v>200</v>
      </c>
      <c r="U28" s="39"/>
      <c r="V28" s="49"/>
      <c r="W28" s="33" t="s">
        <v>200</v>
      </c>
      <c r="X28" s="34" t="s">
        <v>200</v>
      </c>
      <c r="Y28" s="31" t="s">
        <v>40</v>
      </c>
      <c r="Z28" s="29" t="s">
        <v>41</v>
      </c>
      <c r="AA28" s="37" t="s">
        <v>205</v>
      </c>
      <c r="AB28" s="37" t="s">
        <v>211</v>
      </c>
      <c r="AC28" s="29" t="s">
        <v>212</v>
      </c>
      <c r="AD28" s="52">
        <v>45444</v>
      </c>
      <c r="AE28" s="53"/>
    </row>
    <row r="29" spans="1:31" ht="33.75" x14ac:dyDescent="0.25">
      <c r="A29" s="62"/>
      <c r="B29" s="62"/>
      <c r="C29" s="28" t="s">
        <v>60</v>
      </c>
      <c r="D29" s="28" t="s">
        <v>182</v>
      </c>
      <c r="E29" s="29" t="s">
        <v>35</v>
      </c>
      <c r="F29" s="29" t="s">
        <v>188</v>
      </c>
      <c r="G29" s="35">
        <v>-1</v>
      </c>
      <c r="H29" s="35">
        <v>2</v>
      </c>
      <c r="I29" s="35">
        <v>4</v>
      </c>
      <c r="J29" s="35">
        <v>2</v>
      </c>
      <c r="K29" s="35">
        <v>4</v>
      </c>
      <c r="L29" s="35">
        <v>4</v>
      </c>
      <c r="M29" s="35">
        <v>4</v>
      </c>
      <c r="N29" s="29">
        <f t="shared" si="7"/>
        <v>-28</v>
      </c>
      <c r="O29" s="36" t="str">
        <f t="shared" si="0"/>
        <v>Severo</v>
      </c>
      <c r="P29" s="29" t="str">
        <f t="shared" si="2"/>
        <v>Inmediato</v>
      </c>
      <c r="Q29" s="36" t="s">
        <v>37</v>
      </c>
      <c r="R29" s="29" t="s">
        <v>197</v>
      </c>
      <c r="S29" s="30" t="s">
        <v>200</v>
      </c>
      <c r="T29" s="31"/>
      <c r="U29" s="31"/>
      <c r="V29" s="32" t="s">
        <v>200</v>
      </c>
      <c r="W29" s="33" t="s">
        <v>200</v>
      </c>
      <c r="X29" s="34" t="s">
        <v>200</v>
      </c>
      <c r="Y29" s="31" t="s">
        <v>40</v>
      </c>
      <c r="Z29" s="29" t="s">
        <v>41</v>
      </c>
      <c r="AA29" s="37" t="s">
        <v>206</v>
      </c>
      <c r="AB29" s="37" t="s">
        <v>211</v>
      </c>
      <c r="AC29" s="37" t="s">
        <v>212</v>
      </c>
      <c r="AD29" s="52">
        <v>45444</v>
      </c>
      <c r="AE29" s="53"/>
    </row>
    <row r="30" spans="1:31" ht="33.75" x14ac:dyDescent="0.25">
      <c r="A30" s="62"/>
      <c r="B30" s="62"/>
      <c r="C30" s="28" t="s">
        <v>65</v>
      </c>
      <c r="D30" s="28" t="s">
        <v>217</v>
      </c>
      <c r="E30" s="29" t="s">
        <v>111</v>
      </c>
      <c r="F30" s="29" t="s">
        <v>61</v>
      </c>
      <c r="G30" s="35">
        <v>-1</v>
      </c>
      <c r="H30" s="35">
        <v>2</v>
      </c>
      <c r="I30" s="35">
        <v>2</v>
      </c>
      <c r="J30" s="35">
        <v>2</v>
      </c>
      <c r="K30" s="35">
        <v>2</v>
      </c>
      <c r="L30" s="35">
        <v>2</v>
      </c>
      <c r="M30" s="35">
        <v>2</v>
      </c>
      <c r="N30" s="29">
        <f t="shared" si="7"/>
        <v>-18</v>
      </c>
      <c r="O30" s="36" t="str">
        <f t="shared" si="0"/>
        <v>Moderado</v>
      </c>
      <c r="P30" s="29" t="str">
        <f t="shared" si="2"/>
        <v>Mediano Plazo</v>
      </c>
      <c r="Q30" s="36" t="s">
        <v>45</v>
      </c>
      <c r="R30" s="29" t="s">
        <v>38</v>
      </c>
      <c r="S30" s="30" t="s">
        <v>200</v>
      </c>
      <c r="T30" s="31"/>
      <c r="U30" s="31"/>
      <c r="V30" s="32" t="s">
        <v>200</v>
      </c>
      <c r="W30" s="33" t="s">
        <v>200</v>
      </c>
      <c r="X30" s="34" t="s">
        <v>200</v>
      </c>
      <c r="Y30" s="31" t="s">
        <v>164</v>
      </c>
      <c r="Z30" s="29" t="s">
        <v>41</v>
      </c>
      <c r="AA30" s="37" t="s">
        <v>210</v>
      </c>
      <c r="AB30" s="37" t="s">
        <v>211</v>
      </c>
      <c r="AC30" s="37" t="s">
        <v>42</v>
      </c>
      <c r="AD30" s="52">
        <v>45444</v>
      </c>
      <c r="AE30" s="53"/>
    </row>
    <row r="31" spans="1:31" ht="22.5" x14ac:dyDescent="0.25">
      <c r="A31" s="62"/>
      <c r="B31" s="62"/>
      <c r="C31" s="28" t="s">
        <v>34</v>
      </c>
      <c r="D31" s="28" t="s">
        <v>216</v>
      </c>
      <c r="E31" s="29" t="s">
        <v>105</v>
      </c>
      <c r="F31" s="29" t="s">
        <v>61</v>
      </c>
      <c r="G31" s="35">
        <v>-1</v>
      </c>
      <c r="H31" s="35">
        <v>2</v>
      </c>
      <c r="I31" s="35">
        <v>2</v>
      </c>
      <c r="J31" s="35">
        <v>2</v>
      </c>
      <c r="K31" s="35">
        <v>2</v>
      </c>
      <c r="L31" s="35">
        <v>2</v>
      </c>
      <c r="M31" s="35">
        <v>2</v>
      </c>
      <c r="N31" s="29">
        <f t="shared" si="7"/>
        <v>-18</v>
      </c>
      <c r="O31" s="36" t="str">
        <f t="shared" si="0"/>
        <v>Moderado</v>
      </c>
      <c r="P31" s="29" t="str">
        <f t="shared" si="2"/>
        <v>Mediano Plazo</v>
      </c>
      <c r="Q31" s="36" t="s">
        <v>53</v>
      </c>
      <c r="R31" s="29" t="s">
        <v>38</v>
      </c>
      <c r="S31" s="30"/>
      <c r="T31" s="31"/>
      <c r="U31" s="31"/>
      <c r="V31" s="32"/>
      <c r="W31" s="33" t="s">
        <v>200</v>
      </c>
      <c r="X31" s="34" t="s">
        <v>200</v>
      </c>
      <c r="Y31" s="31" t="s">
        <v>47</v>
      </c>
      <c r="Z31" s="29" t="s">
        <v>48</v>
      </c>
      <c r="AA31" s="37" t="s">
        <v>219</v>
      </c>
      <c r="AB31" s="37" t="s">
        <v>211</v>
      </c>
      <c r="AC31" s="37" t="s">
        <v>42</v>
      </c>
      <c r="AD31" s="52">
        <v>45444</v>
      </c>
      <c r="AE31" s="53"/>
    </row>
    <row r="32" spans="1:31" ht="45" x14ac:dyDescent="0.25">
      <c r="A32" s="62"/>
      <c r="B32" s="62"/>
      <c r="C32" s="28" t="s">
        <v>60</v>
      </c>
      <c r="D32" s="28" t="s">
        <v>183</v>
      </c>
      <c r="E32" s="29" t="s">
        <v>90</v>
      </c>
      <c r="F32" s="29" t="s">
        <v>188</v>
      </c>
      <c r="G32" s="35">
        <v>-1</v>
      </c>
      <c r="H32" s="35">
        <v>4</v>
      </c>
      <c r="I32" s="35">
        <v>2</v>
      </c>
      <c r="J32" s="35">
        <v>4</v>
      </c>
      <c r="K32" s="35">
        <v>2</v>
      </c>
      <c r="L32" s="35">
        <v>2</v>
      </c>
      <c r="M32" s="35">
        <v>2</v>
      </c>
      <c r="N32" s="29">
        <f t="shared" si="7"/>
        <v>-26</v>
      </c>
      <c r="O32" s="36" t="str">
        <f t="shared" si="0"/>
        <v>Severo</v>
      </c>
      <c r="P32" s="29" t="str">
        <f t="shared" si="2"/>
        <v>Inmediato</v>
      </c>
      <c r="Q32" s="36" t="s">
        <v>53</v>
      </c>
      <c r="R32" s="29" t="s">
        <v>197</v>
      </c>
      <c r="S32" s="30"/>
      <c r="T32" s="31"/>
      <c r="U32" s="31"/>
      <c r="V32" s="32"/>
      <c r="W32" s="33" t="s">
        <v>200</v>
      </c>
      <c r="X32" s="34" t="s">
        <v>200</v>
      </c>
      <c r="Y32" s="31" t="s">
        <v>40</v>
      </c>
      <c r="Z32" s="29" t="s">
        <v>48</v>
      </c>
      <c r="AA32" s="37" t="s">
        <v>207</v>
      </c>
      <c r="AB32" s="37" t="s">
        <v>211</v>
      </c>
      <c r="AC32" s="29" t="s">
        <v>42</v>
      </c>
      <c r="AD32" s="52">
        <v>45444</v>
      </c>
      <c r="AE32" s="53"/>
    </row>
    <row r="33" spans="1:31" ht="33.75" x14ac:dyDescent="0.25">
      <c r="A33" s="62"/>
      <c r="B33" s="62"/>
      <c r="C33" s="28" t="s">
        <v>89</v>
      </c>
      <c r="D33" s="28" t="s">
        <v>184</v>
      </c>
      <c r="E33" s="29" t="s">
        <v>131</v>
      </c>
      <c r="F33" s="29" t="s">
        <v>189</v>
      </c>
      <c r="G33" s="35">
        <v>-1</v>
      </c>
      <c r="H33" s="35">
        <v>4</v>
      </c>
      <c r="I33" s="35">
        <v>4</v>
      </c>
      <c r="J33" s="35">
        <v>4</v>
      </c>
      <c r="K33" s="35">
        <v>4</v>
      </c>
      <c r="L33" s="35">
        <v>4</v>
      </c>
      <c r="M33" s="35">
        <v>4</v>
      </c>
      <c r="N33" s="29">
        <f t="shared" si="7"/>
        <v>-36</v>
      </c>
      <c r="O33" s="36" t="str">
        <f t="shared" si="0"/>
        <v>Severo</v>
      </c>
      <c r="P33" s="29" t="str">
        <f t="shared" si="2"/>
        <v>Inmediato</v>
      </c>
      <c r="Q33" s="36" t="s">
        <v>45</v>
      </c>
      <c r="R33" s="29" t="s">
        <v>198</v>
      </c>
      <c r="S33" s="30"/>
      <c r="T33" s="31"/>
      <c r="U33" s="31"/>
      <c r="V33" s="32"/>
      <c r="W33" s="33" t="s">
        <v>200</v>
      </c>
      <c r="X33" s="34" t="s">
        <v>200</v>
      </c>
      <c r="Y33" s="31" t="s">
        <v>47</v>
      </c>
      <c r="Z33" s="29" t="s">
        <v>48</v>
      </c>
      <c r="AA33" s="37" t="s">
        <v>202</v>
      </c>
      <c r="AB33" s="37" t="s">
        <v>211</v>
      </c>
      <c r="AC33" s="29" t="s">
        <v>42</v>
      </c>
      <c r="AD33" s="52">
        <v>45444</v>
      </c>
      <c r="AE33" s="53"/>
    </row>
    <row r="34" spans="1:31" ht="33.75" x14ac:dyDescent="0.25">
      <c r="A34" s="62"/>
      <c r="B34" s="62"/>
      <c r="C34" s="28" t="s">
        <v>60</v>
      </c>
      <c r="D34" s="28" t="s">
        <v>214</v>
      </c>
      <c r="E34" s="29" t="s">
        <v>105</v>
      </c>
      <c r="F34" s="29" t="s">
        <v>61</v>
      </c>
      <c r="G34" s="35">
        <v>-1</v>
      </c>
      <c r="H34" s="35">
        <v>4</v>
      </c>
      <c r="I34" s="35">
        <v>4</v>
      </c>
      <c r="J34" s="35">
        <v>4</v>
      </c>
      <c r="K34" s="35">
        <v>4</v>
      </c>
      <c r="L34" s="35">
        <v>2</v>
      </c>
      <c r="M34" s="35">
        <v>4</v>
      </c>
      <c r="N34" s="29">
        <f t="shared" si="7"/>
        <v>-34</v>
      </c>
      <c r="O34" s="36" t="str">
        <f t="shared" si="0"/>
        <v>Severo</v>
      </c>
      <c r="P34" s="29" t="str">
        <f t="shared" si="2"/>
        <v>Inmediato</v>
      </c>
      <c r="Q34" s="36" t="s">
        <v>45</v>
      </c>
      <c r="R34" s="29" t="s">
        <v>38</v>
      </c>
      <c r="S34" s="30"/>
      <c r="T34" s="31"/>
      <c r="U34" s="31"/>
      <c r="V34" s="32"/>
      <c r="W34" s="33" t="s">
        <v>200</v>
      </c>
      <c r="X34" s="34" t="s">
        <v>200</v>
      </c>
      <c r="Y34" s="31" t="s">
        <v>47</v>
      </c>
      <c r="Z34" s="29" t="s">
        <v>41</v>
      </c>
      <c r="AA34" s="37" t="s">
        <v>213</v>
      </c>
      <c r="AB34" s="37" t="s">
        <v>211</v>
      </c>
      <c r="AC34" s="29" t="s">
        <v>42</v>
      </c>
      <c r="AD34" s="52">
        <v>45444</v>
      </c>
      <c r="AE34" s="53"/>
    </row>
    <row r="35" spans="1:31" ht="22.5" x14ac:dyDescent="0.25">
      <c r="A35" s="62"/>
      <c r="B35" s="62"/>
      <c r="C35" s="28" t="s">
        <v>60</v>
      </c>
      <c r="D35" s="28" t="s">
        <v>218</v>
      </c>
      <c r="E35" s="29" t="s">
        <v>97</v>
      </c>
      <c r="F35" s="29" t="s">
        <v>36</v>
      </c>
      <c r="G35" s="35">
        <v>-1</v>
      </c>
      <c r="H35" s="35">
        <v>2</v>
      </c>
      <c r="I35" s="35">
        <v>2</v>
      </c>
      <c r="J35" s="35">
        <v>2</v>
      </c>
      <c r="K35" s="35">
        <v>2</v>
      </c>
      <c r="L35" s="35">
        <v>2</v>
      </c>
      <c r="M35" s="35">
        <v>2</v>
      </c>
      <c r="N35" s="29">
        <f t="shared" si="7"/>
        <v>-18</v>
      </c>
      <c r="O35" s="36" t="str">
        <f t="shared" si="0"/>
        <v>Moderado</v>
      </c>
      <c r="P35" s="29" t="str">
        <f t="shared" si="2"/>
        <v>Mediano Plazo</v>
      </c>
      <c r="Q35" s="36" t="s">
        <v>70</v>
      </c>
      <c r="R35" s="29" t="s">
        <v>62</v>
      </c>
      <c r="S35" s="30" t="s">
        <v>200</v>
      </c>
      <c r="T35" s="31"/>
      <c r="U35" s="31"/>
      <c r="V35" s="32" t="s">
        <v>200</v>
      </c>
      <c r="W35" s="33" t="s">
        <v>200</v>
      </c>
      <c r="X35" s="34" t="s">
        <v>200</v>
      </c>
      <c r="Y35" s="31" t="s">
        <v>156</v>
      </c>
      <c r="Z35" s="29" t="s">
        <v>48</v>
      </c>
      <c r="AA35" s="37" t="s">
        <v>220</v>
      </c>
      <c r="AB35" s="37" t="s">
        <v>211</v>
      </c>
      <c r="AC35" s="29" t="s">
        <v>167</v>
      </c>
      <c r="AD35" s="52">
        <v>45444</v>
      </c>
      <c r="AE35" s="53"/>
    </row>
    <row r="36" spans="1:31" ht="45" x14ac:dyDescent="0.25">
      <c r="A36" s="62"/>
      <c r="B36" s="62"/>
      <c r="C36" s="28" t="s">
        <v>63</v>
      </c>
      <c r="D36" s="28" t="s">
        <v>215</v>
      </c>
      <c r="E36" s="29" t="s">
        <v>105</v>
      </c>
      <c r="F36" s="29" t="s">
        <v>190</v>
      </c>
      <c r="G36" s="35">
        <v>-1</v>
      </c>
      <c r="H36" s="35">
        <v>2</v>
      </c>
      <c r="I36" s="35">
        <v>2</v>
      </c>
      <c r="J36" s="35">
        <v>2</v>
      </c>
      <c r="K36" s="35">
        <v>2</v>
      </c>
      <c r="L36" s="35">
        <v>2</v>
      </c>
      <c r="M36" s="35">
        <v>2</v>
      </c>
      <c r="N36" s="29">
        <f t="shared" si="7"/>
        <v>-18</v>
      </c>
      <c r="O36" s="36" t="str">
        <f t="shared" si="0"/>
        <v>Moderado</v>
      </c>
      <c r="P36" s="29" t="str">
        <f t="shared" si="2"/>
        <v>Mediano Plazo</v>
      </c>
      <c r="Q36" s="36" t="s">
        <v>53</v>
      </c>
      <c r="R36" s="29" t="s">
        <v>198</v>
      </c>
      <c r="S36" s="30"/>
      <c r="T36" s="31"/>
      <c r="U36" s="31"/>
      <c r="V36" s="32"/>
      <c r="W36" s="33" t="s">
        <v>200</v>
      </c>
      <c r="X36" s="34" t="s">
        <v>200</v>
      </c>
      <c r="Y36" s="31" t="s">
        <v>47</v>
      </c>
      <c r="Z36" s="29" t="s">
        <v>41</v>
      </c>
      <c r="AA36" s="37" t="s">
        <v>208</v>
      </c>
      <c r="AB36" s="37" t="s">
        <v>211</v>
      </c>
      <c r="AC36" s="29" t="s">
        <v>42</v>
      </c>
      <c r="AD36" s="52">
        <v>45444</v>
      </c>
      <c r="AE36" s="53"/>
    </row>
    <row r="37" spans="1:31" ht="33.75" x14ac:dyDescent="0.25">
      <c r="A37" s="62"/>
      <c r="B37" s="62"/>
      <c r="C37" s="28" t="s">
        <v>175</v>
      </c>
      <c r="D37" s="28" t="s">
        <v>185</v>
      </c>
      <c r="E37" s="29" t="s">
        <v>187</v>
      </c>
      <c r="F37" s="29" t="s">
        <v>191</v>
      </c>
      <c r="G37" s="35">
        <v>-1</v>
      </c>
      <c r="H37" s="35">
        <v>2</v>
      </c>
      <c r="I37" s="35">
        <v>2</v>
      </c>
      <c r="J37" s="35">
        <v>2</v>
      </c>
      <c r="K37" s="35">
        <v>2</v>
      </c>
      <c r="L37" s="35">
        <v>2</v>
      </c>
      <c r="M37" s="35">
        <v>2</v>
      </c>
      <c r="N37" s="29">
        <f t="shared" si="7"/>
        <v>-18</v>
      </c>
      <c r="O37" s="36" t="str">
        <f t="shared" si="0"/>
        <v>Moderado</v>
      </c>
      <c r="P37" s="29" t="str">
        <f t="shared" si="2"/>
        <v>Mediano Plazo</v>
      </c>
      <c r="Q37" s="36" t="s">
        <v>70</v>
      </c>
      <c r="R37" s="29" t="s">
        <v>199</v>
      </c>
      <c r="S37" s="30"/>
      <c r="T37" s="31"/>
      <c r="U37" s="31"/>
      <c r="V37" s="32"/>
      <c r="W37" s="33" t="s">
        <v>200</v>
      </c>
      <c r="X37" s="34" t="s">
        <v>200</v>
      </c>
      <c r="Y37" s="31" t="s">
        <v>54</v>
      </c>
      <c r="Z37" s="29" t="s">
        <v>48</v>
      </c>
      <c r="AA37" s="37" t="s">
        <v>209</v>
      </c>
      <c r="AB37" s="37" t="s">
        <v>211</v>
      </c>
      <c r="AC37" s="29" t="s">
        <v>42</v>
      </c>
      <c r="AD37" s="52">
        <v>45444</v>
      </c>
      <c r="AE37" s="53"/>
    </row>
    <row r="38" spans="1:31" ht="33.75" x14ac:dyDescent="0.25">
      <c r="A38" s="63"/>
      <c r="B38" s="63"/>
      <c r="C38" s="28" t="s">
        <v>65</v>
      </c>
      <c r="D38" s="28" t="s">
        <v>186</v>
      </c>
      <c r="E38" s="29" t="s">
        <v>147</v>
      </c>
      <c r="F38" s="29" t="s">
        <v>192</v>
      </c>
      <c r="G38" s="35">
        <v>-1</v>
      </c>
      <c r="H38" s="35">
        <v>2</v>
      </c>
      <c r="I38" s="35">
        <v>1</v>
      </c>
      <c r="J38" s="35">
        <v>1</v>
      </c>
      <c r="K38" s="35">
        <v>2</v>
      </c>
      <c r="L38" s="35">
        <v>1</v>
      </c>
      <c r="M38" s="35">
        <v>4</v>
      </c>
      <c r="N38" s="29">
        <f t="shared" si="7"/>
        <v>-16</v>
      </c>
      <c r="O38" s="36" t="str">
        <f t="shared" si="0"/>
        <v>Moderado</v>
      </c>
      <c r="P38" s="29" t="str">
        <f t="shared" si="2"/>
        <v>Mediano Plazo</v>
      </c>
      <c r="Q38" s="36" t="s">
        <v>53</v>
      </c>
      <c r="R38" s="29" t="s">
        <v>196</v>
      </c>
      <c r="S38" s="30"/>
      <c r="T38" s="31" t="s">
        <v>200</v>
      </c>
      <c r="U38" s="31"/>
      <c r="V38" s="32"/>
      <c r="W38" s="33" t="s">
        <v>200</v>
      </c>
      <c r="X38" s="34" t="s">
        <v>200</v>
      </c>
      <c r="Y38" s="31" t="s">
        <v>47</v>
      </c>
      <c r="Z38" s="29" t="s">
        <v>41</v>
      </c>
      <c r="AA38" s="37" t="s">
        <v>210</v>
      </c>
      <c r="AB38" s="37" t="s">
        <v>211</v>
      </c>
      <c r="AC38" s="37" t="s">
        <v>42</v>
      </c>
      <c r="AD38" s="52">
        <v>45444</v>
      </c>
      <c r="AE38" s="53"/>
    </row>
    <row r="39" spans="1:31" ht="45" x14ac:dyDescent="0.25">
      <c r="A39" s="77" t="s">
        <v>221</v>
      </c>
      <c r="B39" s="77" t="s">
        <v>74</v>
      </c>
      <c r="C39" s="28" t="s">
        <v>34</v>
      </c>
      <c r="D39" s="28" t="s">
        <v>177</v>
      </c>
      <c r="E39" s="29" t="s">
        <v>35</v>
      </c>
      <c r="F39" s="29" t="s">
        <v>188</v>
      </c>
      <c r="G39" s="35">
        <v>-1</v>
      </c>
      <c r="H39" s="35">
        <v>2</v>
      </c>
      <c r="I39" s="35">
        <v>4</v>
      </c>
      <c r="J39" s="35">
        <v>2</v>
      </c>
      <c r="K39" s="35">
        <v>4</v>
      </c>
      <c r="L39" s="35">
        <v>4</v>
      </c>
      <c r="M39" s="35">
        <v>4</v>
      </c>
      <c r="N39" s="29">
        <f>G39*((3*H39)+(2*I39)+J39+K39+L39+M39)</f>
        <v>-28</v>
      </c>
      <c r="O39" s="36" t="str">
        <f>IF(N39&lt;=-13,IF(N39&lt;=-25,"Severo","Moderado"),"Irrelevante")</f>
        <v>Severo</v>
      </c>
      <c r="P39" s="29" t="str">
        <f>IF(O39="Severo","Inmediato",IF(O39="Moderado","Mediano Plazo","Largo Plazo"))</f>
        <v>Inmediato</v>
      </c>
      <c r="Q39" s="36" t="s">
        <v>37</v>
      </c>
      <c r="R39" s="29" t="s">
        <v>103</v>
      </c>
      <c r="S39" s="30" t="s">
        <v>200</v>
      </c>
      <c r="T39" s="31"/>
      <c r="U39" s="31"/>
      <c r="V39" s="32" t="s">
        <v>200</v>
      </c>
      <c r="W39" s="33" t="s">
        <v>200</v>
      </c>
      <c r="X39" s="34" t="s">
        <v>200</v>
      </c>
      <c r="Y39" s="31" t="s">
        <v>40</v>
      </c>
      <c r="Z39" s="29" t="s">
        <v>41</v>
      </c>
      <c r="AA39" s="20" t="s">
        <v>201</v>
      </c>
      <c r="AB39" s="37" t="s">
        <v>211</v>
      </c>
      <c r="AC39" s="37" t="s">
        <v>212</v>
      </c>
      <c r="AD39" s="52">
        <v>45444</v>
      </c>
      <c r="AE39" s="53"/>
    </row>
    <row r="40" spans="1:31" ht="33.75" x14ac:dyDescent="0.25">
      <c r="A40" s="78"/>
      <c r="B40" s="78"/>
      <c r="C40" s="28" t="s">
        <v>34</v>
      </c>
      <c r="D40" s="28" t="s">
        <v>178</v>
      </c>
      <c r="E40" s="29" t="s">
        <v>131</v>
      </c>
      <c r="F40" s="29" t="s">
        <v>189</v>
      </c>
      <c r="G40" s="35">
        <v>-1</v>
      </c>
      <c r="H40" s="35">
        <v>4</v>
      </c>
      <c r="I40" s="35">
        <v>4</v>
      </c>
      <c r="J40" s="35">
        <v>2</v>
      </c>
      <c r="K40" s="35">
        <v>4</v>
      </c>
      <c r="L40" s="35">
        <v>4</v>
      </c>
      <c r="M40" s="35">
        <v>4</v>
      </c>
      <c r="N40" s="29">
        <f>G40*((3*H40)+(2*I40)+J40+K40+L40+M40)</f>
        <v>-34</v>
      </c>
      <c r="O40" s="36" t="str">
        <f t="shared" si="0"/>
        <v>Severo</v>
      </c>
      <c r="P40" s="29" t="str">
        <f>IF(O40="Severo","Inmediato",IF(O40="Moderado","Mediano Plazo","Largo Plazo"))</f>
        <v>Inmediato</v>
      </c>
      <c r="Q40" s="36" t="s">
        <v>53</v>
      </c>
      <c r="R40" s="29" t="s">
        <v>196</v>
      </c>
      <c r="S40" s="30"/>
      <c r="T40" s="31" t="s">
        <v>200</v>
      </c>
      <c r="U40" s="31"/>
      <c r="V40" s="32"/>
      <c r="W40" s="33" t="s">
        <v>200</v>
      </c>
      <c r="X40" s="34" t="s">
        <v>200</v>
      </c>
      <c r="Y40" s="31" t="s">
        <v>47</v>
      </c>
      <c r="Z40" s="29" t="s">
        <v>48</v>
      </c>
      <c r="AA40" s="37" t="s">
        <v>202</v>
      </c>
      <c r="AB40" s="37" t="s">
        <v>211</v>
      </c>
      <c r="AC40" s="29" t="s">
        <v>42</v>
      </c>
      <c r="AD40" s="52">
        <v>45444</v>
      </c>
      <c r="AE40" s="53"/>
    </row>
    <row r="41" spans="1:31" ht="22.5" x14ac:dyDescent="0.25">
      <c r="A41" s="78"/>
      <c r="B41" s="78"/>
      <c r="C41" s="28" t="s">
        <v>34</v>
      </c>
      <c r="D41" s="28" t="s">
        <v>179</v>
      </c>
      <c r="E41" s="29" t="s">
        <v>35</v>
      </c>
      <c r="F41" s="29" t="s">
        <v>188</v>
      </c>
      <c r="G41" s="35">
        <v>-1</v>
      </c>
      <c r="H41" s="35">
        <v>2</v>
      </c>
      <c r="I41" s="35">
        <v>4</v>
      </c>
      <c r="J41" s="35">
        <v>2</v>
      </c>
      <c r="K41" s="35">
        <v>4</v>
      </c>
      <c r="L41" s="35">
        <v>4</v>
      </c>
      <c r="M41" s="35">
        <v>4</v>
      </c>
      <c r="N41" s="29">
        <f t="shared" ref="N41" si="8">G41*((3*H41)+(2*I41)+J41+K41+L41+M41)</f>
        <v>-28</v>
      </c>
      <c r="O41" s="36" t="str">
        <f t="shared" si="0"/>
        <v>Severo</v>
      </c>
      <c r="P41" s="29" t="str">
        <f t="shared" si="2"/>
        <v>Inmediato</v>
      </c>
      <c r="Q41" s="36" t="s">
        <v>37</v>
      </c>
      <c r="R41" s="29" t="s">
        <v>103</v>
      </c>
      <c r="S41" s="30" t="s">
        <v>200</v>
      </c>
      <c r="T41" s="31"/>
      <c r="U41" s="47"/>
      <c r="V41" s="48" t="s">
        <v>200</v>
      </c>
      <c r="W41" s="33" t="s">
        <v>200</v>
      </c>
      <c r="X41" s="34" t="s">
        <v>200</v>
      </c>
      <c r="Y41" s="31" t="s">
        <v>40</v>
      </c>
      <c r="Z41" s="29" t="s">
        <v>48</v>
      </c>
      <c r="AA41" s="37" t="s">
        <v>203</v>
      </c>
      <c r="AB41" s="37" t="s">
        <v>211</v>
      </c>
      <c r="AC41" s="29" t="s">
        <v>42</v>
      </c>
      <c r="AD41" s="52">
        <v>45444</v>
      </c>
      <c r="AE41" s="53"/>
    </row>
    <row r="42" spans="1:31" ht="67.5" x14ac:dyDescent="0.25">
      <c r="A42" s="78"/>
      <c r="B42" s="78"/>
      <c r="C42" s="28" t="s">
        <v>50</v>
      </c>
      <c r="D42" s="28" t="s">
        <v>180</v>
      </c>
      <c r="E42" s="29" t="s">
        <v>51</v>
      </c>
      <c r="F42" s="29" t="s">
        <v>119</v>
      </c>
      <c r="G42" s="35">
        <v>1</v>
      </c>
      <c r="H42" s="35">
        <v>1</v>
      </c>
      <c r="I42" s="35">
        <v>1</v>
      </c>
      <c r="J42" s="35">
        <v>1</v>
      </c>
      <c r="K42" s="35">
        <v>1</v>
      </c>
      <c r="L42" s="35">
        <v>1</v>
      </c>
      <c r="M42" s="35">
        <v>1</v>
      </c>
      <c r="N42" s="29">
        <f>G42*((3*H42)+(2*I42)+J42+K42+L42+M42)</f>
        <v>9</v>
      </c>
      <c r="O42" s="36" t="str">
        <f t="shared" si="0"/>
        <v>Irrelevante</v>
      </c>
      <c r="P42" s="29" t="str">
        <f t="shared" si="2"/>
        <v>Largo Plazo</v>
      </c>
      <c r="Q42" s="36" t="s">
        <v>55</v>
      </c>
      <c r="R42" s="29" t="s">
        <v>197</v>
      </c>
      <c r="S42" s="30"/>
      <c r="T42" s="31" t="s">
        <v>200</v>
      </c>
      <c r="U42" s="29"/>
      <c r="V42" s="34"/>
      <c r="W42" s="21" t="s">
        <v>200</v>
      </c>
      <c r="X42" s="34" t="s">
        <v>200</v>
      </c>
      <c r="Y42" s="31" t="s">
        <v>40</v>
      </c>
      <c r="Z42" s="29" t="s">
        <v>41</v>
      </c>
      <c r="AA42" s="37" t="s">
        <v>204</v>
      </c>
      <c r="AB42" s="37" t="s">
        <v>211</v>
      </c>
      <c r="AC42" s="29" t="s">
        <v>42</v>
      </c>
      <c r="AD42" s="52">
        <v>45444</v>
      </c>
      <c r="AE42" s="53"/>
    </row>
    <row r="43" spans="1:31" ht="33.75" x14ac:dyDescent="0.25">
      <c r="A43" s="78"/>
      <c r="B43" s="78"/>
      <c r="C43" s="28" t="s">
        <v>34</v>
      </c>
      <c r="D43" s="28" t="s">
        <v>181</v>
      </c>
      <c r="E43" s="29" t="s">
        <v>51</v>
      </c>
      <c r="F43" s="29" t="s">
        <v>188</v>
      </c>
      <c r="G43" s="35">
        <v>-1</v>
      </c>
      <c r="H43" s="35">
        <v>2</v>
      </c>
      <c r="I43" s="35">
        <v>2</v>
      </c>
      <c r="J43" s="35">
        <v>2</v>
      </c>
      <c r="K43" s="35">
        <v>2</v>
      </c>
      <c r="L43" s="35">
        <v>2</v>
      </c>
      <c r="M43" s="35">
        <v>4</v>
      </c>
      <c r="N43" s="29">
        <f t="shared" ref="N43:N53" si="9">G43*((3*H43)+(2*I43)+J43+K43+L43+M43)</f>
        <v>-20</v>
      </c>
      <c r="O43" s="36" t="str">
        <f>IF(N43&lt;=-13,IF(N43&lt;=-25,"Severo","Moderado"),"Irrelevante")</f>
        <v>Moderado</v>
      </c>
      <c r="P43" s="29" t="str">
        <f t="shared" si="2"/>
        <v>Mediano Plazo</v>
      </c>
      <c r="Q43" s="36" t="s">
        <v>55</v>
      </c>
      <c r="R43" s="29" t="s">
        <v>197</v>
      </c>
      <c r="S43" s="30"/>
      <c r="T43" s="31" t="s">
        <v>200</v>
      </c>
      <c r="U43" s="39"/>
      <c r="V43" s="49"/>
      <c r="W43" s="33" t="s">
        <v>200</v>
      </c>
      <c r="X43" s="34" t="s">
        <v>200</v>
      </c>
      <c r="Y43" s="31" t="s">
        <v>40</v>
      </c>
      <c r="Z43" s="29" t="s">
        <v>41</v>
      </c>
      <c r="AA43" s="37" t="s">
        <v>205</v>
      </c>
      <c r="AB43" s="37" t="s">
        <v>211</v>
      </c>
      <c r="AC43" s="29" t="s">
        <v>212</v>
      </c>
      <c r="AD43" s="52">
        <v>45444</v>
      </c>
      <c r="AE43" s="53"/>
    </row>
    <row r="44" spans="1:31" ht="33.75" x14ac:dyDescent="0.25">
      <c r="A44" s="78"/>
      <c r="B44" s="78"/>
      <c r="C44" s="28" t="s">
        <v>60</v>
      </c>
      <c r="D44" s="28" t="s">
        <v>182</v>
      </c>
      <c r="E44" s="29" t="s">
        <v>35</v>
      </c>
      <c r="F44" s="29" t="s">
        <v>188</v>
      </c>
      <c r="G44" s="35">
        <v>-1</v>
      </c>
      <c r="H44" s="35">
        <v>2</v>
      </c>
      <c r="I44" s="35">
        <v>4</v>
      </c>
      <c r="J44" s="35">
        <v>2</v>
      </c>
      <c r="K44" s="35">
        <v>4</v>
      </c>
      <c r="L44" s="35">
        <v>4</v>
      </c>
      <c r="M44" s="35">
        <v>4</v>
      </c>
      <c r="N44" s="29">
        <f t="shared" si="9"/>
        <v>-28</v>
      </c>
      <c r="O44" s="36" t="str">
        <f t="shared" si="0"/>
        <v>Severo</v>
      </c>
      <c r="P44" s="29" t="str">
        <f t="shared" si="2"/>
        <v>Inmediato</v>
      </c>
      <c r="Q44" s="36" t="s">
        <v>37</v>
      </c>
      <c r="R44" s="29" t="s">
        <v>197</v>
      </c>
      <c r="S44" s="30" t="s">
        <v>200</v>
      </c>
      <c r="T44" s="31"/>
      <c r="U44" s="31"/>
      <c r="V44" s="32" t="s">
        <v>200</v>
      </c>
      <c r="W44" s="33" t="s">
        <v>200</v>
      </c>
      <c r="X44" s="34" t="s">
        <v>200</v>
      </c>
      <c r="Y44" s="31" t="s">
        <v>40</v>
      </c>
      <c r="Z44" s="29" t="s">
        <v>41</v>
      </c>
      <c r="AA44" s="37" t="s">
        <v>206</v>
      </c>
      <c r="AB44" s="37" t="s">
        <v>211</v>
      </c>
      <c r="AC44" s="37" t="s">
        <v>212</v>
      </c>
      <c r="AD44" s="52">
        <v>45444</v>
      </c>
      <c r="AE44" s="53"/>
    </row>
    <row r="45" spans="1:31" ht="33.75" x14ac:dyDescent="0.25">
      <c r="A45" s="78"/>
      <c r="B45" s="78"/>
      <c r="C45" s="28" t="s">
        <v>65</v>
      </c>
      <c r="D45" s="28" t="s">
        <v>217</v>
      </c>
      <c r="E45" s="29" t="s">
        <v>111</v>
      </c>
      <c r="F45" s="29" t="s">
        <v>61</v>
      </c>
      <c r="G45" s="35">
        <v>-1</v>
      </c>
      <c r="H45" s="35">
        <v>2</v>
      </c>
      <c r="I45" s="35">
        <v>2</v>
      </c>
      <c r="J45" s="35">
        <v>2</v>
      </c>
      <c r="K45" s="35">
        <v>2</v>
      </c>
      <c r="L45" s="35">
        <v>2</v>
      </c>
      <c r="M45" s="35">
        <v>2</v>
      </c>
      <c r="N45" s="29">
        <f t="shared" si="9"/>
        <v>-18</v>
      </c>
      <c r="O45" s="36" t="str">
        <f t="shared" si="0"/>
        <v>Moderado</v>
      </c>
      <c r="P45" s="29" t="str">
        <f t="shared" si="2"/>
        <v>Mediano Plazo</v>
      </c>
      <c r="Q45" s="36" t="s">
        <v>45</v>
      </c>
      <c r="R45" s="29" t="s">
        <v>38</v>
      </c>
      <c r="S45" s="30" t="s">
        <v>200</v>
      </c>
      <c r="T45" s="31"/>
      <c r="U45" s="31"/>
      <c r="V45" s="32" t="s">
        <v>200</v>
      </c>
      <c r="W45" s="33" t="s">
        <v>200</v>
      </c>
      <c r="X45" s="34" t="s">
        <v>200</v>
      </c>
      <c r="Y45" s="31" t="s">
        <v>164</v>
      </c>
      <c r="Z45" s="29" t="s">
        <v>41</v>
      </c>
      <c r="AA45" s="37" t="s">
        <v>210</v>
      </c>
      <c r="AB45" s="37" t="s">
        <v>211</v>
      </c>
      <c r="AC45" s="37" t="s">
        <v>42</v>
      </c>
      <c r="AD45" s="52">
        <v>45444</v>
      </c>
      <c r="AE45" s="53"/>
    </row>
    <row r="46" spans="1:31" ht="44.25" customHeight="1" x14ac:dyDescent="0.25">
      <c r="A46" s="78"/>
      <c r="B46" s="78"/>
      <c r="C46" s="28" t="s">
        <v>34</v>
      </c>
      <c r="D46" s="28" t="s">
        <v>216</v>
      </c>
      <c r="E46" s="29" t="s">
        <v>105</v>
      </c>
      <c r="F46" s="29" t="s">
        <v>61</v>
      </c>
      <c r="G46" s="35">
        <v>-1</v>
      </c>
      <c r="H46" s="35">
        <v>2</v>
      </c>
      <c r="I46" s="35">
        <v>2</v>
      </c>
      <c r="J46" s="35">
        <v>2</v>
      </c>
      <c r="K46" s="35">
        <v>2</v>
      </c>
      <c r="L46" s="35">
        <v>2</v>
      </c>
      <c r="M46" s="35">
        <v>2</v>
      </c>
      <c r="N46" s="29">
        <f t="shared" si="9"/>
        <v>-18</v>
      </c>
      <c r="O46" s="36" t="str">
        <f t="shared" si="0"/>
        <v>Moderado</v>
      </c>
      <c r="P46" s="29" t="str">
        <f t="shared" si="2"/>
        <v>Mediano Plazo</v>
      </c>
      <c r="Q46" s="36" t="s">
        <v>53</v>
      </c>
      <c r="R46" s="29" t="s">
        <v>38</v>
      </c>
      <c r="S46" s="30"/>
      <c r="T46" s="31"/>
      <c r="U46" s="31"/>
      <c r="V46" s="32"/>
      <c r="W46" s="33" t="s">
        <v>200</v>
      </c>
      <c r="X46" s="34" t="s">
        <v>200</v>
      </c>
      <c r="Y46" s="31" t="s">
        <v>47</v>
      </c>
      <c r="Z46" s="29" t="s">
        <v>48</v>
      </c>
      <c r="AA46" s="37" t="s">
        <v>219</v>
      </c>
      <c r="AB46" s="37" t="s">
        <v>211</v>
      </c>
      <c r="AC46" s="37" t="s">
        <v>42</v>
      </c>
      <c r="AD46" s="52">
        <v>45444</v>
      </c>
      <c r="AE46" s="53"/>
    </row>
    <row r="47" spans="1:31" ht="45" x14ac:dyDescent="0.25">
      <c r="A47" s="78"/>
      <c r="B47" s="78"/>
      <c r="C47" s="28" t="s">
        <v>60</v>
      </c>
      <c r="D47" s="28" t="s">
        <v>183</v>
      </c>
      <c r="E47" s="29" t="s">
        <v>90</v>
      </c>
      <c r="F47" s="29" t="s">
        <v>188</v>
      </c>
      <c r="G47" s="35">
        <v>-1</v>
      </c>
      <c r="H47" s="35">
        <v>4</v>
      </c>
      <c r="I47" s="35">
        <v>2</v>
      </c>
      <c r="J47" s="35">
        <v>4</v>
      </c>
      <c r="K47" s="35">
        <v>2</v>
      </c>
      <c r="L47" s="35">
        <v>2</v>
      </c>
      <c r="M47" s="35">
        <v>2</v>
      </c>
      <c r="N47" s="29">
        <f t="shared" si="9"/>
        <v>-26</v>
      </c>
      <c r="O47" s="36" t="str">
        <f t="shared" si="0"/>
        <v>Severo</v>
      </c>
      <c r="P47" s="29" t="str">
        <f t="shared" si="2"/>
        <v>Inmediato</v>
      </c>
      <c r="Q47" s="36" t="s">
        <v>53</v>
      </c>
      <c r="R47" s="29" t="s">
        <v>197</v>
      </c>
      <c r="S47" s="30"/>
      <c r="T47" s="31"/>
      <c r="U47" s="31"/>
      <c r="V47" s="32"/>
      <c r="W47" s="33" t="s">
        <v>200</v>
      </c>
      <c r="X47" s="34" t="s">
        <v>200</v>
      </c>
      <c r="Y47" s="31" t="s">
        <v>40</v>
      </c>
      <c r="Z47" s="29" t="s">
        <v>48</v>
      </c>
      <c r="AA47" s="37" t="s">
        <v>207</v>
      </c>
      <c r="AB47" s="37" t="s">
        <v>211</v>
      </c>
      <c r="AC47" s="29" t="s">
        <v>42</v>
      </c>
      <c r="AD47" s="52">
        <v>45444</v>
      </c>
      <c r="AE47" s="53"/>
    </row>
    <row r="48" spans="1:31" ht="33.75" x14ac:dyDescent="0.25">
      <c r="A48" s="78"/>
      <c r="B48" s="78"/>
      <c r="C48" s="28" t="s">
        <v>89</v>
      </c>
      <c r="D48" s="28" t="s">
        <v>184</v>
      </c>
      <c r="E48" s="29" t="s">
        <v>131</v>
      </c>
      <c r="F48" s="29" t="s">
        <v>189</v>
      </c>
      <c r="G48" s="35">
        <v>-1</v>
      </c>
      <c r="H48" s="35">
        <v>4</v>
      </c>
      <c r="I48" s="35">
        <v>4</v>
      </c>
      <c r="J48" s="35">
        <v>4</v>
      </c>
      <c r="K48" s="35">
        <v>4</v>
      </c>
      <c r="L48" s="35">
        <v>4</v>
      </c>
      <c r="M48" s="35">
        <v>4</v>
      </c>
      <c r="N48" s="29">
        <f t="shared" si="9"/>
        <v>-36</v>
      </c>
      <c r="O48" s="36" t="str">
        <f t="shared" si="0"/>
        <v>Severo</v>
      </c>
      <c r="P48" s="29" t="str">
        <f t="shared" si="2"/>
        <v>Inmediato</v>
      </c>
      <c r="Q48" s="36" t="s">
        <v>45</v>
      </c>
      <c r="R48" s="29" t="s">
        <v>198</v>
      </c>
      <c r="S48" s="30"/>
      <c r="T48" s="31"/>
      <c r="U48" s="31"/>
      <c r="V48" s="32"/>
      <c r="W48" s="33" t="s">
        <v>200</v>
      </c>
      <c r="X48" s="34" t="s">
        <v>200</v>
      </c>
      <c r="Y48" s="31" t="s">
        <v>47</v>
      </c>
      <c r="Z48" s="29" t="s">
        <v>48</v>
      </c>
      <c r="AA48" s="37" t="s">
        <v>202</v>
      </c>
      <c r="AB48" s="37" t="s">
        <v>211</v>
      </c>
      <c r="AC48" s="29" t="s">
        <v>42</v>
      </c>
      <c r="AD48" s="52">
        <v>45444</v>
      </c>
      <c r="AE48" s="53"/>
    </row>
    <row r="49" spans="1:31" ht="33.75" x14ac:dyDescent="0.25">
      <c r="A49" s="78"/>
      <c r="B49" s="78"/>
      <c r="C49" s="28" t="s">
        <v>60</v>
      </c>
      <c r="D49" s="28" t="s">
        <v>214</v>
      </c>
      <c r="E49" s="29" t="s">
        <v>105</v>
      </c>
      <c r="F49" s="29" t="s">
        <v>61</v>
      </c>
      <c r="G49" s="35">
        <v>-1</v>
      </c>
      <c r="H49" s="35">
        <v>4</v>
      </c>
      <c r="I49" s="35">
        <v>4</v>
      </c>
      <c r="J49" s="35">
        <v>4</v>
      </c>
      <c r="K49" s="35">
        <v>4</v>
      </c>
      <c r="L49" s="35">
        <v>2</v>
      </c>
      <c r="M49" s="35">
        <v>4</v>
      </c>
      <c r="N49" s="29">
        <f t="shared" si="9"/>
        <v>-34</v>
      </c>
      <c r="O49" s="36" t="str">
        <f t="shared" si="0"/>
        <v>Severo</v>
      </c>
      <c r="P49" s="29" t="str">
        <f t="shared" si="2"/>
        <v>Inmediato</v>
      </c>
      <c r="Q49" s="36" t="s">
        <v>45</v>
      </c>
      <c r="R49" s="29" t="s">
        <v>38</v>
      </c>
      <c r="S49" s="30"/>
      <c r="T49" s="31"/>
      <c r="U49" s="31"/>
      <c r="V49" s="32"/>
      <c r="W49" s="33" t="s">
        <v>200</v>
      </c>
      <c r="X49" s="34" t="s">
        <v>200</v>
      </c>
      <c r="Y49" s="31" t="s">
        <v>47</v>
      </c>
      <c r="Z49" s="29" t="s">
        <v>41</v>
      </c>
      <c r="AA49" s="37" t="s">
        <v>213</v>
      </c>
      <c r="AB49" s="37" t="s">
        <v>211</v>
      </c>
      <c r="AC49" s="29" t="s">
        <v>42</v>
      </c>
      <c r="AD49" s="52">
        <v>45444</v>
      </c>
      <c r="AE49" s="53"/>
    </row>
    <row r="50" spans="1:31" ht="22.5" x14ac:dyDescent="0.25">
      <c r="A50" s="78"/>
      <c r="B50" s="78"/>
      <c r="C50" s="28" t="s">
        <v>60</v>
      </c>
      <c r="D50" s="28" t="s">
        <v>218</v>
      </c>
      <c r="E50" s="29" t="s">
        <v>97</v>
      </c>
      <c r="F50" s="29" t="s">
        <v>36</v>
      </c>
      <c r="G50" s="35">
        <v>-1</v>
      </c>
      <c r="H50" s="35">
        <v>2</v>
      </c>
      <c r="I50" s="35">
        <v>2</v>
      </c>
      <c r="J50" s="35">
        <v>2</v>
      </c>
      <c r="K50" s="35">
        <v>2</v>
      </c>
      <c r="L50" s="35">
        <v>2</v>
      </c>
      <c r="M50" s="35">
        <v>2</v>
      </c>
      <c r="N50" s="29">
        <f t="shared" si="9"/>
        <v>-18</v>
      </c>
      <c r="O50" s="36" t="str">
        <f t="shared" si="0"/>
        <v>Moderado</v>
      </c>
      <c r="P50" s="29" t="str">
        <f t="shared" si="2"/>
        <v>Mediano Plazo</v>
      </c>
      <c r="Q50" s="36" t="s">
        <v>70</v>
      </c>
      <c r="R50" s="29" t="s">
        <v>62</v>
      </c>
      <c r="S50" s="30" t="s">
        <v>200</v>
      </c>
      <c r="T50" s="31"/>
      <c r="U50" s="31"/>
      <c r="V50" s="32" t="s">
        <v>200</v>
      </c>
      <c r="W50" s="33" t="s">
        <v>200</v>
      </c>
      <c r="X50" s="34" t="s">
        <v>200</v>
      </c>
      <c r="Y50" s="31" t="s">
        <v>156</v>
      </c>
      <c r="Z50" s="29" t="s">
        <v>48</v>
      </c>
      <c r="AA50" s="37" t="s">
        <v>220</v>
      </c>
      <c r="AB50" s="37" t="s">
        <v>211</v>
      </c>
      <c r="AC50" s="29" t="s">
        <v>167</v>
      </c>
      <c r="AD50" s="52">
        <v>45444</v>
      </c>
      <c r="AE50" s="53"/>
    </row>
    <row r="51" spans="1:31" ht="45" x14ac:dyDescent="0.25">
      <c r="A51" s="78"/>
      <c r="B51" s="78"/>
      <c r="C51" s="28" t="s">
        <v>63</v>
      </c>
      <c r="D51" s="28" t="s">
        <v>215</v>
      </c>
      <c r="E51" s="29" t="s">
        <v>105</v>
      </c>
      <c r="F51" s="29" t="s">
        <v>190</v>
      </c>
      <c r="G51" s="35">
        <v>-1</v>
      </c>
      <c r="H51" s="35">
        <v>2</v>
      </c>
      <c r="I51" s="35">
        <v>2</v>
      </c>
      <c r="J51" s="35">
        <v>2</v>
      </c>
      <c r="K51" s="35">
        <v>2</v>
      </c>
      <c r="L51" s="35">
        <v>2</v>
      </c>
      <c r="M51" s="35">
        <v>2</v>
      </c>
      <c r="N51" s="29">
        <f t="shared" si="9"/>
        <v>-18</v>
      </c>
      <c r="O51" s="36" t="str">
        <f t="shared" si="0"/>
        <v>Moderado</v>
      </c>
      <c r="P51" s="29" t="str">
        <f t="shared" si="2"/>
        <v>Mediano Plazo</v>
      </c>
      <c r="Q51" s="36" t="s">
        <v>53</v>
      </c>
      <c r="R51" s="29" t="s">
        <v>198</v>
      </c>
      <c r="S51" s="30"/>
      <c r="T51" s="31"/>
      <c r="U51" s="31"/>
      <c r="V51" s="32"/>
      <c r="W51" s="33" t="s">
        <v>200</v>
      </c>
      <c r="X51" s="34" t="s">
        <v>200</v>
      </c>
      <c r="Y51" s="31" t="s">
        <v>47</v>
      </c>
      <c r="Z51" s="29" t="s">
        <v>41</v>
      </c>
      <c r="AA51" s="37" t="s">
        <v>208</v>
      </c>
      <c r="AB51" s="37" t="s">
        <v>211</v>
      </c>
      <c r="AC51" s="29" t="s">
        <v>42</v>
      </c>
      <c r="AD51" s="52">
        <v>45444</v>
      </c>
      <c r="AE51" s="53"/>
    </row>
    <row r="52" spans="1:31" ht="33.75" x14ac:dyDescent="0.25">
      <c r="A52" s="78"/>
      <c r="B52" s="78"/>
      <c r="C52" s="28" t="s">
        <v>175</v>
      </c>
      <c r="D52" s="28" t="s">
        <v>185</v>
      </c>
      <c r="E52" s="29" t="s">
        <v>187</v>
      </c>
      <c r="F52" s="29" t="s">
        <v>191</v>
      </c>
      <c r="G52" s="35">
        <v>-1</v>
      </c>
      <c r="H52" s="35">
        <v>2</v>
      </c>
      <c r="I52" s="35">
        <v>2</v>
      </c>
      <c r="J52" s="35">
        <v>2</v>
      </c>
      <c r="K52" s="35">
        <v>2</v>
      </c>
      <c r="L52" s="35">
        <v>2</v>
      </c>
      <c r="M52" s="35">
        <v>2</v>
      </c>
      <c r="N52" s="29">
        <f t="shared" si="9"/>
        <v>-18</v>
      </c>
      <c r="O52" s="36" t="str">
        <f t="shared" si="0"/>
        <v>Moderado</v>
      </c>
      <c r="P52" s="29" t="str">
        <f t="shared" si="2"/>
        <v>Mediano Plazo</v>
      </c>
      <c r="Q52" s="36" t="s">
        <v>70</v>
      </c>
      <c r="R52" s="29" t="s">
        <v>199</v>
      </c>
      <c r="S52" s="30"/>
      <c r="T52" s="31"/>
      <c r="U52" s="31"/>
      <c r="V52" s="32"/>
      <c r="W52" s="33" t="s">
        <v>200</v>
      </c>
      <c r="X52" s="34" t="s">
        <v>200</v>
      </c>
      <c r="Y52" s="31" t="s">
        <v>54</v>
      </c>
      <c r="Z52" s="29" t="s">
        <v>48</v>
      </c>
      <c r="AA52" s="37" t="s">
        <v>209</v>
      </c>
      <c r="AB52" s="37" t="s">
        <v>211</v>
      </c>
      <c r="AC52" s="29" t="s">
        <v>42</v>
      </c>
      <c r="AD52" s="52">
        <v>45444</v>
      </c>
      <c r="AE52" s="53"/>
    </row>
    <row r="53" spans="1:31" ht="33.75" x14ac:dyDescent="0.25">
      <c r="A53" s="79"/>
      <c r="B53" s="79"/>
      <c r="C53" s="28" t="s">
        <v>65</v>
      </c>
      <c r="D53" s="28" t="s">
        <v>186</v>
      </c>
      <c r="E53" s="29" t="s">
        <v>147</v>
      </c>
      <c r="F53" s="29" t="s">
        <v>192</v>
      </c>
      <c r="G53" s="35">
        <v>-1</v>
      </c>
      <c r="H53" s="35">
        <v>2</v>
      </c>
      <c r="I53" s="35">
        <v>1</v>
      </c>
      <c r="J53" s="35">
        <v>1</v>
      </c>
      <c r="K53" s="35">
        <v>2</v>
      </c>
      <c r="L53" s="35">
        <v>1</v>
      </c>
      <c r="M53" s="35">
        <v>4</v>
      </c>
      <c r="N53" s="29">
        <f t="shared" si="9"/>
        <v>-16</v>
      </c>
      <c r="O53" s="36" t="str">
        <f t="shared" si="0"/>
        <v>Moderado</v>
      </c>
      <c r="P53" s="29" t="str">
        <f t="shared" si="2"/>
        <v>Mediano Plazo</v>
      </c>
      <c r="Q53" s="36" t="s">
        <v>53</v>
      </c>
      <c r="R53" s="29" t="s">
        <v>196</v>
      </c>
      <c r="S53" s="30"/>
      <c r="T53" s="31" t="s">
        <v>200</v>
      </c>
      <c r="U53" s="31"/>
      <c r="V53" s="32"/>
      <c r="W53" s="33" t="s">
        <v>200</v>
      </c>
      <c r="X53" s="34" t="s">
        <v>200</v>
      </c>
      <c r="Y53" s="31" t="s">
        <v>47</v>
      </c>
      <c r="Z53" s="29" t="s">
        <v>41</v>
      </c>
      <c r="AA53" s="37" t="s">
        <v>210</v>
      </c>
      <c r="AB53" s="37" t="s">
        <v>211</v>
      </c>
      <c r="AC53" s="37" t="s">
        <v>42</v>
      </c>
      <c r="AD53" s="52">
        <v>45444</v>
      </c>
      <c r="AE53" s="53"/>
    </row>
    <row r="54" spans="1:31" ht="45" x14ac:dyDescent="0.25">
      <c r="A54" s="76" t="s">
        <v>195</v>
      </c>
      <c r="B54" s="76" t="s">
        <v>75</v>
      </c>
      <c r="C54" s="28" t="s">
        <v>34</v>
      </c>
      <c r="D54" s="28" t="s">
        <v>177</v>
      </c>
      <c r="E54" s="29" t="s">
        <v>35</v>
      </c>
      <c r="F54" s="29" t="s">
        <v>188</v>
      </c>
      <c r="G54" s="35">
        <v>-1</v>
      </c>
      <c r="H54" s="35">
        <v>2</v>
      </c>
      <c r="I54" s="35">
        <v>4</v>
      </c>
      <c r="J54" s="35">
        <v>2</v>
      </c>
      <c r="K54" s="35">
        <v>4</v>
      </c>
      <c r="L54" s="35">
        <v>4</v>
      </c>
      <c r="M54" s="35">
        <v>4</v>
      </c>
      <c r="N54" s="29">
        <f>G54*((3*H54)+(2*I54)+J54+K54+L54+M54)</f>
        <v>-28</v>
      </c>
      <c r="O54" s="36" t="str">
        <f>IF(N54&lt;=-13,IF(N54&lt;=-25,"Severo","Moderado"),"Irrelevante")</f>
        <v>Severo</v>
      </c>
      <c r="P54" s="29" t="str">
        <f>IF(O54="Severo","Inmediato",IF(O54="Moderado","Mediano Plazo","Largo Plazo"))</f>
        <v>Inmediato</v>
      </c>
      <c r="Q54" s="36" t="s">
        <v>37</v>
      </c>
      <c r="R54" s="29" t="s">
        <v>103</v>
      </c>
      <c r="S54" s="30" t="s">
        <v>200</v>
      </c>
      <c r="T54" s="31"/>
      <c r="U54" s="31"/>
      <c r="V54" s="32" t="s">
        <v>200</v>
      </c>
      <c r="W54" s="33" t="s">
        <v>200</v>
      </c>
      <c r="X54" s="34" t="s">
        <v>200</v>
      </c>
      <c r="Y54" s="31" t="s">
        <v>40</v>
      </c>
      <c r="Z54" s="29" t="s">
        <v>41</v>
      </c>
      <c r="AA54" s="20" t="s">
        <v>201</v>
      </c>
      <c r="AB54" s="37" t="s">
        <v>211</v>
      </c>
      <c r="AC54" s="37" t="s">
        <v>212</v>
      </c>
      <c r="AD54" s="52">
        <v>45444</v>
      </c>
      <c r="AE54" s="53"/>
    </row>
    <row r="55" spans="1:31" ht="33.75" x14ac:dyDescent="0.25">
      <c r="A55" s="76"/>
      <c r="B55" s="76"/>
      <c r="C55" s="28" t="s">
        <v>34</v>
      </c>
      <c r="D55" s="28" t="s">
        <v>178</v>
      </c>
      <c r="E55" s="29" t="s">
        <v>131</v>
      </c>
      <c r="F55" s="29" t="s">
        <v>189</v>
      </c>
      <c r="G55" s="35">
        <v>-1</v>
      </c>
      <c r="H55" s="35">
        <v>4</v>
      </c>
      <c r="I55" s="35">
        <v>4</v>
      </c>
      <c r="J55" s="35">
        <v>2</v>
      </c>
      <c r="K55" s="35">
        <v>4</v>
      </c>
      <c r="L55" s="35">
        <v>4</v>
      </c>
      <c r="M55" s="35">
        <v>4</v>
      </c>
      <c r="N55" s="29">
        <f>G55*((3*H55)+(2*I55)+J55+K55+L55+M55)</f>
        <v>-34</v>
      </c>
      <c r="O55" s="36" t="str">
        <f t="shared" si="0"/>
        <v>Severo</v>
      </c>
      <c r="P55" s="29" t="str">
        <f>IF(O55="Severo","Inmediato",IF(O55="Moderado","Mediano Plazo","Largo Plazo"))</f>
        <v>Inmediato</v>
      </c>
      <c r="Q55" s="36" t="s">
        <v>53</v>
      </c>
      <c r="R55" s="29" t="s">
        <v>196</v>
      </c>
      <c r="S55" s="30"/>
      <c r="T55" s="31" t="s">
        <v>200</v>
      </c>
      <c r="U55" s="31"/>
      <c r="V55" s="32"/>
      <c r="W55" s="33" t="s">
        <v>200</v>
      </c>
      <c r="X55" s="34" t="s">
        <v>200</v>
      </c>
      <c r="Y55" s="31" t="s">
        <v>47</v>
      </c>
      <c r="Z55" s="29" t="s">
        <v>48</v>
      </c>
      <c r="AA55" s="37" t="s">
        <v>202</v>
      </c>
      <c r="AB55" s="37" t="s">
        <v>211</v>
      </c>
      <c r="AC55" s="29" t="s">
        <v>42</v>
      </c>
      <c r="AD55" s="52">
        <v>45444</v>
      </c>
      <c r="AE55" s="53"/>
    </row>
    <row r="56" spans="1:31" ht="22.5" x14ac:dyDescent="0.25">
      <c r="A56" s="76"/>
      <c r="B56" s="76"/>
      <c r="C56" s="28" t="s">
        <v>34</v>
      </c>
      <c r="D56" s="28" t="s">
        <v>179</v>
      </c>
      <c r="E56" s="29" t="s">
        <v>35</v>
      </c>
      <c r="F56" s="29" t="s">
        <v>188</v>
      </c>
      <c r="G56" s="35">
        <v>-1</v>
      </c>
      <c r="H56" s="35">
        <v>2</v>
      </c>
      <c r="I56" s="35">
        <v>4</v>
      </c>
      <c r="J56" s="35">
        <v>2</v>
      </c>
      <c r="K56" s="35">
        <v>4</v>
      </c>
      <c r="L56" s="35">
        <v>4</v>
      </c>
      <c r="M56" s="35">
        <v>4</v>
      </c>
      <c r="N56" s="29">
        <f t="shared" ref="N56" si="10">G56*((3*H56)+(2*I56)+J56+K56+L56+M56)</f>
        <v>-28</v>
      </c>
      <c r="O56" s="36" t="str">
        <f t="shared" si="0"/>
        <v>Severo</v>
      </c>
      <c r="P56" s="29" t="str">
        <f t="shared" si="2"/>
        <v>Inmediato</v>
      </c>
      <c r="Q56" s="36" t="s">
        <v>37</v>
      </c>
      <c r="R56" s="29" t="s">
        <v>103</v>
      </c>
      <c r="S56" s="30" t="s">
        <v>200</v>
      </c>
      <c r="T56" s="31"/>
      <c r="U56" s="47"/>
      <c r="V56" s="48" t="s">
        <v>200</v>
      </c>
      <c r="W56" s="33" t="s">
        <v>200</v>
      </c>
      <c r="X56" s="34" t="s">
        <v>200</v>
      </c>
      <c r="Y56" s="31" t="s">
        <v>40</v>
      </c>
      <c r="Z56" s="29" t="s">
        <v>48</v>
      </c>
      <c r="AA56" s="37" t="s">
        <v>203</v>
      </c>
      <c r="AB56" s="37" t="s">
        <v>211</v>
      </c>
      <c r="AC56" s="29" t="s">
        <v>42</v>
      </c>
      <c r="AD56" s="52">
        <v>45444</v>
      </c>
      <c r="AE56" s="53"/>
    </row>
    <row r="57" spans="1:31" ht="67.5" x14ac:dyDescent="0.25">
      <c r="A57" s="76"/>
      <c r="B57" s="76"/>
      <c r="C57" s="28" t="s">
        <v>50</v>
      </c>
      <c r="D57" s="28" t="s">
        <v>180</v>
      </c>
      <c r="E57" s="29" t="s">
        <v>51</v>
      </c>
      <c r="F57" s="29" t="s">
        <v>119</v>
      </c>
      <c r="G57" s="35">
        <v>1</v>
      </c>
      <c r="H57" s="35">
        <v>1</v>
      </c>
      <c r="I57" s="35">
        <v>1</v>
      </c>
      <c r="J57" s="35">
        <v>1</v>
      </c>
      <c r="K57" s="35">
        <v>1</v>
      </c>
      <c r="L57" s="35">
        <v>1</v>
      </c>
      <c r="M57" s="35">
        <v>1</v>
      </c>
      <c r="N57" s="29">
        <f>G57*((3*H57)+(2*I57)+J57+K57+L57+M57)</f>
        <v>9</v>
      </c>
      <c r="O57" s="36" t="str">
        <f t="shared" si="0"/>
        <v>Irrelevante</v>
      </c>
      <c r="P57" s="29" t="str">
        <f t="shared" si="2"/>
        <v>Largo Plazo</v>
      </c>
      <c r="Q57" s="36" t="s">
        <v>55</v>
      </c>
      <c r="R57" s="29" t="s">
        <v>197</v>
      </c>
      <c r="S57" s="30"/>
      <c r="T57" s="31" t="s">
        <v>200</v>
      </c>
      <c r="U57" s="29"/>
      <c r="V57" s="34"/>
      <c r="W57" s="21" t="s">
        <v>200</v>
      </c>
      <c r="X57" s="34" t="s">
        <v>200</v>
      </c>
      <c r="Y57" s="31" t="s">
        <v>40</v>
      </c>
      <c r="Z57" s="29" t="s">
        <v>41</v>
      </c>
      <c r="AA57" s="37" t="s">
        <v>204</v>
      </c>
      <c r="AB57" s="37" t="s">
        <v>211</v>
      </c>
      <c r="AC57" s="29" t="s">
        <v>42</v>
      </c>
      <c r="AD57" s="52">
        <v>45444</v>
      </c>
      <c r="AE57" s="53"/>
    </row>
    <row r="58" spans="1:31" ht="33.75" x14ac:dyDescent="0.25">
      <c r="A58" s="76"/>
      <c r="B58" s="76"/>
      <c r="C58" s="28" t="s">
        <v>34</v>
      </c>
      <c r="D58" s="28" t="s">
        <v>181</v>
      </c>
      <c r="E58" s="29" t="s">
        <v>51</v>
      </c>
      <c r="F58" s="29" t="s">
        <v>188</v>
      </c>
      <c r="G58" s="35">
        <v>-1</v>
      </c>
      <c r="H58" s="35">
        <v>2</v>
      </c>
      <c r="I58" s="35">
        <v>2</v>
      </c>
      <c r="J58" s="35">
        <v>2</v>
      </c>
      <c r="K58" s="35">
        <v>2</v>
      </c>
      <c r="L58" s="35">
        <v>2</v>
      </c>
      <c r="M58" s="35">
        <v>4</v>
      </c>
      <c r="N58" s="29">
        <f t="shared" ref="N58:N68" si="11">G58*((3*H58)+(2*I58)+J58+K58+L58+M58)</f>
        <v>-20</v>
      </c>
      <c r="O58" s="36" t="str">
        <f>IF(N58&lt;=-13,IF(N58&lt;=-25,"Severo","Moderado"),"Irrelevante")</f>
        <v>Moderado</v>
      </c>
      <c r="P58" s="29" t="str">
        <f t="shared" si="2"/>
        <v>Mediano Plazo</v>
      </c>
      <c r="Q58" s="36" t="s">
        <v>55</v>
      </c>
      <c r="R58" s="29" t="s">
        <v>197</v>
      </c>
      <c r="S58" s="30"/>
      <c r="T58" s="31" t="s">
        <v>200</v>
      </c>
      <c r="U58" s="39"/>
      <c r="V58" s="49"/>
      <c r="W58" s="33" t="s">
        <v>200</v>
      </c>
      <c r="X58" s="34" t="s">
        <v>200</v>
      </c>
      <c r="Y58" s="31" t="s">
        <v>40</v>
      </c>
      <c r="Z58" s="29" t="s">
        <v>41</v>
      </c>
      <c r="AA58" s="37" t="s">
        <v>205</v>
      </c>
      <c r="AB58" s="37" t="s">
        <v>211</v>
      </c>
      <c r="AC58" s="29" t="s">
        <v>212</v>
      </c>
      <c r="AD58" s="52">
        <v>45444</v>
      </c>
      <c r="AE58" s="53"/>
    </row>
    <row r="59" spans="1:31" ht="33.75" x14ac:dyDescent="0.25">
      <c r="A59" s="76"/>
      <c r="B59" s="76"/>
      <c r="C59" s="28" t="s">
        <v>60</v>
      </c>
      <c r="D59" s="28" t="s">
        <v>182</v>
      </c>
      <c r="E59" s="29" t="s">
        <v>35</v>
      </c>
      <c r="F59" s="29" t="s">
        <v>188</v>
      </c>
      <c r="G59" s="35">
        <v>-1</v>
      </c>
      <c r="H59" s="35">
        <v>2</v>
      </c>
      <c r="I59" s="35">
        <v>4</v>
      </c>
      <c r="J59" s="35">
        <v>2</v>
      </c>
      <c r="K59" s="35">
        <v>4</v>
      </c>
      <c r="L59" s="35">
        <v>4</v>
      </c>
      <c r="M59" s="35">
        <v>4</v>
      </c>
      <c r="N59" s="29">
        <f t="shared" si="11"/>
        <v>-28</v>
      </c>
      <c r="O59" s="36" t="str">
        <f t="shared" si="0"/>
        <v>Severo</v>
      </c>
      <c r="P59" s="29" t="str">
        <f t="shared" si="2"/>
        <v>Inmediato</v>
      </c>
      <c r="Q59" s="36" t="s">
        <v>37</v>
      </c>
      <c r="R59" s="29" t="s">
        <v>197</v>
      </c>
      <c r="S59" s="30" t="s">
        <v>200</v>
      </c>
      <c r="T59" s="31"/>
      <c r="U59" s="31"/>
      <c r="V59" s="32" t="s">
        <v>200</v>
      </c>
      <c r="W59" s="33" t="s">
        <v>200</v>
      </c>
      <c r="X59" s="34" t="s">
        <v>200</v>
      </c>
      <c r="Y59" s="31" t="s">
        <v>40</v>
      </c>
      <c r="Z59" s="29" t="s">
        <v>41</v>
      </c>
      <c r="AA59" s="37" t="s">
        <v>206</v>
      </c>
      <c r="AB59" s="37" t="s">
        <v>211</v>
      </c>
      <c r="AC59" s="37" t="s">
        <v>212</v>
      </c>
      <c r="AD59" s="52">
        <v>45444</v>
      </c>
      <c r="AE59" s="53"/>
    </row>
    <row r="60" spans="1:31" ht="33.75" x14ac:dyDescent="0.25">
      <c r="A60" s="76"/>
      <c r="B60" s="76"/>
      <c r="C60" s="28" t="s">
        <v>65</v>
      </c>
      <c r="D60" s="28" t="s">
        <v>217</v>
      </c>
      <c r="E60" s="29" t="s">
        <v>111</v>
      </c>
      <c r="F60" s="29" t="s">
        <v>61</v>
      </c>
      <c r="G60" s="35">
        <v>-1</v>
      </c>
      <c r="H60" s="35">
        <v>2</v>
      </c>
      <c r="I60" s="35">
        <v>2</v>
      </c>
      <c r="J60" s="35">
        <v>2</v>
      </c>
      <c r="K60" s="35">
        <v>2</v>
      </c>
      <c r="L60" s="35">
        <v>2</v>
      </c>
      <c r="M60" s="35">
        <v>2</v>
      </c>
      <c r="N60" s="29">
        <f t="shared" si="11"/>
        <v>-18</v>
      </c>
      <c r="O60" s="36" t="str">
        <f t="shared" si="0"/>
        <v>Moderado</v>
      </c>
      <c r="P60" s="29" t="str">
        <f t="shared" si="2"/>
        <v>Mediano Plazo</v>
      </c>
      <c r="Q60" s="36" t="s">
        <v>45</v>
      </c>
      <c r="R60" s="29" t="s">
        <v>38</v>
      </c>
      <c r="S60" s="30" t="s">
        <v>200</v>
      </c>
      <c r="T60" s="31"/>
      <c r="U60" s="31"/>
      <c r="V60" s="32" t="s">
        <v>200</v>
      </c>
      <c r="W60" s="33" t="s">
        <v>200</v>
      </c>
      <c r="X60" s="34" t="s">
        <v>200</v>
      </c>
      <c r="Y60" s="31" t="s">
        <v>164</v>
      </c>
      <c r="Z60" s="29" t="s">
        <v>41</v>
      </c>
      <c r="AA60" s="37" t="s">
        <v>210</v>
      </c>
      <c r="AB60" s="37" t="s">
        <v>211</v>
      </c>
      <c r="AC60" s="37" t="s">
        <v>42</v>
      </c>
      <c r="AD60" s="52">
        <v>45444</v>
      </c>
      <c r="AE60" s="53"/>
    </row>
    <row r="61" spans="1:31" ht="22.5" x14ac:dyDescent="0.25">
      <c r="A61" s="76"/>
      <c r="B61" s="76"/>
      <c r="C61" s="28" t="s">
        <v>34</v>
      </c>
      <c r="D61" s="28" t="s">
        <v>216</v>
      </c>
      <c r="E61" s="29" t="s">
        <v>105</v>
      </c>
      <c r="F61" s="29" t="s">
        <v>61</v>
      </c>
      <c r="G61" s="35">
        <v>-1</v>
      </c>
      <c r="H61" s="35">
        <v>2</v>
      </c>
      <c r="I61" s="35">
        <v>2</v>
      </c>
      <c r="J61" s="35">
        <v>2</v>
      </c>
      <c r="K61" s="35">
        <v>2</v>
      </c>
      <c r="L61" s="35">
        <v>2</v>
      </c>
      <c r="M61" s="35">
        <v>2</v>
      </c>
      <c r="N61" s="29">
        <f t="shared" si="11"/>
        <v>-18</v>
      </c>
      <c r="O61" s="36" t="str">
        <f t="shared" si="0"/>
        <v>Moderado</v>
      </c>
      <c r="P61" s="29" t="str">
        <f t="shared" si="2"/>
        <v>Mediano Plazo</v>
      </c>
      <c r="Q61" s="36" t="s">
        <v>53</v>
      </c>
      <c r="R61" s="29" t="s">
        <v>38</v>
      </c>
      <c r="S61" s="30"/>
      <c r="T61" s="31"/>
      <c r="U61" s="31"/>
      <c r="V61" s="32"/>
      <c r="W61" s="33" t="s">
        <v>200</v>
      </c>
      <c r="X61" s="34" t="s">
        <v>200</v>
      </c>
      <c r="Y61" s="31" t="s">
        <v>47</v>
      </c>
      <c r="Z61" s="29" t="s">
        <v>48</v>
      </c>
      <c r="AA61" s="37" t="s">
        <v>219</v>
      </c>
      <c r="AB61" s="37" t="s">
        <v>211</v>
      </c>
      <c r="AC61" s="37" t="s">
        <v>42</v>
      </c>
      <c r="AD61" s="52">
        <v>45444</v>
      </c>
      <c r="AE61" s="53"/>
    </row>
    <row r="62" spans="1:31" ht="45" x14ac:dyDescent="0.25">
      <c r="A62" s="76"/>
      <c r="B62" s="76"/>
      <c r="C62" s="28" t="s">
        <v>60</v>
      </c>
      <c r="D62" s="28" t="s">
        <v>183</v>
      </c>
      <c r="E62" s="29" t="s">
        <v>90</v>
      </c>
      <c r="F62" s="29" t="s">
        <v>188</v>
      </c>
      <c r="G62" s="35">
        <v>-1</v>
      </c>
      <c r="H62" s="35">
        <v>4</v>
      </c>
      <c r="I62" s="35">
        <v>2</v>
      </c>
      <c r="J62" s="35">
        <v>4</v>
      </c>
      <c r="K62" s="35">
        <v>2</v>
      </c>
      <c r="L62" s="35">
        <v>2</v>
      </c>
      <c r="M62" s="35">
        <v>2</v>
      </c>
      <c r="N62" s="29">
        <f t="shared" si="11"/>
        <v>-26</v>
      </c>
      <c r="O62" s="36" t="str">
        <f t="shared" si="0"/>
        <v>Severo</v>
      </c>
      <c r="P62" s="29" t="str">
        <f t="shared" si="2"/>
        <v>Inmediato</v>
      </c>
      <c r="Q62" s="36" t="s">
        <v>53</v>
      </c>
      <c r="R62" s="29" t="s">
        <v>197</v>
      </c>
      <c r="S62" s="30"/>
      <c r="T62" s="31"/>
      <c r="U62" s="31"/>
      <c r="V62" s="32"/>
      <c r="W62" s="33" t="s">
        <v>200</v>
      </c>
      <c r="X62" s="34" t="s">
        <v>200</v>
      </c>
      <c r="Y62" s="31" t="s">
        <v>40</v>
      </c>
      <c r="Z62" s="29" t="s">
        <v>48</v>
      </c>
      <c r="AA62" s="37" t="s">
        <v>207</v>
      </c>
      <c r="AB62" s="37" t="s">
        <v>211</v>
      </c>
      <c r="AC62" s="29" t="s">
        <v>42</v>
      </c>
      <c r="AD62" s="52">
        <v>45444</v>
      </c>
      <c r="AE62" s="53"/>
    </row>
    <row r="63" spans="1:31" ht="33.75" x14ac:dyDescent="0.25">
      <c r="A63" s="76"/>
      <c r="B63" s="76"/>
      <c r="C63" s="28" t="s">
        <v>89</v>
      </c>
      <c r="D63" s="28" t="s">
        <v>184</v>
      </c>
      <c r="E63" s="29" t="s">
        <v>131</v>
      </c>
      <c r="F63" s="29" t="s">
        <v>189</v>
      </c>
      <c r="G63" s="35">
        <v>-1</v>
      </c>
      <c r="H63" s="35">
        <v>4</v>
      </c>
      <c r="I63" s="35">
        <v>4</v>
      </c>
      <c r="J63" s="35">
        <v>4</v>
      </c>
      <c r="K63" s="35">
        <v>4</v>
      </c>
      <c r="L63" s="35">
        <v>4</v>
      </c>
      <c r="M63" s="35">
        <v>4</v>
      </c>
      <c r="N63" s="29">
        <f t="shared" si="11"/>
        <v>-36</v>
      </c>
      <c r="O63" s="36" t="str">
        <f t="shared" si="0"/>
        <v>Severo</v>
      </c>
      <c r="P63" s="29" t="str">
        <f t="shared" si="2"/>
        <v>Inmediato</v>
      </c>
      <c r="Q63" s="36" t="s">
        <v>45</v>
      </c>
      <c r="R63" s="29" t="s">
        <v>198</v>
      </c>
      <c r="S63" s="30"/>
      <c r="T63" s="31"/>
      <c r="U63" s="31"/>
      <c r="V63" s="32"/>
      <c r="W63" s="33" t="s">
        <v>200</v>
      </c>
      <c r="X63" s="34" t="s">
        <v>200</v>
      </c>
      <c r="Y63" s="31" t="s">
        <v>47</v>
      </c>
      <c r="Z63" s="29" t="s">
        <v>48</v>
      </c>
      <c r="AA63" s="37" t="s">
        <v>202</v>
      </c>
      <c r="AB63" s="37" t="s">
        <v>211</v>
      </c>
      <c r="AC63" s="29" t="s">
        <v>42</v>
      </c>
      <c r="AD63" s="52">
        <v>45444</v>
      </c>
      <c r="AE63" s="53"/>
    </row>
    <row r="64" spans="1:31" ht="33.75" x14ac:dyDescent="0.25">
      <c r="A64" s="76"/>
      <c r="B64" s="76"/>
      <c r="C64" s="28" t="s">
        <v>60</v>
      </c>
      <c r="D64" s="28" t="s">
        <v>214</v>
      </c>
      <c r="E64" s="29" t="s">
        <v>105</v>
      </c>
      <c r="F64" s="29" t="s">
        <v>61</v>
      </c>
      <c r="G64" s="35">
        <v>-1</v>
      </c>
      <c r="H64" s="35">
        <v>4</v>
      </c>
      <c r="I64" s="35">
        <v>4</v>
      </c>
      <c r="J64" s="35">
        <v>4</v>
      </c>
      <c r="K64" s="35">
        <v>4</v>
      </c>
      <c r="L64" s="35">
        <v>2</v>
      </c>
      <c r="M64" s="35">
        <v>4</v>
      </c>
      <c r="N64" s="29">
        <f t="shared" si="11"/>
        <v>-34</v>
      </c>
      <c r="O64" s="36" t="str">
        <f t="shared" si="0"/>
        <v>Severo</v>
      </c>
      <c r="P64" s="29" t="str">
        <f t="shared" si="2"/>
        <v>Inmediato</v>
      </c>
      <c r="Q64" s="36" t="s">
        <v>45</v>
      </c>
      <c r="R64" s="29" t="s">
        <v>38</v>
      </c>
      <c r="S64" s="30"/>
      <c r="T64" s="31"/>
      <c r="U64" s="31"/>
      <c r="V64" s="32"/>
      <c r="W64" s="33" t="s">
        <v>200</v>
      </c>
      <c r="X64" s="34" t="s">
        <v>200</v>
      </c>
      <c r="Y64" s="31" t="s">
        <v>47</v>
      </c>
      <c r="Z64" s="29" t="s">
        <v>41</v>
      </c>
      <c r="AA64" s="37" t="s">
        <v>213</v>
      </c>
      <c r="AB64" s="37" t="s">
        <v>211</v>
      </c>
      <c r="AC64" s="29" t="s">
        <v>42</v>
      </c>
      <c r="AD64" s="52">
        <v>45444</v>
      </c>
      <c r="AE64" s="53"/>
    </row>
    <row r="65" spans="1:31" ht="22.5" x14ac:dyDescent="0.25">
      <c r="A65" s="76"/>
      <c r="B65" s="76"/>
      <c r="C65" s="28" t="s">
        <v>60</v>
      </c>
      <c r="D65" s="28" t="s">
        <v>218</v>
      </c>
      <c r="E65" s="29" t="s">
        <v>97</v>
      </c>
      <c r="F65" s="29" t="s">
        <v>36</v>
      </c>
      <c r="G65" s="35">
        <v>-1</v>
      </c>
      <c r="H65" s="35">
        <v>2</v>
      </c>
      <c r="I65" s="35">
        <v>2</v>
      </c>
      <c r="J65" s="35">
        <v>2</v>
      </c>
      <c r="K65" s="35">
        <v>2</v>
      </c>
      <c r="L65" s="35">
        <v>2</v>
      </c>
      <c r="M65" s="35">
        <v>2</v>
      </c>
      <c r="N65" s="29">
        <f t="shared" si="11"/>
        <v>-18</v>
      </c>
      <c r="O65" s="36" t="str">
        <f t="shared" si="0"/>
        <v>Moderado</v>
      </c>
      <c r="P65" s="29" t="str">
        <f t="shared" si="2"/>
        <v>Mediano Plazo</v>
      </c>
      <c r="Q65" s="36" t="s">
        <v>70</v>
      </c>
      <c r="R65" s="29" t="s">
        <v>62</v>
      </c>
      <c r="S65" s="30" t="s">
        <v>200</v>
      </c>
      <c r="T65" s="31"/>
      <c r="U65" s="31"/>
      <c r="V65" s="32" t="s">
        <v>200</v>
      </c>
      <c r="W65" s="33" t="s">
        <v>200</v>
      </c>
      <c r="X65" s="34" t="s">
        <v>200</v>
      </c>
      <c r="Y65" s="31" t="s">
        <v>156</v>
      </c>
      <c r="Z65" s="29" t="s">
        <v>48</v>
      </c>
      <c r="AA65" s="37" t="s">
        <v>220</v>
      </c>
      <c r="AB65" s="37" t="s">
        <v>211</v>
      </c>
      <c r="AC65" s="29" t="s">
        <v>167</v>
      </c>
      <c r="AD65" s="52">
        <v>45444</v>
      </c>
      <c r="AE65" s="53"/>
    </row>
    <row r="66" spans="1:31" ht="45" x14ac:dyDescent="0.25">
      <c r="A66" s="76"/>
      <c r="B66" s="76"/>
      <c r="C66" s="28" t="s">
        <v>63</v>
      </c>
      <c r="D66" s="28" t="s">
        <v>215</v>
      </c>
      <c r="E66" s="29" t="s">
        <v>105</v>
      </c>
      <c r="F66" s="29" t="s">
        <v>190</v>
      </c>
      <c r="G66" s="35">
        <v>-1</v>
      </c>
      <c r="H66" s="35">
        <v>2</v>
      </c>
      <c r="I66" s="35">
        <v>2</v>
      </c>
      <c r="J66" s="35">
        <v>2</v>
      </c>
      <c r="K66" s="35">
        <v>2</v>
      </c>
      <c r="L66" s="35">
        <v>2</v>
      </c>
      <c r="M66" s="35">
        <v>2</v>
      </c>
      <c r="N66" s="29">
        <f t="shared" si="11"/>
        <v>-18</v>
      </c>
      <c r="O66" s="36" t="str">
        <f t="shared" si="0"/>
        <v>Moderado</v>
      </c>
      <c r="P66" s="29" t="str">
        <f t="shared" si="2"/>
        <v>Mediano Plazo</v>
      </c>
      <c r="Q66" s="36" t="s">
        <v>53</v>
      </c>
      <c r="R66" s="29" t="s">
        <v>198</v>
      </c>
      <c r="S66" s="30"/>
      <c r="T66" s="31"/>
      <c r="U66" s="31"/>
      <c r="V66" s="32"/>
      <c r="W66" s="33" t="s">
        <v>200</v>
      </c>
      <c r="X66" s="34" t="s">
        <v>200</v>
      </c>
      <c r="Y66" s="31" t="s">
        <v>47</v>
      </c>
      <c r="Z66" s="29" t="s">
        <v>41</v>
      </c>
      <c r="AA66" s="37" t="s">
        <v>208</v>
      </c>
      <c r="AB66" s="37" t="s">
        <v>211</v>
      </c>
      <c r="AC66" s="29" t="s">
        <v>42</v>
      </c>
      <c r="AD66" s="52">
        <v>45444</v>
      </c>
      <c r="AE66" s="53"/>
    </row>
    <row r="67" spans="1:31" ht="33.75" x14ac:dyDescent="0.25">
      <c r="A67" s="76"/>
      <c r="B67" s="76"/>
      <c r="C67" s="28" t="s">
        <v>175</v>
      </c>
      <c r="D67" s="28" t="s">
        <v>185</v>
      </c>
      <c r="E67" s="29" t="s">
        <v>187</v>
      </c>
      <c r="F67" s="29" t="s">
        <v>191</v>
      </c>
      <c r="G67" s="35">
        <v>-1</v>
      </c>
      <c r="H67" s="35">
        <v>2</v>
      </c>
      <c r="I67" s="35">
        <v>2</v>
      </c>
      <c r="J67" s="35">
        <v>2</v>
      </c>
      <c r="K67" s="35">
        <v>2</v>
      </c>
      <c r="L67" s="35">
        <v>2</v>
      </c>
      <c r="M67" s="35">
        <v>2</v>
      </c>
      <c r="N67" s="29">
        <f t="shared" si="11"/>
        <v>-18</v>
      </c>
      <c r="O67" s="36" t="str">
        <f t="shared" si="0"/>
        <v>Moderado</v>
      </c>
      <c r="P67" s="29" t="str">
        <f t="shared" si="2"/>
        <v>Mediano Plazo</v>
      </c>
      <c r="Q67" s="36" t="s">
        <v>70</v>
      </c>
      <c r="R67" s="29" t="s">
        <v>199</v>
      </c>
      <c r="S67" s="30"/>
      <c r="T67" s="31"/>
      <c r="U67" s="31"/>
      <c r="V67" s="32"/>
      <c r="W67" s="33" t="s">
        <v>200</v>
      </c>
      <c r="X67" s="34" t="s">
        <v>200</v>
      </c>
      <c r="Y67" s="31" t="s">
        <v>54</v>
      </c>
      <c r="Z67" s="29" t="s">
        <v>48</v>
      </c>
      <c r="AA67" s="37" t="s">
        <v>209</v>
      </c>
      <c r="AB67" s="37" t="s">
        <v>211</v>
      </c>
      <c r="AC67" s="29" t="s">
        <v>42</v>
      </c>
      <c r="AD67" s="52">
        <v>45444</v>
      </c>
      <c r="AE67" s="53"/>
    </row>
    <row r="68" spans="1:31" ht="33.75" x14ac:dyDescent="0.25">
      <c r="A68" s="76"/>
      <c r="B68" s="76"/>
      <c r="C68" s="28" t="s">
        <v>65</v>
      </c>
      <c r="D68" s="28" t="s">
        <v>186</v>
      </c>
      <c r="E68" s="29" t="s">
        <v>147</v>
      </c>
      <c r="F68" s="29" t="s">
        <v>192</v>
      </c>
      <c r="G68" s="35">
        <v>-1</v>
      </c>
      <c r="H68" s="35">
        <v>2</v>
      </c>
      <c r="I68" s="35">
        <v>1</v>
      </c>
      <c r="J68" s="35">
        <v>1</v>
      </c>
      <c r="K68" s="35">
        <v>2</v>
      </c>
      <c r="L68" s="35">
        <v>1</v>
      </c>
      <c r="M68" s="35">
        <v>4</v>
      </c>
      <c r="N68" s="29">
        <f t="shared" si="11"/>
        <v>-16</v>
      </c>
      <c r="O68" s="36" t="str">
        <f t="shared" si="0"/>
        <v>Moderado</v>
      </c>
      <c r="P68" s="29" t="str">
        <f t="shared" si="2"/>
        <v>Mediano Plazo</v>
      </c>
      <c r="Q68" s="36" t="s">
        <v>53</v>
      </c>
      <c r="R68" s="29" t="s">
        <v>196</v>
      </c>
      <c r="S68" s="30"/>
      <c r="T68" s="31" t="s">
        <v>200</v>
      </c>
      <c r="U68" s="31"/>
      <c r="V68" s="32"/>
      <c r="W68" s="33" t="s">
        <v>200</v>
      </c>
      <c r="X68" s="34" t="s">
        <v>200</v>
      </c>
      <c r="Y68" s="31" t="s">
        <v>47</v>
      </c>
      <c r="Z68" s="29" t="s">
        <v>41</v>
      </c>
      <c r="AA68" s="37" t="s">
        <v>210</v>
      </c>
      <c r="AB68" s="37" t="s">
        <v>211</v>
      </c>
      <c r="AC68" s="37" t="s">
        <v>42</v>
      </c>
      <c r="AD68" s="52">
        <v>45444</v>
      </c>
      <c r="AE68" s="53"/>
    </row>
    <row r="70" spans="1:31" ht="40.5" customHeight="1" x14ac:dyDescent="0.25"/>
  </sheetData>
  <dataConsolidate/>
  <mergeCells count="97">
    <mergeCell ref="A24:A38"/>
    <mergeCell ref="B24:B38"/>
    <mergeCell ref="AD57:AE57"/>
    <mergeCell ref="AD63:AE63"/>
    <mergeCell ref="AD64:AE64"/>
    <mergeCell ref="AD59:AE59"/>
    <mergeCell ref="AD45:AE45"/>
    <mergeCell ref="AD55:AE55"/>
    <mergeCell ref="AD56:AE56"/>
    <mergeCell ref="AD47:AE47"/>
    <mergeCell ref="AD48:AE48"/>
    <mergeCell ref="AD49:AE49"/>
    <mergeCell ref="AD50:AE50"/>
    <mergeCell ref="AD51:AE51"/>
    <mergeCell ref="AD37:AE37"/>
    <mergeCell ref="AD43:AE43"/>
    <mergeCell ref="AD65:AE65"/>
    <mergeCell ref="AD68:AE68"/>
    <mergeCell ref="A54:A68"/>
    <mergeCell ref="B54:B68"/>
    <mergeCell ref="A39:A53"/>
    <mergeCell ref="B39:B53"/>
    <mergeCell ref="AD66:AE66"/>
    <mergeCell ref="AD67:AE67"/>
    <mergeCell ref="AD60:AE60"/>
    <mergeCell ref="AD61:AE61"/>
    <mergeCell ref="AD62:AE62"/>
    <mergeCell ref="AD46:AE46"/>
    <mergeCell ref="AD58:AE58"/>
    <mergeCell ref="AD52:AE52"/>
    <mergeCell ref="AD53:AE53"/>
    <mergeCell ref="AD54:AE54"/>
    <mergeCell ref="C1:AD1"/>
    <mergeCell ref="AD24:AE24"/>
    <mergeCell ref="AD25:AE25"/>
    <mergeCell ref="U4:Z4"/>
    <mergeCell ref="C2:AC2"/>
    <mergeCell ref="C3:AC3"/>
    <mergeCell ref="C4:E4"/>
    <mergeCell ref="G7:M7"/>
    <mergeCell ref="N7:N8"/>
    <mergeCell ref="O7:O8"/>
    <mergeCell ref="Q7:Q8"/>
    <mergeCell ref="P7:P8"/>
    <mergeCell ref="M4:P4"/>
    <mergeCell ref="AA4:AC4"/>
    <mergeCell ref="AD20:AE20"/>
    <mergeCell ref="A6:D6"/>
    <mergeCell ref="AD13:AE13"/>
    <mergeCell ref="AD14:AE14"/>
    <mergeCell ref="S7:V7"/>
    <mergeCell ref="E7:E8"/>
    <mergeCell ref="F7:F8"/>
    <mergeCell ref="W7:X7"/>
    <mergeCell ref="A7:A8"/>
    <mergeCell ref="B7:B8"/>
    <mergeCell ref="R7:R8"/>
    <mergeCell ref="B9:B23"/>
    <mergeCell ref="A9:A23"/>
    <mergeCell ref="C7:C8"/>
    <mergeCell ref="D7:D8"/>
    <mergeCell ref="AD44:AE44"/>
    <mergeCell ref="AD38:AE38"/>
    <mergeCell ref="AD39:AE39"/>
    <mergeCell ref="AD40:AE40"/>
    <mergeCell ref="AD41:AE41"/>
    <mergeCell ref="AD42:AE42"/>
    <mergeCell ref="AD32:AE32"/>
    <mergeCell ref="AD33:AE33"/>
    <mergeCell ref="AD34:AE34"/>
    <mergeCell ref="AD35:AE35"/>
    <mergeCell ref="AD36:AE36"/>
    <mergeCell ref="AD16:AE16"/>
    <mergeCell ref="AD28:AE28"/>
    <mergeCell ref="AD29:AE29"/>
    <mergeCell ref="AD30:AE30"/>
    <mergeCell ref="AD31:AE31"/>
    <mergeCell ref="AD26:AE26"/>
    <mergeCell ref="AD17:AE17"/>
    <mergeCell ref="AD18:AE18"/>
    <mergeCell ref="AD21:AE21"/>
    <mergeCell ref="F4:L4"/>
    <mergeCell ref="Q4:T4"/>
    <mergeCell ref="AD27:AE27"/>
    <mergeCell ref="AA7:AA8"/>
    <mergeCell ref="Y7:Y8"/>
    <mergeCell ref="Z7:Z8"/>
    <mergeCell ref="AD22:AE22"/>
    <mergeCell ref="AD23:AE23"/>
    <mergeCell ref="AB7:AE7"/>
    <mergeCell ref="AD10:AE10"/>
    <mergeCell ref="AD11:AE11"/>
    <mergeCell ref="AD12:AE12"/>
    <mergeCell ref="AD8:AE8"/>
    <mergeCell ref="AD9:AE9"/>
    <mergeCell ref="AD19:AE19"/>
    <mergeCell ref="AD15:AE15"/>
  </mergeCells>
  <conditionalFormatting sqref="N9:N68">
    <cfRule type="cellIs" dxfId="22" priority="4" stopIfTrue="1" operator="equal">
      <formula>"BAJO"</formula>
    </cfRule>
    <cfRule type="cellIs" dxfId="21" priority="5" stopIfTrue="1" operator="equal">
      <formula>"MEDIO"</formula>
    </cfRule>
    <cfRule type="cellIs" dxfId="20" priority="6" stopIfTrue="1" operator="equal">
      <formula>"ALTO"</formula>
    </cfRule>
    <cfRule type="cellIs" dxfId="19" priority="7" stopIfTrue="1" operator="equal">
      <formula>"MUY ALTO"</formula>
    </cfRule>
  </conditionalFormatting>
  <conditionalFormatting sqref="O7:O8">
    <cfRule type="colorScale" priority="35">
      <colorScale>
        <cfvo type="min"/>
        <cfvo type="percentile" val="50"/>
        <cfvo type="max"/>
        <color rgb="FFF8696B"/>
        <color rgb="FFFFEB84"/>
        <color rgb="FF63BE7B"/>
      </colorScale>
    </cfRule>
  </conditionalFormatting>
  <conditionalFormatting sqref="O9:O68">
    <cfRule type="containsText" dxfId="18" priority="8" operator="containsText" text="Positivo Leve">
      <formula>NOT(ISERROR(SEARCH("Positivo Leve",O9)))</formula>
    </cfRule>
    <cfRule type="containsText" dxfId="17" priority="9" operator="containsText" text="Positivo Notable">
      <formula>NOT(ISERROR(SEARCH("Positivo Notable",O9)))</formula>
    </cfRule>
    <cfRule type="containsText" dxfId="16" priority="10" operator="containsText" text="Positivo Significativo">
      <formula>NOT(ISERROR(SEARCH("Positivo Significativo",O9)))</formula>
    </cfRule>
    <cfRule type="containsText" dxfId="15" priority="11" operator="containsText" text="Severo">
      <formula>NOT(ISERROR(SEARCH("Severo",O9)))</formula>
    </cfRule>
    <cfRule type="containsText" dxfId="14" priority="12" operator="containsText" text="Moderado">
      <formula>NOT(ISERROR(SEARCH("Moderado",O9)))</formula>
    </cfRule>
    <cfRule type="containsText" dxfId="13" priority="13" operator="containsText" text="Irrelevante">
      <formula>NOT(ISERROR(SEARCH("Irrelevante",O9)))</formula>
    </cfRule>
  </conditionalFormatting>
  <conditionalFormatting sqref="P9:P68">
    <cfRule type="containsText" priority="2" stopIfTrue="1" operator="containsText" text="Severo">
      <formula>NOT(ISERROR(SEARCH("Severo",P9)))</formula>
    </cfRule>
  </conditionalFormatting>
  <conditionalFormatting sqref="Q9:Q68">
    <cfRule type="beginsWith" dxfId="12" priority="29" operator="beginsWith" text="Inmediato">
      <formula>LEFT(Q9,LEN("Inmediato"))="Inmediato"</formula>
    </cfRule>
    <cfRule type="containsText" dxfId="11" priority="30" operator="containsText" text="Medio">
      <formula>NOT(ISERROR(SEARCH("Medio",Q9)))</formula>
    </cfRule>
    <cfRule type="containsText" dxfId="10" priority="31" operator="containsText" text="Largo">
      <formula>NOT(ISERROR(SEARCH("Largo",Q9)))</formula>
    </cfRule>
    <cfRule type="containsText" dxfId="9" priority="32" operator="containsText" text="Severo">
      <formula>NOT(ISERROR(SEARCH("Severo",Q9)))</formula>
    </cfRule>
    <cfRule type="containsText" dxfId="8" priority="33" operator="containsText" text="Moderado">
      <formula>NOT(ISERROR(SEARCH("Moderado",Q9)))</formula>
    </cfRule>
    <cfRule type="containsText" dxfId="7" priority="34" operator="containsText" text="Irrelevante">
      <formula>NOT(ISERROR(SEARCH("Irrelevante",Q9)))</formula>
    </cfRule>
  </conditionalFormatting>
  <conditionalFormatting sqref="R9:R68">
    <cfRule type="cellIs" dxfId="6" priority="14" stopIfTrue="1" operator="between">
      <formula>600</formula>
      <formula>4000</formula>
    </cfRule>
    <cfRule type="cellIs" dxfId="5" priority="15" stopIfTrue="1" operator="between">
      <formula>150</formula>
      <formula>500</formula>
    </cfRule>
    <cfRule type="cellIs" dxfId="4" priority="16" stopIfTrue="1" operator="between">
      <formula>20</formula>
      <formula>140</formula>
    </cfRule>
    <cfRule type="cellIs" dxfId="3" priority="17" stopIfTrue="1" operator="between">
      <formula>600</formula>
      <formula>4000</formula>
    </cfRule>
    <cfRule type="cellIs" dxfId="2" priority="18" stopIfTrue="1" operator="between">
      <formula>150</formula>
      <formula>500</formula>
    </cfRule>
    <cfRule type="cellIs" dxfId="1" priority="19" stopIfTrue="1" operator="between">
      <formula>20</formula>
      <formula>140</formula>
    </cfRule>
  </conditionalFormatting>
  <printOptions horizontalCentered="1"/>
  <pageMargins left="0.19685039370078741" right="0.19685039370078741" top="0.78740157480314965" bottom="0.19685039370078741" header="0.31496062992125984" footer="0.31496062992125984"/>
  <pageSetup scale="31" orientation="landscape" r:id="rId1"/>
  <headerFooter>
    <oddFooter>&amp;C&amp;P de &amp;N</oddFooter>
  </headerFooter>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0000000}">
          <x14:formula1>
            <xm:f>Hoja1!$F$2:$F$3</xm:f>
          </x14:formula1>
          <xm:sqref>G9:G68</xm:sqref>
        </x14:dataValidation>
        <x14:dataValidation type="list" allowBlank="1" showInputMessage="1" showErrorMessage="1" xr:uid="{00000000-0002-0000-0000-000002000000}">
          <x14:formula1>
            <xm:f>Hoja1!$H$2:$H$4</xm:f>
          </x14:formula1>
          <xm:sqref>I9:I68</xm:sqref>
        </x14:dataValidation>
        <x14:dataValidation type="list" allowBlank="1" showInputMessage="1" showErrorMessage="1" xr:uid="{00000000-0002-0000-0000-000003000000}">
          <x14:formula1>
            <xm:f>Hoja1!$I$2:$I$4</xm:f>
          </x14:formula1>
          <xm:sqref>J9:J68</xm:sqref>
        </x14:dataValidation>
        <x14:dataValidation type="list" allowBlank="1" showInputMessage="1" showErrorMessage="1" xr:uid="{00000000-0002-0000-0000-000004000000}">
          <x14:formula1>
            <xm:f>Hoja1!$J$2:$J$4</xm:f>
          </x14:formula1>
          <xm:sqref>K9:K68</xm:sqref>
        </x14:dataValidation>
        <x14:dataValidation type="list" allowBlank="1" showInputMessage="1" showErrorMessage="1" xr:uid="{00000000-0002-0000-0000-000005000000}">
          <x14:formula1>
            <xm:f>Hoja1!$K$2:$K$4</xm:f>
          </x14:formula1>
          <xm:sqref>L9:L68</xm:sqref>
        </x14:dataValidation>
        <x14:dataValidation type="list" allowBlank="1" showInputMessage="1" showErrorMessage="1" xr:uid="{00000000-0002-0000-0000-000006000000}">
          <x14:formula1>
            <xm:f>Hoja1!$L$2:$L$4</xm:f>
          </x14:formula1>
          <xm:sqref>M9:M68</xm:sqref>
        </x14:dataValidation>
        <x14:dataValidation type="list" allowBlank="1" showInputMessage="1" showErrorMessage="1" xr:uid="{96A8AC65-A0AB-4BF7-AE1A-7CFCDCA46E7C}">
          <x14:formula1>
            <xm:f>Hoja1!$D$2:$D$18</xm:f>
          </x14:formula1>
          <xm:sqref>F9:F68</xm:sqref>
        </x14:dataValidation>
        <x14:dataValidation type="list" allowBlank="1" showInputMessage="1" showErrorMessage="1" xr:uid="{FA152C43-564C-4C0E-A9D5-94BAED170148}">
          <x14:formula1>
            <xm:f>Hoja1!$D$32:$D$40</xm:f>
          </x14:formula1>
          <xm:sqref>Y9:Y68</xm:sqref>
        </x14:dataValidation>
        <x14:dataValidation type="list" allowBlank="1" showInputMessage="1" showErrorMessage="1" xr:uid="{31C8C4F6-5C25-49F8-921F-092906112C8E}">
          <x14:formula1>
            <xm:f>Hoja1!$C$37:$C$40</xm:f>
          </x14:formula1>
          <xm:sqref>AC9:AC68</xm:sqref>
        </x14:dataValidation>
        <x14:dataValidation type="list" allowBlank="1" showInputMessage="1" showErrorMessage="1" xr:uid="{AA1136E9-2480-454B-B727-0FD6C3CF312C}">
          <x14:formula1>
            <xm:f>Hoja1!$B$2:$B$10</xm:f>
          </x14:formula1>
          <xm:sqref>Q9:Q68</xm:sqref>
        </x14:dataValidation>
        <x14:dataValidation type="list" allowBlank="1" showInputMessage="1" showErrorMessage="1" xr:uid="{3C820C72-3886-4ADA-A04A-15B586106761}">
          <x14:formula1>
            <xm:f>Hoja1!$G$2:$G$4</xm:f>
          </x14:formula1>
          <xm:sqref>H9:H68</xm:sqref>
        </x14:dataValidation>
        <x14:dataValidation type="list" allowBlank="1" showInputMessage="1" showErrorMessage="1" xr:uid="{2C7AB1F6-1DEE-4E96-930B-5D20A210CE12}">
          <x14:formula1>
            <xm:f>Hoja1!$C$2:$C$33</xm:f>
          </x14:formula1>
          <xm:sqref>E9:E68</xm:sqref>
        </x14:dataValidation>
        <x14:dataValidation type="list" allowBlank="1" showInputMessage="1" showErrorMessage="1" xr:uid="{633BF122-EC70-458A-91B4-AE9C3E80BA32}">
          <x14:formula1>
            <xm:f>Hoja1!$M$2:$M$4</xm:f>
          </x14:formula1>
          <xm:sqref>Z9:Z68</xm:sqref>
        </x14:dataValidation>
        <x14:dataValidation type="list" allowBlank="1" showInputMessage="1" showErrorMessage="1" xr:uid="{35F7D86C-D28B-4E01-B9D5-4389DC44250F}">
          <x14:formula1>
            <xm:f>Hoja1!$A$2:$A$13</xm:f>
          </x14:formula1>
          <xm:sqref>C9:C68</xm:sqref>
        </x14:dataValidation>
        <x14:dataValidation type="list" allowBlank="1" showInputMessage="1" showErrorMessage="1" xr:uid="{4CBBD75E-A422-4ABF-8AB5-E535C1F820AD}">
          <x14:formula1>
            <xm:f>Hoja1!$N$2:$N$15</xm:f>
          </x14:formula1>
          <xm:sqref>R9:R68</xm:sqref>
        </x14:dataValidation>
        <x14:dataValidation type="list" allowBlank="1" showInputMessage="1" showErrorMessage="1" xr:uid="{A06F28C6-9C9E-43B1-9057-222BE62C8EEE}">
          <x14:formula1>
            <xm:f>Hoja1!$B$19:$B$22</xm:f>
          </x14:formula1>
          <xm:sqref>B9:B24 B39 B54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40"/>
  <sheetViews>
    <sheetView topLeftCell="H1" workbookViewId="0">
      <selection activeCell="C41" sqref="C41"/>
    </sheetView>
  </sheetViews>
  <sheetFormatPr baseColWidth="10" defaultColWidth="11.42578125" defaultRowHeight="12.75" x14ac:dyDescent="0.2"/>
  <cols>
    <col min="1" max="1" width="46.28515625" style="2" bestFit="1" customWidth="1"/>
    <col min="2" max="2" width="22.28515625" style="2" customWidth="1"/>
    <col min="3" max="3" width="45" style="2" bestFit="1" customWidth="1"/>
    <col min="4" max="4" width="44.42578125" style="2" bestFit="1" customWidth="1"/>
    <col min="5" max="5" width="13" style="2" bestFit="1" customWidth="1"/>
    <col min="6" max="11" width="11.42578125" style="2"/>
    <col min="12" max="12" width="15.28515625" style="2" bestFit="1" customWidth="1"/>
    <col min="13" max="13" width="24" style="2" bestFit="1" customWidth="1"/>
    <col min="14" max="14" width="114.5703125" style="2" bestFit="1" customWidth="1"/>
    <col min="15" max="16384" width="11.42578125" style="2"/>
  </cols>
  <sheetData>
    <row r="1" spans="1:14" x14ac:dyDescent="0.2">
      <c r="A1" s="8" t="s">
        <v>76</v>
      </c>
      <c r="B1" s="8" t="s">
        <v>77</v>
      </c>
      <c r="C1" s="8" t="s">
        <v>7</v>
      </c>
      <c r="D1" s="8" t="s">
        <v>8</v>
      </c>
      <c r="E1" s="8" t="s">
        <v>27</v>
      </c>
      <c r="F1" s="8" t="s">
        <v>78</v>
      </c>
      <c r="G1" s="8" t="s">
        <v>79</v>
      </c>
      <c r="H1" s="8" t="s">
        <v>80</v>
      </c>
      <c r="I1" s="8" t="s">
        <v>81</v>
      </c>
      <c r="J1" s="8" t="s">
        <v>82</v>
      </c>
      <c r="K1" s="8" t="s">
        <v>83</v>
      </c>
      <c r="L1" s="8" t="s">
        <v>84</v>
      </c>
      <c r="M1" s="8" t="s">
        <v>85</v>
      </c>
      <c r="N1" s="8" t="s">
        <v>86</v>
      </c>
    </row>
    <row r="2" spans="1:14" x14ac:dyDescent="0.2">
      <c r="A2" s="7" t="s">
        <v>60</v>
      </c>
      <c r="B2" s="7" t="s">
        <v>55</v>
      </c>
      <c r="C2" s="7" t="s">
        <v>87</v>
      </c>
      <c r="D2" s="12" t="s">
        <v>52</v>
      </c>
      <c r="E2" s="2" t="s">
        <v>39</v>
      </c>
      <c r="F2" s="2">
        <v>-1</v>
      </c>
      <c r="G2" s="2">
        <v>1</v>
      </c>
      <c r="H2" s="2">
        <v>1</v>
      </c>
      <c r="I2" s="2">
        <v>4</v>
      </c>
      <c r="J2" s="2">
        <v>4</v>
      </c>
      <c r="K2" s="2">
        <v>4</v>
      </c>
      <c r="L2" s="2">
        <v>4</v>
      </c>
      <c r="M2" s="2" t="s">
        <v>88</v>
      </c>
      <c r="N2" s="2" t="s">
        <v>38</v>
      </c>
    </row>
    <row r="3" spans="1:14" x14ac:dyDescent="0.2">
      <c r="A3" s="7" t="s">
        <v>89</v>
      </c>
      <c r="B3" s="7" t="s">
        <v>70</v>
      </c>
      <c r="C3" s="11" t="s">
        <v>90</v>
      </c>
      <c r="D3" s="7" t="s">
        <v>49</v>
      </c>
      <c r="E3" s="2" t="s">
        <v>91</v>
      </c>
      <c r="F3" s="2">
        <v>1</v>
      </c>
      <c r="G3" s="2">
        <v>2</v>
      </c>
      <c r="H3" s="2">
        <v>2</v>
      </c>
      <c r="I3" s="2">
        <v>2</v>
      </c>
      <c r="J3" s="2">
        <v>2</v>
      </c>
      <c r="K3" s="2">
        <v>2</v>
      </c>
      <c r="L3" s="2">
        <v>2</v>
      </c>
      <c r="M3" s="2" t="s">
        <v>48</v>
      </c>
      <c r="N3" s="2" t="s">
        <v>92</v>
      </c>
    </row>
    <row r="4" spans="1:14" x14ac:dyDescent="0.2">
      <c r="A4" s="7" t="s">
        <v>93</v>
      </c>
      <c r="B4" s="7" t="s">
        <v>37</v>
      </c>
      <c r="C4" s="7" t="s">
        <v>51</v>
      </c>
      <c r="D4" s="13" t="s">
        <v>72</v>
      </c>
      <c r="E4" s="2" t="s">
        <v>94</v>
      </c>
      <c r="G4" s="2">
        <v>4</v>
      </c>
      <c r="H4" s="2">
        <v>4</v>
      </c>
      <c r="I4" s="2">
        <v>1</v>
      </c>
      <c r="J4" s="2">
        <v>1</v>
      </c>
      <c r="K4" s="2">
        <v>1</v>
      </c>
      <c r="L4" s="2">
        <v>1</v>
      </c>
      <c r="M4" s="2" t="s">
        <v>41</v>
      </c>
      <c r="N4" s="2" t="s">
        <v>95</v>
      </c>
    </row>
    <row r="5" spans="1:14" x14ac:dyDescent="0.2">
      <c r="A5" s="7" t="s">
        <v>65</v>
      </c>
      <c r="B5" s="7" t="s">
        <v>96</v>
      </c>
      <c r="C5" s="7" t="s">
        <v>97</v>
      </c>
      <c r="D5" s="14" t="s">
        <v>36</v>
      </c>
      <c r="E5" s="2" t="s">
        <v>98</v>
      </c>
      <c r="N5" s="2" t="s">
        <v>71</v>
      </c>
    </row>
    <row r="6" spans="1:14" x14ac:dyDescent="0.2">
      <c r="A6" s="7" t="s">
        <v>99</v>
      </c>
      <c r="B6" s="7" t="s">
        <v>100</v>
      </c>
      <c r="C6" s="7" t="s">
        <v>35</v>
      </c>
      <c r="D6" s="12" t="s">
        <v>66</v>
      </c>
      <c r="N6" s="2" t="s">
        <v>46</v>
      </c>
    </row>
    <row r="7" spans="1:14" x14ac:dyDescent="0.2">
      <c r="A7" s="7" t="s">
        <v>101</v>
      </c>
      <c r="B7" s="7" t="s">
        <v>53</v>
      </c>
      <c r="C7" s="7" t="s">
        <v>102</v>
      </c>
      <c r="D7" s="14" t="s">
        <v>44</v>
      </c>
      <c r="N7" s="2" t="s">
        <v>103</v>
      </c>
    </row>
    <row r="8" spans="1:14" x14ac:dyDescent="0.2">
      <c r="A8" s="7" t="s">
        <v>104</v>
      </c>
      <c r="B8" s="7" t="s">
        <v>58</v>
      </c>
      <c r="C8" s="7" t="s">
        <v>105</v>
      </c>
      <c r="D8" s="14" t="s">
        <v>61</v>
      </c>
      <c r="N8" s="2" t="s">
        <v>106</v>
      </c>
    </row>
    <row r="9" spans="1:14" x14ac:dyDescent="0.2">
      <c r="A9" s="7" t="s">
        <v>63</v>
      </c>
      <c r="B9" s="7" t="s">
        <v>45</v>
      </c>
      <c r="C9" s="11" t="s">
        <v>107</v>
      </c>
      <c r="D9" s="13" t="s">
        <v>108</v>
      </c>
      <c r="N9" s="2" t="s">
        <v>109</v>
      </c>
    </row>
    <row r="10" spans="1:14" ht="25.5" x14ac:dyDescent="0.2">
      <c r="A10" s="7" t="s">
        <v>110</v>
      </c>
      <c r="B10" s="1"/>
      <c r="C10" s="16" t="s">
        <v>111</v>
      </c>
      <c r="D10" s="7" t="s">
        <v>64</v>
      </c>
      <c r="N10" s="2" t="s">
        <v>112</v>
      </c>
    </row>
    <row r="11" spans="1:14" ht="25.5" x14ac:dyDescent="0.2">
      <c r="A11" s="7" t="s">
        <v>50</v>
      </c>
      <c r="B11" s="1"/>
      <c r="C11" s="11" t="s">
        <v>113</v>
      </c>
      <c r="D11" s="14" t="s">
        <v>114</v>
      </c>
      <c r="N11" s="2" t="s">
        <v>115</v>
      </c>
    </row>
    <row r="12" spans="1:14" ht="25.5" x14ac:dyDescent="0.2">
      <c r="A12" s="10" t="s">
        <v>116</v>
      </c>
      <c r="B12" s="1"/>
      <c r="C12" s="11" t="s">
        <v>117</v>
      </c>
      <c r="D12" s="14" t="s">
        <v>57</v>
      </c>
      <c r="N12" s="2" t="s">
        <v>118</v>
      </c>
    </row>
    <row r="13" spans="1:14" x14ac:dyDescent="0.2">
      <c r="A13" s="7" t="s">
        <v>34</v>
      </c>
      <c r="C13" s="7" t="s">
        <v>68</v>
      </c>
      <c r="D13" s="7" t="s">
        <v>119</v>
      </c>
      <c r="N13" s="2" t="s">
        <v>120</v>
      </c>
    </row>
    <row r="14" spans="1:14" x14ac:dyDescent="0.2">
      <c r="C14" s="7" t="s">
        <v>67</v>
      </c>
      <c r="D14" s="14" t="s">
        <v>121</v>
      </c>
      <c r="N14" s="2" t="s">
        <v>62</v>
      </c>
    </row>
    <row r="15" spans="1:14" x14ac:dyDescent="0.2">
      <c r="C15" s="11" t="s">
        <v>122</v>
      </c>
      <c r="D15" s="15" t="s">
        <v>123</v>
      </c>
      <c r="N15" s="2" t="s">
        <v>124</v>
      </c>
    </row>
    <row r="16" spans="1:14" x14ac:dyDescent="0.2">
      <c r="C16" s="7" t="s">
        <v>125</v>
      </c>
      <c r="D16" s="7" t="s">
        <v>126</v>
      </c>
    </row>
    <row r="17" spans="1:4" x14ac:dyDescent="0.2">
      <c r="C17" s="11" t="s">
        <v>127</v>
      </c>
      <c r="D17" s="12" t="s">
        <v>128</v>
      </c>
    </row>
    <row r="18" spans="1:4" x14ac:dyDescent="0.2">
      <c r="A18" s="9" t="s">
        <v>129</v>
      </c>
      <c r="B18" s="9" t="s">
        <v>130</v>
      </c>
      <c r="C18" s="7" t="s">
        <v>131</v>
      </c>
      <c r="D18" s="7" t="s">
        <v>69</v>
      </c>
    </row>
    <row r="19" spans="1:4" x14ac:dyDescent="0.2">
      <c r="A19" s="4" t="s">
        <v>132</v>
      </c>
      <c r="B19" s="6" t="s">
        <v>33</v>
      </c>
      <c r="C19" s="11" t="s">
        <v>133</v>
      </c>
    </row>
    <row r="20" spans="1:4" ht="25.5" x14ac:dyDescent="0.2">
      <c r="A20" s="4" t="s">
        <v>134</v>
      </c>
      <c r="B20" s="6" t="s">
        <v>73</v>
      </c>
      <c r="C20" s="11" t="s">
        <v>56</v>
      </c>
    </row>
    <row r="21" spans="1:4" x14ac:dyDescent="0.2">
      <c r="A21" s="5" t="s">
        <v>135</v>
      </c>
      <c r="B21" s="6" t="s">
        <v>74</v>
      </c>
      <c r="C21" s="11" t="s">
        <v>43</v>
      </c>
      <c r="D21" s="3" t="s">
        <v>136</v>
      </c>
    </row>
    <row r="22" spans="1:4" ht="25.5" x14ac:dyDescent="0.2">
      <c r="A22" s="4" t="s">
        <v>137</v>
      </c>
      <c r="B22" s="6" t="s">
        <v>75</v>
      </c>
      <c r="C22" s="18" t="s">
        <v>138</v>
      </c>
      <c r="D22" s="17" t="s">
        <v>139</v>
      </c>
    </row>
    <row r="23" spans="1:4" ht="12.4" customHeight="1" x14ac:dyDescent="0.2">
      <c r="A23" s="5" t="s">
        <v>140</v>
      </c>
      <c r="C23" s="18" t="s">
        <v>141</v>
      </c>
      <c r="D23" s="17" t="s">
        <v>142</v>
      </c>
    </row>
    <row r="24" spans="1:4" x14ac:dyDescent="0.2">
      <c r="A24" s="5" t="s">
        <v>143</v>
      </c>
      <c r="C24" s="18" t="s">
        <v>144</v>
      </c>
      <c r="D24" s="17" t="s">
        <v>145</v>
      </c>
    </row>
    <row r="25" spans="1:4" x14ac:dyDescent="0.2">
      <c r="A25" s="5" t="s">
        <v>146</v>
      </c>
      <c r="C25" s="19" t="s">
        <v>147</v>
      </c>
      <c r="D25" s="17" t="s">
        <v>148</v>
      </c>
    </row>
    <row r="26" spans="1:4" x14ac:dyDescent="0.2">
      <c r="A26" s="5" t="s">
        <v>149</v>
      </c>
      <c r="C26" s="18" t="s">
        <v>150</v>
      </c>
      <c r="D26" s="17" t="s">
        <v>151</v>
      </c>
    </row>
    <row r="27" spans="1:4" ht="38.25" x14ac:dyDescent="0.2">
      <c r="A27" s="4" t="s">
        <v>152</v>
      </c>
      <c r="C27" s="18" t="s">
        <v>153</v>
      </c>
      <c r="D27" s="17" t="s">
        <v>54</v>
      </c>
    </row>
    <row r="28" spans="1:4" x14ac:dyDescent="0.2">
      <c r="A28" s="4" t="s">
        <v>154</v>
      </c>
      <c r="C28" s="18" t="s">
        <v>155</v>
      </c>
      <c r="D28" s="17" t="s">
        <v>156</v>
      </c>
    </row>
    <row r="29" spans="1:4" x14ac:dyDescent="0.2">
      <c r="A29" s="5" t="s">
        <v>157</v>
      </c>
      <c r="C29" s="18" t="s">
        <v>158</v>
      </c>
      <c r="D29" s="17" t="s">
        <v>159</v>
      </c>
    </row>
    <row r="30" spans="1:4" x14ac:dyDescent="0.2">
      <c r="C30" s="18" t="s">
        <v>160</v>
      </c>
      <c r="D30" s="17" t="s">
        <v>40</v>
      </c>
    </row>
    <row r="31" spans="1:4" x14ac:dyDescent="0.2">
      <c r="C31" s="11" t="s">
        <v>161</v>
      </c>
    </row>
    <row r="32" spans="1:4" x14ac:dyDescent="0.2">
      <c r="C32" s="7" t="s">
        <v>162</v>
      </c>
      <c r="D32" s="17"/>
    </row>
    <row r="33" spans="3:4" x14ac:dyDescent="0.2">
      <c r="C33" s="7" t="s">
        <v>163</v>
      </c>
      <c r="D33" s="17" t="s">
        <v>164</v>
      </c>
    </row>
    <row r="34" spans="3:4" x14ac:dyDescent="0.2">
      <c r="D34" s="17" t="s">
        <v>142</v>
      </c>
    </row>
    <row r="35" spans="3:4" x14ac:dyDescent="0.2">
      <c r="D35" s="17" t="s">
        <v>145</v>
      </c>
    </row>
    <row r="36" spans="3:4" x14ac:dyDescent="0.2">
      <c r="C36" s="40" t="s">
        <v>165</v>
      </c>
      <c r="D36" s="17" t="s">
        <v>47</v>
      </c>
    </row>
    <row r="37" spans="3:4" x14ac:dyDescent="0.2">
      <c r="C37" s="2" t="s">
        <v>42</v>
      </c>
      <c r="D37" s="17" t="s">
        <v>166</v>
      </c>
    </row>
    <row r="38" spans="3:4" x14ac:dyDescent="0.2">
      <c r="C38" s="2" t="s">
        <v>167</v>
      </c>
      <c r="D38" s="17" t="s">
        <v>54</v>
      </c>
    </row>
    <row r="39" spans="3:4" x14ac:dyDescent="0.2">
      <c r="C39" s="2" t="s">
        <v>59</v>
      </c>
      <c r="D39" s="17" t="s">
        <v>156</v>
      </c>
    </row>
    <row r="40" spans="3:4" x14ac:dyDescent="0.2">
      <c r="C40" s="2" t="s">
        <v>212</v>
      </c>
      <c r="D40" s="17" t="s">
        <v>40</v>
      </c>
    </row>
  </sheetData>
  <conditionalFormatting sqref="D2:D18">
    <cfRule type="duplicateValues" dxfId="0" priority="1"/>
  </conditionalFormatting>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B253386F737941988ABCE666CB285E" ma:contentTypeVersion="15" ma:contentTypeDescription="Crear nuevo documento." ma:contentTypeScope="" ma:versionID="975822fb488030bccb02ac6e021a65a6">
  <xsd:schema xmlns:xsd="http://www.w3.org/2001/XMLSchema" xmlns:xs="http://www.w3.org/2001/XMLSchema" xmlns:p="http://schemas.microsoft.com/office/2006/metadata/properties" xmlns:ns2="41a48c3a-6d14-48da-91dc-b7cfd86c6b58" xmlns:ns3="9c1095ba-166c-46fa-b8dd-ead9fa96337f" targetNamespace="http://schemas.microsoft.com/office/2006/metadata/properties" ma:root="true" ma:fieldsID="b1e9975b96533bdeeff5f84d2d903129" ns2:_="" ns3:_="">
    <xsd:import namespace="41a48c3a-6d14-48da-91dc-b7cfd86c6b58"/>
    <xsd:import namespace="9c1095ba-166c-46fa-b8dd-ead9fa9633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48c3a-6d14-48da-91dc-b7cfd86c6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95ba-166c-46fa-b8dd-ead9fa96337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253f6629-a57c-4e68-9d2d-c9e6c09da9e3}" ma:internalName="TaxCatchAll" ma:showField="CatchAllData" ma:web="9c1095ba-166c-46fa-b8dd-ead9fa963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1a48c3a-6d14-48da-91dc-b7cfd86c6b58">
      <Terms xmlns="http://schemas.microsoft.com/office/infopath/2007/PartnerControls"/>
    </lcf76f155ced4ddcb4097134ff3c332f>
    <TaxCatchAll xmlns="9c1095ba-166c-46fa-b8dd-ead9fa96337f" xsi:nil="true"/>
  </documentManagement>
</p:properties>
</file>

<file path=customXml/itemProps1.xml><?xml version="1.0" encoding="utf-8"?>
<ds:datastoreItem xmlns:ds="http://schemas.openxmlformats.org/officeDocument/2006/customXml" ds:itemID="{C72B99E8-6301-43AD-857A-48BEB112EA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48c3a-6d14-48da-91dc-b7cfd86c6b58"/>
    <ds:schemaRef ds:uri="9c1095ba-166c-46fa-b8dd-ead9fa963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651A86-F60E-4723-92F6-50CA0BD62E68}">
  <ds:schemaRefs>
    <ds:schemaRef ds:uri="http://schemas.microsoft.com/sharepoint/v3/contenttype/forms"/>
  </ds:schemaRefs>
</ds:datastoreItem>
</file>

<file path=customXml/itemProps3.xml><?xml version="1.0" encoding="utf-8"?>
<ds:datastoreItem xmlns:ds="http://schemas.openxmlformats.org/officeDocument/2006/customXml" ds:itemID="{E99778F7-368D-4632-ABE8-774C1B44F6A9}">
  <ds:schemaRefs>
    <ds:schemaRef ds:uri="http://schemas.microsoft.com/office/2006/metadata/properties"/>
    <ds:schemaRef ds:uri="http://schemas.microsoft.com/office/infopath/2007/PartnerControls"/>
    <ds:schemaRef ds:uri="0279bf32-15c5-4235-ae95-ad81c0a0b0e4"/>
    <ds:schemaRef ds:uri="41a48c3a-6d14-48da-91dc-b7cfd86c6b58"/>
    <ds:schemaRef ds:uri="9c1095ba-166c-46fa-b8dd-ead9fa96337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de aspectos</vt:lpstr>
      <vt:lpstr>Hoja1</vt:lpstr>
      <vt:lpstr>'Matriz de aspectos'!Área_de_impresión</vt:lpstr>
      <vt:lpstr>'Matriz de aspectos'!Títulos_a_imprimir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dc:creator>
  <cp:keywords/>
  <dc:description/>
  <cp:lastModifiedBy>Hector Eduardo Vanegas Gamez</cp:lastModifiedBy>
  <cp:revision/>
  <dcterms:created xsi:type="dcterms:W3CDTF">2016-07-20T14:39:03Z</dcterms:created>
  <dcterms:modified xsi:type="dcterms:W3CDTF">2025-04-01T12:56:39Z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0x010100DDB253386F737941988ABCE666CB285E</vt:lpwstr>
  </property>
  <property fmtid="{D5CDD505-2E9C-101B-9397-08002B2CF9AE}" pid="3" name="MediaServiceImageTags">
    <vt:lpwstr/>
  </property>
</Properties>
</file>