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esupuesto 2020\CIERRE MES DE ABRIL 2020\"/>
    </mc:Choice>
  </mc:AlternateContent>
  <xr:revisionPtr revIDLastSave="0" documentId="8_{FD011EBD-85FC-4AAE-84BD-DB6E5CCBE6CB}" xr6:coauthVersionLast="45" xr6:coauthVersionMax="45" xr10:uidLastSave="{00000000-0000-0000-0000-000000000000}"/>
  <bookViews>
    <workbookView xWindow="-120" yWindow="-120" windowWidth="20730" windowHeight="11160" tabRatio="109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br" sheetId="1" r:id="rId4"/>
    <sheet name="Aforo Vs Recaudo Rec Propios" sheetId="3" r:id="rId5"/>
  </sheets>
  <definedNames>
    <definedName name="_xlnm.Print_Area" localSheetId="3">abr!$A$1:$G$11</definedName>
  </definedName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<sst xmlns="http://schemas.openxmlformats.org/spreadsheetml/2006/main" count="87" uniqueCount="45">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</sst>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76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7" formatCode="0.000%"/>
    </dxf>
    <dxf>
      <numFmt numFmtId="166" formatCode="0.0000%"/>
    </dxf>
    <dxf>
      <numFmt numFmtId="168" formatCode="0.00000%"/>
    </dxf>
    <dxf>
      <numFmt numFmtId="166" formatCode="0.0000%"/>
    </dxf>
    <dxf>
      <numFmt numFmtId="166" formatCode="0.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Abril_2020.xlsx]Parcitipación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Abril_2020.xlsx]Recaudo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0,0019%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0,02%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0,0019%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0,02%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0-4DFF-8763-AE5171299F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Propios'!$B$32:$B$41</c:f>
              <c:strCache>
                <c:ptCount val="9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RENDIMIENTOS RECURSOS ENTREGADOS EN ADMINISTRACION</c:v>
                </c:pt>
                <c:pt idx="3">
                  <c:v>VENTA DE BIENES Y SERVICIOS</c:v>
                </c:pt>
                <c:pt idx="4">
                  <c:v>MULTAS Y SANCIONES</c:v>
                </c:pt>
                <c:pt idx="5">
                  <c:v>TRANSFERENCIAS DE OTRAS UNIDADES DE GOBIERNO</c:v>
                </c:pt>
                <c:pt idx="6">
                  <c:v>INTERESES SOBRE DEPOSITOS EN INSTITUCIONES FINANCIERAS</c:v>
                </c:pt>
                <c:pt idx="7">
                  <c:v>SENTENCIAS Y CONCILIACIONES</c:v>
                </c:pt>
                <c:pt idx="8">
                  <c:v>TASAS Y DERECHOS ADMINISTRATIVOS</c:v>
                </c:pt>
              </c:strCache>
            </c:strRef>
          </c:cat>
          <c:val>
            <c:numRef>
              <c:f>'Recaudo Recursos Propios'!$C$32:$C$41</c:f>
              <c:numCache>
                <c:formatCode>General</c:formatCode>
                <c:ptCount val="9"/>
                <c:pt idx="0">
                  <c:v>1.8844019794899164E-5</c:v>
                </c:pt>
                <c:pt idx="1">
                  <c:v>1.5945165084393402E-4</c:v>
                </c:pt>
                <c:pt idx="2">
                  <c:v>5.1304136836686988E-4</c:v>
                </c:pt>
                <c:pt idx="3">
                  <c:v>3.3268369835229676E-3</c:v>
                </c:pt>
                <c:pt idx="4">
                  <c:v>3.8549052927722561E-3</c:v>
                </c:pt>
                <c:pt idx="5">
                  <c:v>6.0729017491959834E-3</c:v>
                </c:pt>
                <c:pt idx="6">
                  <c:v>9.6996590271460365E-3</c:v>
                </c:pt>
                <c:pt idx="7">
                  <c:v>2.1919643521418827E-2</c:v>
                </c:pt>
                <c:pt idx="8">
                  <c:v>0.95443471638693822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985579248"/>
        <c:axId val="985580336"/>
      </c:barChart>
      <c:catAx>
        <c:axId val="985579248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336"/>
        <c:crosses val="autoZero"/>
        <c:auto val="1"/>
        <c:lblAlgn val="ctr"/>
        <c:lblOffset val="100"/>
        <c:noMultiLvlLbl val="0"/>
      </c:catAx>
      <c:valAx>
        <c:axId val="98558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7924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Abril_2020.xlsx]Aforo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82332.96382017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5580880"/>
        <c:axId val="985566192"/>
      </c:barChart>
      <c:catAx>
        <c:axId val="98558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66192"/>
        <c:crosses val="autoZero"/>
        <c:auto val="1"/>
        <c:lblAlgn val="ctr"/>
        <c:lblOffset val="100"/>
        <c:noMultiLvlLbl val="0"/>
      </c:catAx>
      <c:valAx>
        <c:axId val="9855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abril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717175</xdr:colOff>
      <xdr:row>20</xdr:row>
      <xdr:rowOff>0</xdr:rowOff>
    </xdr:from>
    <xdr:to>
      <xdr:col>5</xdr:col>
      <xdr:colOff>1624853</xdr:colOff>
      <xdr:row>48</xdr:row>
      <xdr:rowOff>89647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 abril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 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31%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77.613127546298" createdVersion="5" refreshedVersion="6" minRefreshableVersion="3" recordCount="11" xr:uid="{00000000-000A-0000-FFFF-FFFF07000000}">
  <cacheSource type="worksheet">
    <worksheetSource ref="A1:G12" sheet="abr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1.5514840000000001" maxValue="149015.29199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77.613524652777" createdVersion="6" refreshedVersion="6" minRefreshableVersion="3" recordCount="10" xr:uid="{00000000-000A-0000-FFFF-FFFF0C000000}">
  <cacheSource type="worksheet">
    <worksheetSource ref="A1:G11" sheet="abr"/>
  </cacheSource>
  <cacheFields count="7">
    <cacheField name="CODIFICACION_x000a_PRESUPUESTAL" numFmtId="0">
      <sharedItems containsMixedTypes="1" containsNumber="1" containsInteger="1" minValue="42" maxValue="42"/>
    </cacheField>
    <cacheField name="CONCEPTO INGRESO" numFmtId="0">
      <sharedItems count="23">
        <s v="TASAS Y DERECHOS ADMINISTRATIVOS"/>
        <s v="MULTAS Y SANCIONE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  <s v="DEUDA"/>
        <s v="OTROS SERVICIOS DE FABRICACIÓN; SERVICIOS DE EDICIÓN, IMPRESIÓN Y REPRODUCCIÓN; SERVICIOS DE RECUPERACIÓN DE MATERIALES" u="1"/>
        <s v="SERVICIOS DE ARRENDAMIENTO O ALQUILER SIN OPERARIO" u="1"/>
        <s v="INDEMNIZACIONES RELACIONADAS CON SEGUROS NO DE VIDA" u="1"/>
        <s v="PEAJES" u="1"/>
        <s v="VALORES DISTINTOS DE ACCIONES" u="1"/>
        <s v="TASA POR EL USO DE LA INFRAESTRUCTURA DE TRANSPORTE" u="1"/>
        <s v="SANCIONES CONTRACTUALES" u="1"/>
        <s v="INVERSIÓN" u="1"/>
        <s v="OTROS UNIDADES DE GOBIERNO" u="1"/>
        <s v="REINTEGROS Y OTROS RECURSOS NO APROPIADOS" u="1"/>
        <s v="FUNCIONAMIENTO" u="1"/>
        <s v="DEPÓSITOS" u="1"/>
        <s v="EXCEDENTES FINANCIERO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10">
        <n v="262004.0006"/>
        <n v="0"/>
        <n v="396"/>
        <n v="896061"/>
        <n v="2301022.0285069998" u="1"/>
        <n v="1700" u="1"/>
        <n v="189105.66523899999" u="1"/>
        <n v="608283.88239899999" u="1"/>
        <n v="3529390.2467439999" u="1"/>
        <n v="1741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896061"/>
    </cacheField>
    <cacheField name="RECAUDO EN EFECTIVO _x000a_" numFmtId="164">
      <sharedItems containsSemiMixedTypes="0" containsString="0" containsNumber="1" minValue="1.5514840000000001" maxValue="149015.29199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77.615747916665" createdVersion="5" refreshedVersion="6" minRefreshableVersion="3" recordCount="9" xr:uid="{00000000-000A-0000-FFFF-FFFF10000000}">
  <cacheSource type="worksheet">
    <worksheetSource ref="B1:H10" sheet="abr"/>
  </cacheSource>
  <cacheFields count="7">
    <cacheField name="CONCEPTO INGRESO" numFmtId="0">
      <sharedItems count="9">
        <s v="TASAS Y DERECHOS ADMINISTRATIVOS"/>
        <s v="MULTAS Y SANCIONES"/>
        <s v="VENTA DE BIENES Y SERVICIOS"/>
        <s v="SENTENCIAS Y CONCILIACIONES"/>
        <s v="TRANSFERENCIAS DE OTRAS UNIDADES DE GOBIERNO"/>
        <s v="INTERESES SOBRE DEPOSITOS EN INSTITUCIONES FINANCIERAS"/>
        <s v="RENDIMIENTOS RECURSOS ENTREGADOS EN ADMINISTRACION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1.5514840000000001" maxValue="78581.438972999997"/>
    </cacheField>
    <cacheField name="SALDO DE AFORO POR RECAUDAR_x000a_" numFmtId="164">
      <sharedItems containsSemiMixedTypes="0" containsString="0" containsNumber="1" minValue="-1804.7092170000001" maxValue="183422.561626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3-1-01-1-02-2"/>
    <s v="TASAS Y DERECHOS ADMINISTRATIVOS"/>
    <x v="0"/>
    <n v="262004.0006"/>
    <n v="0"/>
    <n v="262004.0006"/>
    <n v="78581.438972999997"/>
  </r>
  <r>
    <s v="3-1-01-1-02-3-01"/>
    <s v="MULTAS Y SANCIONES"/>
    <x v="0"/>
    <n v="0"/>
    <n v="0"/>
    <n v="0"/>
    <n v="317.38577800000002"/>
  </r>
  <r>
    <s v="3-1-01-1-02-5"/>
    <s v="VENTA DE BIENES Y SERVICIOS"/>
    <x v="0"/>
    <n v="396"/>
    <n v="0"/>
    <n v="396"/>
    <n v="273.90834899999999"/>
  </r>
  <r>
    <s v="3-1-01-1-02-6-02"/>
    <s v="SENTENCIAS Y CONCILIACIONES"/>
    <x v="0"/>
    <n v="0"/>
    <n v="0"/>
    <n v="0"/>
    <n v="1804.7092170000001"/>
  </r>
  <r>
    <s v="3-1-01-1-02-6-05"/>
    <s v="TRANSFERENCIAS DE OTRAS UNIDADES DE GOBIERNO"/>
    <x v="0"/>
    <n v="0"/>
    <n v="0"/>
    <n v="0"/>
    <n v="500"/>
  </r>
  <r>
    <s v="3-1-01-2-05-1-02-01"/>
    <s v="INTERESES SOBRE DEPOSITOS EN INSTITUCIONES FINANCIERAS"/>
    <x v="0"/>
    <n v="0"/>
    <n v="0"/>
    <n v="0"/>
    <n v="798.60167575000003"/>
  </r>
  <r>
    <s v="3-1-01-2-05-3-01"/>
    <s v="RENDIMIENTOS RECURSOS ENTREGADOS EN ADMINISTRACION"/>
    <x v="0"/>
    <n v="0"/>
    <n v="0"/>
    <n v="0"/>
    <n v="42.240216420000003"/>
  </r>
  <r>
    <s v="3-1-01-2-13-1-01"/>
    <s v="REINTEGROS INCAPACIDADES"/>
    <x v="0"/>
    <n v="0"/>
    <n v="0"/>
    <n v="0"/>
    <n v="13.128126999999999"/>
  </r>
  <r>
    <s v="3-1-01-2-13-1-03"/>
    <s v="REINTEGROS GASTOS DE FUNCIONAMIENTO"/>
    <x v="0"/>
    <n v="0"/>
    <n v="0"/>
    <n v="0"/>
    <n v="1.5514840000000001"/>
  </r>
  <r>
    <n v="42"/>
    <s v="DEUDA"/>
    <x v="1"/>
    <n v="896061"/>
    <n v="0"/>
    <n v="896061"/>
    <n v="149015.29199200001"/>
  </r>
  <r>
    <n v="43"/>
    <s v="INVERSIÓN"/>
    <x v="1"/>
    <n v="3529390.2467439999"/>
    <n v="0"/>
    <n v="3529390.2467439999"/>
    <n v="50820.033343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s v="3-1-01-1-02-2"/>
    <x v="0"/>
    <x v="0"/>
    <x v="0"/>
    <n v="0"/>
    <n v="262004.0006"/>
    <n v="78581.438972999997"/>
  </r>
  <r>
    <s v="3-1-01-1-02-3-01"/>
    <x v="1"/>
    <x v="0"/>
    <x v="1"/>
    <n v="0"/>
    <n v="0"/>
    <n v="317.38577800000002"/>
  </r>
  <r>
    <s v="3-1-01-1-02-5"/>
    <x v="2"/>
    <x v="0"/>
    <x v="2"/>
    <n v="0"/>
    <n v="396"/>
    <n v="273.90834899999999"/>
  </r>
  <r>
    <s v="3-1-01-1-02-6-02"/>
    <x v="3"/>
    <x v="0"/>
    <x v="1"/>
    <n v="0"/>
    <n v="0"/>
    <n v="1804.7092170000001"/>
  </r>
  <r>
    <s v="3-1-01-1-02-6-05"/>
    <x v="4"/>
    <x v="0"/>
    <x v="1"/>
    <n v="0"/>
    <n v="0"/>
    <n v="500"/>
  </r>
  <r>
    <s v="3-1-01-2-05-1-02-01"/>
    <x v="5"/>
    <x v="0"/>
    <x v="1"/>
    <n v="0"/>
    <n v="0"/>
    <n v="798.60167575000003"/>
  </r>
  <r>
    <s v="3-1-01-2-05-3-01"/>
    <x v="6"/>
    <x v="0"/>
    <x v="1"/>
    <n v="0"/>
    <n v="0"/>
    <n v="42.240216420000003"/>
  </r>
  <r>
    <s v="3-1-01-2-13-1-01"/>
    <x v="7"/>
    <x v="0"/>
    <x v="1"/>
    <n v="0"/>
    <n v="0"/>
    <n v="13.128126999999999"/>
  </r>
  <r>
    <s v="3-1-01-2-13-1-03"/>
    <x v="8"/>
    <x v="0"/>
    <x v="1"/>
    <n v="0"/>
    <n v="0"/>
    <n v="1.5514840000000001"/>
  </r>
  <r>
    <n v="42"/>
    <x v="9"/>
    <x v="1"/>
    <x v="3"/>
    <n v="0"/>
    <n v="896061"/>
    <n v="149015.291992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n v="262004.0006"/>
    <n v="0"/>
    <n v="262004.0006"/>
    <n v="78581.438972999997"/>
    <n v="183422.56162699999"/>
  </r>
  <r>
    <x v="1"/>
    <x v="0"/>
    <n v="0"/>
    <n v="0"/>
    <n v="0"/>
    <n v="317.38577800000002"/>
    <n v="-317.38577800000002"/>
  </r>
  <r>
    <x v="2"/>
    <x v="0"/>
    <n v="396"/>
    <n v="0"/>
    <n v="396"/>
    <n v="273.90834899999999"/>
    <n v="122.091651"/>
  </r>
  <r>
    <x v="3"/>
    <x v="0"/>
    <n v="0"/>
    <n v="0"/>
    <n v="0"/>
    <n v="1804.7092170000001"/>
    <n v="-1804.7092170000001"/>
  </r>
  <r>
    <x v="4"/>
    <x v="0"/>
    <n v="0"/>
    <n v="0"/>
    <n v="0"/>
    <n v="500"/>
    <n v="-500"/>
  </r>
  <r>
    <x v="5"/>
    <x v="0"/>
    <n v="0"/>
    <n v="0"/>
    <n v="0"/>
    <n v="798.60167575000003"/>
    <n v="-798.60167575000003"/>
  </r>
  <r>
    <x v="6"/>
    <x v="0"/>
    <n v="0"/>
    <n v="0"/>
    <n v="0"/>
    <n v="42.240216420000003"/>
    <n v="-42.240216420000003"/>
  </r>
  <r>
    <x v="7"/>
    <x v="0"/>
    <n v="0"/>
    <n v="0"/>
    <n v="0"/>
    <n v="13.128126999999999"/>
    <n v="-13.128126999999999"/>
  </r>
  <r>
    <x v="8"/>
    <x v="0"/>
    <n v="0"/>
    <n v="0"/>
    <n v="0"/>
    <n v="1.5514840000000001"/>
    <n v="-1.551484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75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18" firstHeaderRow="0" firstDataRow="1" firstDataCol="1" rowPageCount="2" colPageCount="1"/>
  <pivotFields count="7">
    <pivotField subtotalTop="0" showAll="0"/>
    <pivotField axis="axisRow" showAll="0" sortType="ascending">
      <items count="24">
        <item m="1" x="22"/>
        <item m="1" x="20"/>
        <item x="9"/>
        <item m="1" x="17"/>
        <item m="1" x="15"/>
        <item m="1" x="16"/>
        <item x="2"/>
        <item m="1" x="21"/>
        <item m="1" x="14"/>
        <item m="1" x="19"/>
        <item x="3"/>
        <item x="7"/>
        <item x="8"/>
        <item x="6"/>
        <item m="1" x="13"/>
        <item m="1" x="18"/>
        <item m="1" x="12"/>
        <item x="0"/>
        <item m="1" x="11"/>
        <item m="1" x="10"/>
        <item x="5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1"/>
        <item m="1" x="5"/>
        <item m="1" x="9"/>
        <item m="1" x="6"/>
        <item m="1" x="7"/>
        <item m="1" x="4"/>
        <item x="0"/>
        <item x="2"/>
        <item x="3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0">
    <i>
      <x v="12"/>
    </i>
    <i>
      <x v="11"/>
    </i>
    <i>
      <x v="13"/>
    </i>
    <i>
      <x v="6"/>
    </i>
    <i>
      <x v="22"/>
    </i>
    <i>
      <x v="21"/>
    </i>
    <i>
      <x v="20"/>
    </i>
    <i>
      <x v="10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3">
    <format dxfId="15">
      <pivotArea outline="0" collapsedLevelsAreSubtotals="1" fieldPosition="0"/>
    </format>
    <format dxfId="14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0"/>
          </reference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1" count="1">
            <x v="16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1" count="1">
            <x v="19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1" firstHeaderRow="1" firstDataRow="1" firstDataCol="1" rowPageCount="2" colPageCount="1"/>
  <pivotFields count="7">
    <pivotField subtotalTop="0" showAll="0"/>
    <pivotField axis="axisRow" showAll="0" sortType="ascending">
      <items count="24">
        <item m="1" x="22"/>
        <item m="1" x="20"/>
        <item x="9"/>
        <item m="1" x="17"/>
        <item m="1" x="15"/>
        <item m="1" x="16"/>
        <item x="2"/>
        <item m="1" x="21"/>
        <item m="1" x="14"/>
        <item m="1" x="19"/>
        <item x="3"/>
        <item x="7"/>
        <item x="8"/>
        <item x="6"/>
        <item m="1" x="13"/>
        <item m="1" x="18"/>
        <item m="1" x="12"/>
        <item x="0"/>
        <item m="1" x="11"/>
        <item m="1" x="10"/>
        <item x="5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1">
        <item x="1"/>
        <item m="1" x="5"/>
        <item m="1" x="9"/>
        <item m="1" x="6"/>
        <item m="1" x="7"/>
        <item m="1" x="4"/>
        <item x="0"/>
        <item x="2"/>
        <item x="3"/>
        <item m="1" x="8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0">
    <i>
      <x v="12"/>
    </i>
    <i>
      <x v="11"/>
    </i>
    <i>
      <x v="13"/>
    </i>
    <i>
      <x v="6"/>
    </i>
    <i>
      <x v="22"/>
    </i>
    <i>
      <x v="21"/>
    </i>
    <i>
      <x v="20"/>
    </i>
    <i>
      <x v="10"/>
    </i>
    <i>
      <x v="17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74">
      <pivotArea outline="0" collapsedLevelsAreSubtotals="1" fieldPosition="0"/>
    </format>
    <format dxfId="73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2">
      <pivotArea outline="0" fieldPosition="0">
        <references count="1">
          <reference field="4294967294" count="1">
            <x v="0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4">
      <pivotArea dataOnly="0" labelOnly="1" grandRow="1" outline="0" fieldPosition="0"/>
    </format>
    <format dxfId="53">
      <pivotArea dataOnly="0" labelOnly="1" outline="0" axis="axisValues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  <format dxfId="34">
      <pivotArea collapsedLevelsAreSubtotals="1" fieldPosition="0">
        <references count="1">
          <reference field="1" count="1">
            <x v="12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Row" fieldPosition="0"/>
    </format>
    <format dxfId="18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8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2"/>
        <item x="3"/>
        <item x="8"/>
        <item x="6"/>
        <item x="0"/>
        <item x="5"/>
        <item x="4"/>
        <item x="1"/>
        <item x="7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30</v>
      </c>
    </row>
    <row r="10" spans="1:2" ht="36" x14ac:dyDescent="0.55000000000000004">
      <c r="A10" s="19"/>
      <c r="B10" s="20" t="s">
        <v>28</v>
      </c>
    </row>
    <row r="11" spans="1:2" ht="36" x14ac:dyDescent="0.55000000000000004">
      <c r="A11" s="19"/>
      <c r="B11" s="20" t="s">
        <v>29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F84"/>
  <sheetViews>
    <sheetView showGridLines="0" showRowColHeaders="0" zoomScale="85" zoomScaleNormal="85" workbookViewId="0"/>
  </sheetViews>
  <sheetFormatPr baseColWidth="10" defaultRowHeight="15" x14ac:dyDescent="0.25"/>
  <cols>
    <col min="2" max="2" width="57.140625" customWidth="1"/>
    <col min="3" max="3" width="24.140625" customWidth="1"/>
    <col min="4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20</v>
      </c>
      <c r="C9" s="9">
        <v>1.5514840000000001</v>
      </c>
      <c r="D9" s="12">
        <v>1.8844019794899164E-5</v>
      </c>
    </row>
    <row r="10" spans="2:4" x14ac:dyDescent="0.25">
      <c r="B10" s="6" t="s">
        <v>42</v>
      </c>
      <c r="C10" s="9">
        <v>13.128126999999999</v>
      </c>
      <c r="D10" s="10">
        <v>1.5945165084393402E-4</v>
      </c>
    </row>
    <row r="11" spans="2:4" x14ac:dyDescent="0.25">
      <c r="B11" s="6" t="s">
        <v>22</v>
      </c>
      <c r="C11" s="9">
        <v>42.240216420000003</v>
      </c>
      <c r="D11" s="10">
        <v>5.1304136836686988E-4</v>
      </c>
    </row>
    <row r="12" spans="2:4" x14ac:dyDescent="0.25">
      <c r="B12" s="6" t="s">
        <v>16</v>
      </c>
      <c r="C12" s="9">
        <v>273.90834899999999</v>
      </c>
      <c r="D12" s="10">
        <v>3.3268369835229676E-3</v>
      </c>
    </row>
    <row r="13" spans="2:4" x14ac:dyDescent="0.25">
      <c r="B13" s="6" t="s">
        <v>44</v>
      </c>
      <c r="C13" s="9">
        <v>317.38577800000002</v>
      </c>
      <c r="D13" s="10">
        <v>3.8549052927722561E-3</v>
      </c>
    </row>
    <row r="14" spans="2:4" x14ac:dyDescent="0.25">
      <c r="B14" s="6" t="s">
        <v>40</v>
      </c>
      <c r="C14" s="9">
        <v>500</v>
      </c>
      <c r="D14" s="10">
        <v>6.0729017491959834E-3</v>
      </c>
    </row>
    <row r="15" spans="2:4" x14ac:dyDescent="0.25">
      <c r="B15" s="6" t="s">
        <v>36</v>
      </c>
      <c r="C15" s="9">
        <v>798.60167575000003</v>
      </c>
      <c r="D15" s="10">
        <v>9.6996590271460365E-3</v>
      </c>
    </row>
    <row r="16" spans="2:4" x14ac:dyDescent="0.25">
      <c r="B16" s="6" t="s">
        <v>18</v>
      </c>
      <c r="C16" s="9">
        <v>1804.7092170000001</v>
      </c>
      <c r="D16" s="10">
        <v>2.1919643521418827E-2</v>
      </c>
    </row>
    <row r="17" spans="1:5" x14ac:dyDescent="0.25">
      <c r="B17" s="6" t="s">
        <v>33</v>
      </c>
      <c r="C17" s="9">
        <v>78581.438972999997</v>
      </c>
      <c r="D17" s="10">
        <v>0.95443471638693822</v>
      </c>
    </row>
    <row r="18" spans="1:5" x14ac:dyDescent="0.25">
      <c r="B18" s="6" t="s">
        <v>5</v>
      </c>
      <c r="C18" s="9">
        <v>82332.96382017</v>
      </c>
      <c r="D18" s="10">
        <v>1</v>
      </c>
    </row>
    <row r="19" spans="1:5" x14ac:dyDescent="0.25">
      <c r="E19" s="13"/>
    </row>
    <row r="21" spans="1:5" x14ac:dyDescent="0.25">
      <c r="E21" s="13"/>
    </row>
    <row r="22" spans="1:5" x14ac:dyDescent="0.25">
      <c r="E22" s="13"/>
    </row>
    <row r="25" spans="1:5" x14ac:dyDescent="0.25">
      <c r="A25" s="26"/>
      <c r="B25" s="31"/>
      <c r="C25" s="31"/>
      <c r="D25" s="26"/>
      <c r="E25" s="26"/>
    </row>
    <row r="26" spans="1:5" x14ac:dyDescent="0.25">
      <c r="A26" s="30"/>
      <c r="B26" s="11"/>
      <c r="C26" s="11"/>
      <c r="D26" s="30"/>
      <c r="E26" s="27"/>
    </row>
    <row r="27" spans="1:5" x14ac:dyDescent="0.25">
      <c r="A27" s="30"/>
      <c r="B27" s="28"/>
      <c r="C27" s="28"/>
      <c r="D27" s="30"/>
      <c r="E27" s="27"/>
    </row>
    <row r="28" spans="1:5" x14ac:dyDescent="0.25">
      <c r="A28" s="30"/>
      <c r="B28" s="32" t="s">
        <v>2</v>
      </c>
      <c r="C28" s="32" t="s">
        <v>3</v>
      </c>
      <c r="D28" s="30"/>
      <c r="E28" s="27"/>
    </row>
    <row r="29" spans="1:5" x14ac:dyDescent="0.25">
      <c r="A29" s="30"/>
      <c r="B29" s="32" t="s">
        <v>19</v>
      </c>
      <c r="C29" s="32" t="s">
        <v>17</v>
      </c>
      <c r="D29" s="30"/>
      <c r="E29" s="27"/>
    </row>
    <row r="30" spans="1:5" x14ac:dyDescent="0.25">
      <c r="A30" s="30"/>
      <c r="B30" s="28"/>
      <c r="C30" s="28"/>
      <c r="D30" s="30"/>
      <c r="E30" s="27"/>
    </row>
    <row r="31" spans="1:5" x14ac:dyDescent="0.25">
      <c r="A31" s="30"/>
      <c r="B31" s="32" t="s">
        <v>24</v>
      </c>
      <c r="C31" s="32" t="s">
        <v>23</v>
      </c>
      <c r="D31" s="30"/>
      <c r="E31" s="27"/>
    </row>
    <row r="32" spans="1:5" x14ac:dyDescent="0.25">
      <c r="A32" s="30"/>
      <c r="B32" s="33" t="s">
        <v>20</v>
      </c>
      <c r="C32" s="34">
        <v>1.8844019794899164E-5</v>
      </c>
      <c r="D32" s="30"/>
      <c r="E32" s="27"/>
    </row>
    <row r="33" spans="1:5" x14ac:dyDescent="0.25">
      <c r="A33" s="30"/>
      <c r="B33" s="33" t="s">
        <v>42</v>
      </c>
      <c r="C33" s="34">
        <v>1.5945165084393402E-4</v>
      </c>
      <c r="D33" s="30"/>
      <c r="E33" s="27"/>
    </row>
    <row r="34" spans="1:5" x14ac:dyDescent="0.25">
      <c r="A34" s="30"/>
      <c r="B34" s="33" t="s">
        <v>22</v>
      </c>
      <c r="C34" s="35">
        <v>5.1304136836686988E-4</v>
      </c>
      <c r="D34" s="30"/>
      <c r="E34" s="27"/>
    </row>
    <row r="35" spans="1:5" x14ac:dyDescent="0.25">
      <c r="A35" s="30"/>
      <c r="B35" s="33" t="s">
        <v>16</v>
      </c>
      <c r="C35" s="35">
        <v>3.3268369835229676E-3</v>
      </c>
      <c r="D35" s="30"/>
      <c r="E35" s="27"/>
    </row>
    <row r="36" spans="1:5" x14ac:dyDescent="0.25">
      <c r="A36" s="30"/>
      <c r="B36" s="33" t="s">
        <v>44</v>
      </c>
      <c r="C36" s="35">
        <v>3.8549052927722561E-3</v>
      </c>
      <c r="D36" s="30"/>
      <c r="E36" s="27"/>
    </row>
    <row r="37" spans="1:5" x14ac:dyDescent="0.25">
      <c r="A37" s="30"/>
      <c r="B37" s="33" t="s">
        <v>40</v>
      </c>
      <c r="C37" s="35">
        <v>6.0729017491959834E-3</v>
      </c>
      <c r="D37" s="30"/>
      <c r="E37" s="27"/>
    </row>
    <row r="38" spans="1:5" x14ac:dyDescent="0.25">
      <c r="A38" s="30"/>
      <c r="B38" s="33" t="s">
        <v>36</v>
      </c>
      <c r="C38" s="35">
        <v>9.6996590271460365E-3</v>
      </c>
      <c r="D38" s="30"/>
      <c r="E38" s="27"/>
    </row>
    <row r="39" spans="1:5" x14ac:dyDescent="0.25">
      <c r="A39" s="30"/>
      <c r="B39" s="33" t="s">
        <v>18</v>
      </c>
      <c r="C39" s="35">
        <v>2.1919643521418827E-2</v>
      </c>
      <c r="D39" s="30"/>
      <c r="E39" s="27"/>
    </row>
    <row r="40" spans="1:5" x14ac:dyDescent="0.25">
      <c r="A40" s="30"/>
      <c r="B40" s="33" t="s">
        <v>33</v>
      </c>
      <c r="C40" s="35">
        <v>0.95443471638693822</v>
      </c>
      <c r="D40" s="30"/>
      <c r="E40" s="27"/>
    </row>
    <row r="41" spans="1:5" x14ac:dyDescent="0.25">
      <c r="A41" s="30"/>
      <c r="B41" s="33" t="s">
        <v>5</v>
      </c>
      <c r="C41" s="35">
        <v>1</v>
      </c>
      <c r="D41" s="30"/>
      <c r="E41" s="27"/>
    </row>
    <row r="42" spans="1:5" x14ac:dyDescent="0.25">
      <c r="A42" s="30"/>
      <c r="D42" s="30"/>
      <c r="E42" s="27"/>
    </row>
    <row r="43" spans="1:5" x14ac:dyDescent="0.25">
      <c r="A43" s="30"/>
      <c r="D43" s="30"/>
      <c r="E43" s="27"/>
    </row>
    <row r="44" spans="1:5" x14ac:dyDescent="0.25">
      <c r="A44" s="30"/>
      <c r="D44" s="30"/>
      <c r="E44" s="27"/>
    </row>
    <row r="45" spans="1:5" x14ac:dyDescent="0.25">
      <c r="A45" s="30"/>
      <c r="D45" s="30"/>
      <c r="E45" s="27"/>
    </row>
    <row r="46" spans="1:5" x14ac:dyDescent="0.25">
      <c r="A46" s="27"/>
      <c r="D46" s="27"/>
      <c r="E46" s="27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zoomScaleNormal="100" workbookViewId="0">
      <selection activeCell="B1" sqref="B1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32</v>
      </c>
      <c r="B2" s="22" t="s">
        <v>33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78581.438972999997</v>
      </c>
      <c r="H2" s="42">
        <v>183422.56162699999</v>
      </c>
    </row>
    <row r="3" spans="1:9" ht="18" customHeight="1" thickBot="1" x14ac:dyDescent="0.3">
      <c r="A3" s="23" t="s">
        <v>43</v>
      </c>
      <c r="B3" s="24" t="s">
        <v>44</v>
      </c>
      <c r="C3" s="22" t="s">
        <v>3</v>
      </c>
      <c r="D3" s="41">
        <v>0</v>
      </c>
      <c r="E3" s="41">
        <v>0</v>
      </c>
      <c r="F3" s="41">
        <v>0</v>
      </c>
      <c r="G3" s="41">
        <v>317.38577800000002</v>
      </c>
      <c r="H3" s="42">
        <v>-317.38577800000002</v>
      </c>
    </row>
    <row r="4" spans="1:9" ht="18" customHeight="1" thickBot="1" x14ac:dyDescent="0.3">
      <c r="A4" s="25" t="s">
        <v>31</v>
      </c>
      <c r="B4" s="25" t="s">
        <v>16</v>
      </c>
      <c r="C4" s="22" t="s">
        <v>3</v>
      </c>
      <c r="D4" s="41">
        <v>396</v>
      </c>
      <c r="E4" s="41">
        <v>0</v>
      </c>
      <c r="F4" s="41">
        <v>396</v>
      </c>
      <c r="G4" s="41">
        <v>273.90834899999999</v>
      </c>
      <c r="H4" s="42">
        <v>122.091651</v>
      </c>
    </row>
    <row r="5" spans="1:9" ht="18" customHeight="1" thickBot="1" x14ac:dyDescent="0.3">
      <c r="A5" s="25" t="s">
        <v>34</v>
      </c>
      <c r="B5" s="25" t="s">
        <v>18</v>
      </c>
      <c r="C5" s="22" t="s">
        <v>3</v>
      </c>
      <c r="D5" s="41">
        <v>0</v>
      </c>
      <c r="E5" s="41">
        <v>0</v>
      </c>
      <c r="F5" s="41">
        <v>0</v>
      </c>
      <c r="G5" s="41">
        <v>1804.7092170000001</v>
      </c>
      <c r="H5" s="42">
        <v>-1804.7092170000001</v>
      </c>
    </row>
    <row r="6" spans="1:9" ht="18" customHeight="1" thickBot="1" x14ac:dyDescent="0.3">
      <c r="A6" s="21" t="s">
        <v>39</v>
      </c>
      <c r="B6" s="25" t="s">
        <v>40</v>
      </c>
      <c r="C6" s="22" t="s">
        <v>3</v>
      </c>
      <c r="D6" s="41">
        <v>0</v>
      </c>
      <c r="E6" s="41">
        <v>0</v>
      </c>
      <c r="F6" s="41">
        <v>0</v>
      </c>
      <c r="G6" s="41">
        <v>500</v>
      </c>
      <c r="H6" s="42">
        <v>-500</v>
      </c>
      <c r="I6" s="4"/>
    </row>
    <row r="7" spans="1:9" ht="18" customHeight="1" thickBot="1" x14ac:dyDescent="0.3">
      <c r="A7" s="43" t="s">
        <v>35</v>
      </c>
      <c r="B7" s="44" t="s">
        <v>36</v>
      </c>
      <c r="C7" s="22" t="s">
        <v>3</v>
      </c>
      <c r="D7" s="41">
        <v>0</v>
      </c>
      <c r="E7" s="41">
        <v>0</v>
      </c>
      <c r="F7" s="41">
        <v>0</v>
      </c>
      <c r="G7" s="41">
        <v>798.60167575000003</v>
      </c>
      <c r="H7" s="42">
        <v>-798.60167575000003</v>
      </c>
      <c r="I7" s="4"/>
    </row>
    <row r="8" spans="1:9" ht="18" customHeight="1" thickBot="1" x14ac:dyDescent="0.3">
      <c r="A8" s="21" t="s">
        <v>37</v>
      </c>
      <c r="B8" s="25" t="s">
        <v>22</v>
      </c>
      <c r="C8" s="22" t="s">
        <v>3</v>
      </c>
      <c r="D8" s="41">
        <v>0</v>
      </c>
      <c r="E8" s="41">
        <v>0</v>
      </c>
      <c r="F8" s="41">
        <v>0</v>
      </c>
      <c r="G8" s="41">
        <v>42.240216420000003</v>
      </c>
      <c r="H8" s="42">
        <v>-42.240216420000003</v>
      </c>
    </row>
    <row r="9" spans="1:9" ht="18" customHeight="1" thickBot="1" x14ac:dyDescent="0.3">
      <c r="A9" s="21" t="s">
        <v>41</v>
      </c>
      <c r="B9" s="25" t="s">
        <v>42</v>
      </c>
      <c r="C9" s="22" t="s">
        <v>3</v>
      </c>
      <c r="D9" s="41">
        <v>0</v>
      </c>
      <c r="E9" s="41">
        <v>0</v>
      </c>
      <c r="F9" s="41">
        <v>0</v>
      </c>
      <c r="G9" s="41">
        <v>13.128126999999999</v>
      </c>
      <c r="H9" s="42">
        <v>-13.128126999999999</v>
      </c>
    </row>
    <row r="10" spans="1:9" ht="18" customHeight="1" thickBot="1" x14ac:dyDescent="0.3">
      <c r="A10" s="45" t="s">
        <v>38</v>
      </c>
      <c r="B10" s="46" t="s">
        <v>20</v>
      </c>
      <c r="C10" s="22" t="s">
        <v>3</v>
      </c>
      <c r="D10" s="41">
        <v>0</v>
      </c>
      <c r="E10" s="41">
        <v>0</v>
      </c>
      <c r="F10" s="41">
        <v>0</v>
      </c>
      <c r="G10" s="41">
        <v>1.5514840000000001</v>
      </c>
      <c r="H10" s="42">
        <v>-1.5514840000000001</v>
      </c>
    </row>
    <row r="11" spans="1:9" ht="18" customHeight="1" thickBot="1" x14ac:dyDescent="0.3">
      <c r="A11" s="21">
        <v>42</v>
      </c>
      <c r="B11" s="25" t="s">
        <v>14</v>
      </c>
      <c r="C11" s="22" t="s">
        <v>4</v>
      </c>
      <c r="D11" s="41">
        <v>896061</v>
      </c>
      <c r="E11" s="41">
        <v>0</v>
      </c>
      <c r="F11" s="41">
        <v>896061</v>
      </c>
      <c r="G11" s="41">
        <v>149015.29199200001</v>
      </c>
      <c r="H11" s="42">
        <v>747045.70800800005</v>
      </c>
    </row>
    <row r="12" spans="1:9" ht="20.100000000000001" customHeight="1" thickBot="1" x14ac:dyDescent="0.3">
      <c r="A12" s="25">
        <v>43</v>
      </c>
      <c r="B12" s="25" t="s">
        <v>15</v>
      </c>
      <c r="C12" s="22" t="s">
        <v>4</v>
      </c>
      <c r="D12" s="41">
        <v>3529390.2467439999</v>
      </c>
      <c r="E12" s="41">
        <v>0</v>
      </c>
      <c r="F12" s="41">
        <v>3529390.2467439999</v>
      </c>
      <c r="G12" s="41">
        <v>50820.033343000003</v>
      </c>
      <c r="H12" s="42">
        <v>3478570.213401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7">
        <v>262400.00060000003</v>
      </c>
      <c r="D7" s="47">
        <v>82332.96382017</v>
      </c>
      <c r="E7" s="14">
        <f>+GETPIVOTDATA("RECAUDO EN EFECTIVO .",$B$6,"Aportes","Propios")/GETPIVOTDATA(" AFORO VIGENTE
",$B$6,"Aportes","Propios")</f>
        <v>0.31376891628013964</v>
      </c>
    </row>
    <row r="8" spans="2:5" x14ac:dyDescent="0.25">
      <c r="B8" s="6" t="s">
        <v>5</v>
      </c>
      <c r="C8" s="47">
        <v>262400.00060000003</v>
      </c>
      <c r="D8" s="47">
        <v>82332.96382017</v>
      </c>
      <c r="E8" s="15">
        <f>+GETPIVOTDATA("RECAUDO EN EFECTIVO .",$B$6)/GETPIVOTDATA(" AFORO VIGENTE
",$B$6)</f>
        <v>0.31376891628013964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abr</vt:lpstr>
      <vt:lpstr>Aforo Vs Recaudo Rec Propios</vt:lpstr>
      <vt:lpstr>abr!Área_de_impresión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dcterms:created xsi:type="dcterms:W3CDTF">2018-04-17T16:44:20Z</dcterms:created>
  <dcterms:modified xsi:type="dcterms:W3CDTF">2020-05-27T14:48:49Z</dcterms:modified>
</cp:coreProperties>
</file>