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PROCESOS 2014\PROCESO CONCURSO DE MERITOS\Pliegos Cali Abogado 15-05-2014\PLIEGO DE CONDICIONES DEFINITIVO\PARA PUBLICAR\"/>
    </mc:Choice>
  </mc:AlternateContent>
  <bookViews>
    <workbookView xWindow="31545" yWindow="3600" windowWidth="9285" windowHeight="5505" activeTab="1"/>
  </bookViews>
  <sheets>
    <sheet name="Personal" sheetId="36" r:id="rId1"/>
    <sheet name="Formato 7 Oferta Economica" sheetId="35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1" i="36" l="1"/>
  <c r="I52" i="36"/>
  <c r="I53" i="36"/>
  <c r="I50" i="36"/>
  <c r="H22" i="36"/>
  <c r="I22" i="36" s="1"/>
  <c r="H23" i="36"/>
  <c r="I23" i="36" s="1"/>
  <c r="H24" i="36"/>
  <c r="I24" i="36" s="1"/>
  <c r="H25" i="36"/>
  <c r="I25" i="36"/>
  <c r="H26" i="36"/>
  <c r="I26" i="36" s="1"/>
  <c r="H27" i="36"/>
  <c r="I27" i="36"/>
  <c r="H28" i="36"/>
  <c r="I28" i="36" s="1"/>
  <c r="H38" i="36" l="1"/>
  <c r="I38" i="36" s="1"/>
  <c r="H37" i="36"/>
  <c r="I37" i="36" s="1"/>
  <c r="H36" i="36"/>
  <c r="I36" i="36" s="1"/>
  <c r="H35" i="36"/>
  <c r="I35" i="36" s="1"/>
  <c r="H34" i="36"/>
  <c r="I34" i="36" s="1"/>
  <c r="H33" i="36"/>
  <c r="I33" i="36" s="1"/>
  <c r="H32" i="36"/>
  <c r="I32" i="36" s="1"/>
  <c r="H21" i="36"/>
  <c r="I21" i="36" s="1"/>
  <c r="H20" i="36"/>
  <c r="I20" i="36" s="1"/>
  <c r="H19" i="36"/>
  <c r="I19" i="36" s="1"/>
  <c r="H18" i="36"/>
  <c r="I18" i="36" s="1"/>
  <c r="H17" i="36"/>
  <c r="I17" i="36" s="1"/>
  <c r="H16" i="36"/>
  <c r="I16" i="36" s="1"/>
  <c r="H15" i="36"/>
  <c r="I15" i="36" s="1"/>
  <c r="H14" i="36"/>
  <c r="I14" i="36" s="1"/>
  <c r="H13" i="36"/>
  <c r="I13" i="36" s="1"/>
  <c r="H12" i="36"/>
  <c r="I12" i="36" s="1"/>
  <c r="H11" i="36"/>
  <c r="I11" i="36" s="1"/>
  <c r="H10" i="36"/>
  <c r="I10" i="36" s="1"/>
  <c r="H9" i="36"/>
  <c r="I9" i="36" s="1"/>
  <c r="H8" i="36"/>
  <c r="I8" i="36" s="1"/>
  <c r="F9" i="35"/>
  <c r="F12" i="35" s="1"/>
  <c r="I54" i="36" l="1"/>
  <c r="I29" i="36"/>
  <c r="I39" i="36"/>
  <c r="F13" i="35"/>
  <c r="F14" i="35" l="1"/>
  <c r="F16" i="35"/>
  <c r="I42" i="36"/>
  <c r="I44" i="36" s="1"/>
  <c r="I56" i="36" s="1"/>
  <c r="I57" i="36" s="1"/>
  <c r="I58" i="36" s="1"/>
</calcChain>
</file>

<file path=xl/sharedStrings.xml><?xml version="1.0" encoding="utf-8"?>
<sst xmlns="http://schemas.openxmlformats.org/spreadsheetml/2006/main" count="88" uniqueCount="75">
  <si>
    <t>DESCRIPCION</t>
  </si>
  <si>
    <t>SUBTOTAL</t>
  </si>
  <si>
    <t>TOTAL</t>
  </si>
  <si>
    <t>TIEMPO (MESES)</t>
  </si>
  <si>
    <t>CANTIDAD</t>
  </si>
  <si>
    <t>Factor prestacional</t>
  </si>
  <si>
    <t xml:space="preserve">Valor mensual </t>
  </si>
  <si>
    <t xml:space="preserve">DEDICACIÓN </t>
  </si>
  <si>
    <t>PERSONAL PROFESIONAL</t>
  </si>
  <si>
    <t>Especialista Voz y Datos</t>
  </si>
  <si>
    <t>Conductor</t>
  </si>
  <si>
    <t>OTROS COSTOS DIRECTOS</t>
  </si>
  <si>
    <t>SALARIO BASICO 2014</t>
  </si>
  <si>
    <t>Total</t>
  </si>
  <si>
    <t>Total Costo Personal</t>
  </si>
  <si>
    <t>IVA (16%)</t>
  </si>
  <si>
    <t>PERSONAL TÉCNICO Y ADMINISTRATIVO</t>
  </si>
  <si>
    <t>Especialistas en Estructuras</t>
  </si>
  <si>
    <t xml:space="preserve">Total </t>
  </si>
  <si>
    <t>COSTO PERSONAL Y VIATICOS</t>
  </si>
  <si>
    <t>Especialista de Diseños y Acabados</t>
  </si>
  <si>
    <t>Especialistas en Geotecnia</t>
  </si>
  <si>
    <t>Especialista Aeroportuario</t>
  </si>
  <si>
    <t>Inspector de Obra</t>
  </si>
  <si>
    <t>Director de Interventoría</t>
  </si>
  <si>
    <t>Especialista Jurídico</t>
  </si>
  <si>
    <t>Profesional Predial</t>
  </si>
  <si>
    <t>Alquiler del Laboratorio</t>
  </si>
  <si>
    <t>Total Bolsa de Viajes (Pasajes y Viáticos)</t>
  </si>
  <si>
    <t>Vehículo (campero 4x4)</t>
  </si>
  <si>
    <t>Teléfono Celular</t>
  </si>
  <si>
    <t>Especialista Mecánico</t>
  </si>
  <si>
    <t>Asistente a la Supervisión en la  ANI</t>
  </si>
  <si>
    <t>Especialista Financiero</t>
  </si>
  <si>
    <t>REMUNERACIÓN</t>
  </si>
  <si>
    <t>i. Personal</t>
  </si>
  <si>
    <t>ii. Factor Multiplicador</t>
  </si>
  <si>
    <t>iii. Otros Costos Directos</t>
  </si>
  <si>
    <t>COSTO TOTAL DEL PRESUPUESTO *</t>
  </si>
  <si>
    <t>________________________________________________</t>
  </si>
  <si>
    <t xml:space="preserve">Firma del Representante Legal </t>
  </si>
  <si>
    <t xml:space="preserve">Nombre Proponente </t>
  </si>
  <si>
    <t>Auxiliar Administrativo</t>
  </si>
  <si>
    <t>INTERVENTORIA DE OBRA DEL CONTRATO No.058-CON-2000 DE 2000 Y OTROSIES</t>
  </si>
  <si>
    <t>INVERSIONES OBLIGATORIAS Y VOLUNTARIAS, OBRAS ADICIONALES Y DE CERTIFICACIÓN</t>
  </si>
  <si>
    <r>
      <t xml:space="preserve">(1) COSTO TOTAL INVERSIONES OBLIGATORIAS Y VOLUNTARIAS, OBRAS ADICIONALES Y DE CERTIFICACIÓN        </t>
    </r>
    <r>
      <rPr>
        <sz val="11"/>
        <rFont val="Arial Narrow"/>
        <family val="2"/>
      </rPr>
      <t xml:space="preserve"> = (B) + (C)</t>
    </r>
  </si>
  <si>
    <t>iv. Bolsa de Viajes (Pasajes y Viaticos)</t>
  </si>
  <si>
    <r>
      <t xml:space="preserve">(B) SUBTOTAL COSTO BÁSICO                              </t>
    </r>
    <r>
      <rPr>
        <sz val="11"/>
        <rFont val="Arial Narrow"/>
        <family val="2"/>
      </rPr>
      <t>(B) = (A) + (iii) + (iv)</t>
    </r>
  </si>
  <si>
    <r>
      <t xml:space="preserve">(C) IVA                                                                                   </t>
    </r>
    <r>
      <rPr>
        <sz val="11"/>
        <rFont val="Arial Narrow"/>
        <family val="2"/>
      </rPr>
      <t>(C) = (B) x 16%</t>
    </r>
  </si>
  <si>
    <r>
      <t xml:space="preserve">(A) SUBTOTAL PERSONAL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</si>
  <si>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(1) Para efectos de la presentación de la oferta económica, el proponente deberá tener en cuenta que el plazo estimado del contrato es de 32 meses .</t>
  </si>
  <si>
    <t xml:space="preserve">(2) Nota: El valor Total Bolsa de Viajes inlcuido en el presente formato aplica para ticketes de viaje y viaticos para la Interventoria, conforme a los requerimientos del presente contrato o los establecidos por la ANI. </t>
  </si>
  <si>
    <t>NOTA: Las columnas en color gris no se deben modificar</t>
  </si>
  <si>
    <t>PERSONAL</t>
  </si>
  <si>
    <t>Ingeniero Residente Tecnico</t>
  </si>
  <si>
    <t>Ingeniero Residente Pavimentos</t>
  </si>
  <si>
    <t>Ingeniero Residente Electrico</t>
  </si>
  <si>
    <t>Ingeniero Residente Ambiental</t>
  </si>
  <si>
    <t>Residente Social</t>
  </si>
  <si>
    <t>Arquitecto Residente de Diseños y Acabados</t>
  </si>
  <si>
    <t>Especialistas en Pavimentos o Aeropistas</t>
  </si>
  <si>
    <t>Especialista Hidráulico y/o Sanitario</t>
  </si>
  <si>
    <t>Especialista Eléctrico</t>
  </si>
  <si>
    <t>Especialista Ambiental</t>
  </si>
  <si>
    <t>Profesional Contable</t>
  </si>
  <si>
    <t>Auxiliares de Ingenieria</t>
  </si>
  <si>
    <t>Topografo</t>
  </si>
  <si>
    <t>Cadeneros</t>
  </si>
  <si>
    <t>Computador portátil - ANI</t>
  </si>
  <si>
    <t>UND</t>
  </si>
  <si>
    <t>Equipos de Oficina</t>
  </si>
  <si>
    <t>Alquiler  Equipo de Topografía</t>
  </si>
  <si>
    <t>* El Costo Total del Presupuesto no podrá exceder el valor indicado como Presupuesto Oficial en el Pliego de Condiciones, determinado en SEIS MIL QUINIENTOS CUARENTA Y UN MILLONES SEISCIENTOS TREINTA Y CUATRO MIL DOSCIENTOS CUARENTA Y CINCO PESOS M/CTE ($6.541.634.245,00)</t>
  </si>
  <si>
    <t xml:space="preserve">
PROCESO VJ-VGC-CM-04-2014
"Interventoría técnica, socio-ambiental, predial, financiera, legal y administrativa de las obras derivadas del Otrosí No. 1, correspondientes a la ejecución de las inversiones obligatorias, inversiones voluntarias, obras adicionales y obras de certificación asociadas al Contrato de Concesión N°. 058-CON-2000, cuyo objeto es “la administración, operación y explotación económica del área concesionada del aeropuerto Alfonso Bonilla Aragón de la ciudad de Palmira que sirve a la ciudad de Cali"
</t>
  </si>
  <si>
    <t>Formato 7 Oferta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</si>
</sst>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(* #,##0_);_(* \(#,##0\);_(* &quot;-&quot;??_);_(@_)"/>
    <numFmt numFmtId="167" formatCode="&quot;$&quot;#,##0"/>
    <numFmt numFmtId="168" formatCode="0.0"/>
    <numFmt numFmtId="169" formatCode="_-* #,##0_-;\-* #,##0_-;_-* &quot;-&quot;??_-;_-@_-"/>
    <numFmt numFmtId="170" formatCode="&quot;$&quot;\ #,##0"/>
    <numFmt numFmtId="171" formatCode="&quot;$&quot;\ #,##0.0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9"/>
      <name val="Tahoma"/>
      <family val="2"/>
    </font>
    <font>
      <sz val="10"/>
      <name val="Arial"/>
      <family val="2"/>
    </font>
    <font>
      <sz val="12"/>
      <color theme="0"/>
      <name val="Arial"/>
      <family val="2"/>
    </font>
    <font>
      <sz val="9"/>
      <color theme="0"/>
      <name val="Tahoma"/>
      <family val="2"/>
    </font>
    <font>
      <b/>
      <i/>
      <sz val="10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Arial"/>
      <family val="2"/>
    </font>
    <font>
      <b/>
      <sz val="12"/>
      <name val="Arial Narrow"/>
      <family val="2"/>
    </font>
    <font>
      <b/>
      <u/>
      <sz val="13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166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4" fillId="23" borderId="4" applyNumberFormat="0" applyFont="0" applyAlignment="0" applyProtection="0"/>
    <xf numFmtId="9" fontId="2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217">
    <xf numFmtId="0" fontId="0" fillId="0" borderId="0" xfId="0"/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167" fontId="24" fillId="24" borderId="10" xfId="0" applyNumberFormat="1" applyFont="1" applyFill="1" applyBorder="1" applyAlignment="1">
      <alignment horizontal="right" vertical="center" wrapText="1"/>
    </xf>
    <xf numFmtId="2" fontId="24" fillId="24" borderId="10" xfId="0" applyNumberFormat="1" applyFont="1" applyFill="1" applyBorder="1" applyAlignment="1">
      <alignment horizontal="center" vertical="center" wrapText="1"/>
    </xf>
    <xf numFmtId="0" fontId="24" fillId="24" borderId="0" xfId="0" applyFont="1" applyFill="1" applyAlignment="1">
      <alignment vertical="center" wrapText="1"/>
    </xf>
    <xf numFmtId="2" fontId="24" fillId="0" borderId="0" xfId="0" applyNumberFormat="1" applyFont="1" applyAlignment="1">
      <alignment vertical="center" wrapText="1"/>
    </xf>
    <xf numFmtId="1" fontId="24" fillId="0" borderId="0" xfId="0" applyNumberFormat="1" applyFont="1" applyAlignment="1">
      <alignment vertical="center" wrapText="1"/>
    </xf>
    <xf numFmtId="167" fontId="24" fillId="0" borderId="0" xfId="0" applyNumberFormat="1" applyFont="1" applyAlignment="1">
      <alignment horizontal="right" vertical="center" wrapText="1"/>
    </xf>
    <xf numFmtId="2" fontId="24" fillId="0" borderId="0" xfId="0" applyNumberFormat="1" applyFont="1" applyAlignment="1">
      <alignment horizontal="center" vertical="center" wrapText="1"/>
    </xf>
    <xf numFmtId="1" fontId="24" fillId="0" borderId="0" xfId="0" applyNumberFormat="1" applyFont="1" applyAlignment="1">
      <alignment horizontal="center" vertical="center" wrapText="1"/>
    </xf>
    <xf numFmtId="0" fontId="24" fillId="24" borderId="0" xfId="0" applyFont="1" applyFill="1" applyAlignment="1">
      <alignment horizontal="center" vertical="center" wrapText="1"/>
    </xf>
    <xf numFmtId="167" fontId="24" fillId="24" borderId="0" xfId="0" applyNumberFormat="1" applyFont="1" applyFill="1" applyAlignment="1">
      <alignment vertical="center" wrapText="1"/>
    </xf>
    <xf numFmtId="0" fontId="0" fillId="24" borderId="0" xfId="0" applyFill="1"/>
    <xf numFmtId="167" fontId="24" fillId="24" borderId="25" xfId="0" applyNumberFormat="1" applyFont="1" applyFill="1" applyBorder="1" applyAlignment="1">
      <alignment horizontal="right" vertical="center" wrapText="1"/>
    </xf>
    <xf numFmtId="167" fontId="24" fillId="24" borderId="28" xfId="0" applyNumberFormat="1" applyFont="1" applyFill="1" applyBorder="1" applyAlignment="1">
      <alignment horizontal="right" vertical="center" wrapText="1"/>
    </xf>
    <xf numFmtId="0" fontId="26" fillId="0" borderId="0" xfId="0" applyFont="1" applyBorder="1" applyAlignment="1">
      <alignment vertical="center"/>
    </xf>
    <xf numFmtId="0" fontId="24" fillId="24" borderId="0" xfId="0" applyFont="1" applyFill="1" applyBorder="1" applyAlignment="1">
      <alignment vertical="center" wrapText="1"/>
    </xf>
    <xf numFmtId="0" fontId="24" fillId="25" borderId="0" xfId="0" applyFont="1" applyFill="1" applyBorder="1" applyAlignment="1">
      <alignment horizontal="center" vertical="center"/>
    </xf>
    <xf numFmtId="1" fontId="24" fillId="24" borderId="0" xfId="32" applyNumberFormat="1" applyFont="1" applyFill="1" applyBorder="1" applyAlignment="1">
      <alignment horizontal="center" vertical="center" wrapText="1"/>
    </xf>
    <xf numFmtId="1" fontId="24" fillId="25" borderId="0" xfId="0" applyNumberFormat="1" applyFont="1" applyFill="1" applyBorder="1" applyAlignment="1">
      <alignment vertical="center"/>
    </xf>
    <xf numFmtId="4" fontId="26" fillId="25" borderId="0" xfId="0" applyNumberFormat="1" applyFont="1" applyFill="1" applyBorder="1" applyAlignment="1">
      <alignment vertical="center"/>
    </xf>
    <xf numFmtId="167" fontId="24" fillId="24" borderId="0" xfId="0" applyNumberFormat="1" applyFont="1" applyFill="1" applyBorder="1" applyAlignment="1">
      <alignment horizontal="right" vertical="center" wrapText="1"/>
    </xf>
    <xf numFmtId="167" fontId="24" fillId="24" borderId="27" xfId="0" applyNumberFormat="1" applyFont="1" applyFill="1" applyBorder="1" applyAlignment="1">
      <alignment horizontal="right" vertical="center" wrapText="1"/>
    </xf>
    <xf numFmtId="0" fontId="24" fillId="0" borderId="0" xfId="0" applyFont="1" applyBorder="1" applyAlignment="1">
      <alignment horizontal="center" vertical="center"/>
    </xf>
    <xf numFmtId="1" fontId="24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9" fontId="24" fillId="24" borderId="0" xfId="38" applyFont="1" applyFill="1" applyBorder="1" applyAlignment="1">
      <alignment horizontal="center" vertical="center" wrapText="1"/>
    </xf>
    <xf numFmtId="168" fontId="24" fillId="24" borderId="0" xfId="32" applyNumberFormat="1" applyFont="1" applyFill="1" applyBorder="1" applyAlignment="1">
      <alignment horizontal="center" vertical="center" wrapText="1"/>
    </xf>
    <xf numFmtId="2" fontId="24" fillId="24" borderId="0" xfId="0" applyNumberFormat="1" applyFont="1" applyFill="1" applyBorder="1" applyAlignment="1">
      <alignment horizontal="center" vertical="center" wrapText="1"/>
    </xf>
    <xf numFmtId="44" fontId="24" fillId="0" borderId="10" xfId="49" applyFont="1" applyBorder="1" applyAlignment="1">
      <alignment vertical="center"/>
    </xf>
    <xf numFmtId="44" fontId="24" fillId="0" borderId="27" xfId="49" applyFont="1" applyBorder="1" applyAlignment="1">
      <alignment vertical="center"/>
    </xf>
    <xf numFmtId="0" fontId="21" fillId="24" borderId="0" xfId="0" applyFont="1" applyFill="1" applyBorder="1" applyAlignment="1">
      <alignment horizontal="left" vertical="center"/>
    </xf>
    <xf numFmtId="4" fontId="24" fillId="25" borderId="10" xfId="0" applyNumberFormat="1" applyFont="1" applyFill="1" applyBorder="1" applyAlignment="1">
      <alignment vertical="center"/>
    </xf>
    <xf numFmtId="4" fontId="24" fillId="25" borderId="27" xfId="0" applyNumberFormat="1" applyFont="1" applyFill="1" applyBorder="1" applyAlignment="1">
      <alignment vertical="center"/>
    </xf>
    <xf numFmtId="167" fontId="21" fillId="24" borderId="23" xfId="0" applyNumberFormat="1" applyFont="1" applyFill="1" applyBorder="1" applyAlignment="1">
      <alignment horizontal="right" vertical="center" wrapText="1"/>
    </xf>
    <xf numFmtId="167" fontId="21" fillId="24" borderId="30" xfId="0" applyNumberFormat="1" applyFont="1" applyFill="1" applyBorder="1" applyAlignment="1">
      <alignment horizontal="right" vertical="center" wrapText="1"/>
    </xf>
    <xf numFmtId="167" fontId="31" fillId="24" borderId="0" xfId="50" applyNumberFormat="1" applyFont="1" applyFill="1" applyBorder="1"/>
    <xf numFmtId="167" fontId="2" fillId="24" borderId="0" xfId="36" applyNumberFormat="1" applyFont="1" applyFill="1" applyBorder="1"/>
    <xf numFmtId="44" fontId="24" fillId="0" borderId="10" xfId="49" applyFont="1" applyBorder="1"/>
    <xf numFmtId="44" fontId="24" fillId="0" borderId="27" xfId="49" applyFont="1" applyBorder="1"/>
    <xf numFmtId="167" fontId="30" fillId="24" borderId="0" xfId="50" applyNumberFormat="1" applyFont="1" applyFill="1" applyBorder="1" applyAlignment="1">
      <alignment horizontal="center"/>
    </xf>
    <xf numFmtId="167" fontId="30" fillId="24" borderId="0" xfId="36" applyNumberFormat="1" applyFont="1" applyFill="1" applyBorder="1" applyAlignment="1">
      <alignment horizontal="center"/>
    </xf>
    <xf numFmtId="1" fontId="21" fillId="26" borderId="15" xfId="0" applyNumberFormat="1" applyFont="1" applyFill="1" applyBorder="1" applyAlignment="1">
      <alignment horizontal="center" vertical="center" wrapText="1"/>
    </xf>
    <xf numFmtId="2" fontId="21" fillId="26" borderId="15" xfId="0" applyNumberFormat="1" applyFont="1" applyFill="1" applyBorder="1" applyAlignment="1">
      <alignment horizontal="center" vertical="center" wrapText="1"/>
    </xf>
    <xf numFmtId="167" fontId="21" fillId="26" borderId="15" xfId="0" applyNumberFormat="1" applyFont="1" applyFill="1" applyBorder="1" applyAlignment="1">
      <alignment horizontal="center" vertical="center" wrapText="1"/>
    </xf>
    <xf numFmtId="167" fontId="21" fillId="29" borderId="34" xfId="0" applyNumberFormat="1" applyFont="1" applyFill="1" applyBorder="1" applyAlignment="1">
      <alignment horizontal="right" vertical="center" wrapText="1"/>
    </xf>
    <xf numFmtId="167" fontId="21" fillId="29" borderId="35" xfId="0" applyNumberFormat="1" applyFont="1" applyFill="1" applyBorder="1" applyAlignment="1">
      <alignment horizontal="right" vertical="center" wrapText="1"/>
    </xf>
    <xf numFmtId="167" fontId="21" fillId="29" borderId="31" xfId="0" applyNumberFormat="1" applyFont="1" applyFill="1" applyBorder="1" applyAlignment="1">
      <alignment horizontal="right" vertical="center" wrapText="1"/>
    </xf>
    <xf numFmtId="0" fontId="21" fillId="28" borderId="18" xfId="0" applyFont="1" applyFill="1" applyBorder="1" applyAlignment="1">
      <alignment horizontal="justify" vertical="center"/>
    </xf>
    <xf numFmtId="0" fontId="24" fillId="28" borderId="20" xfId="0" applyFont="1" applyFill="1" applyBorder="1" applyAlignment="1">
      <alignment horizontal="center" vertical="center"/>
    </xf>
    <xf numFmtId="9" fontId="24" fillId="28" borderId="20" xfId="38" applyFont="1" applyFill="1" applyBorder="1" applyAlignment="1">
      <alignment horizontal="center" vertical="center" wrapText="1"/>
    </xf>
    <xf numFmtId="1" fontId="24" fillId="28" borderId="20" xfId="32" applyNumberFormat="1" applyFont="1" applyFill="1" applyBorder="1" applyAlignment="1">
      <alignment horizontal="center" vertical="center" wrapText="1"/>
    </xf>
    <xf numFmtId="0" fontId="24" fillId="28" borderId="20" xfId="0" applyFont="1" applyFill="1" applyBorder="1" applyAlignment="1">
      <alignment vertical="center"/>
    </xf>
    <xf numFmtId="4" fontId="26" fillId="28" borderId="20" xfId="0" applyNumberFormat="1" applyFont="1" applyFill="1" applyBorder="1" applyAlignment="1">
      <alignment vertical="center"/>
    </xf>
    <xf numFmtId="167" fontId="21" fillId="28" borderId="20" xfId="0" applyNumberFormat="1" applyFont="1" applyFill="1" applyBorder="1" applyAlignment="1">
      <alignment horizontal="right" vertical="center" wrapText="1"/>
    </xf>
    <xf numFmtId="167" fontId="24" fillId="28" borderId="19" xfId="0" applyNumberFormat="1" applyFont="1" applyFill="1" applyBorder="1" applyAlignment="1">
      <alignment horizontal="right" vertical="center" wrapText="1"/>
    </xf>
    <xf numFmtId="167" fontId="21" fillId="28" borderId="23" xfId="0" applyNumberFormat="1" applyFont="1" applyFill="1" applyBorder="1" applyAlignment="1">
      <alignment horizontal="right" vertical="center" wrapText="1"/>
    </xf>
    <xf numFmtId="167" fontId="21" fillId="28" borderId="25" xfId="0" applyNumberFormat="1" applyFont="1" applyFill="1" applyBorder="1" applyAlignment="1">
      <alignment horizontal="right" vertical="center" wrapText="1"/>
    </xf>
    <xf numFmtId="167" fontId="21" fillId="28" borderId="28" xfId="0" applyNumberFormat="1" applyFont="1" applyFill="1" applyBorder="1" applyAlignment="1">
      <alignment horizontal="right" vertical="center" wrapText="1"/>
    </xf>
    <xf numFmtId="0" fontId="21" fillId="26" borderId="36" xfId="0" applyFont="1" applyFill="1" applyBorder="1" applyAlignment="1">
      <alignment horizontal="center" vertical="center" wrapText="1"/>
    </xf>
    <xf numFmtId="1" fontId="21" fillId="26" borderId="29" xfId="0" applyNumberFormat="1" applyFont="1" applyFill="1" applyBorder="1" applyAlignment="1">
      <alignment horizontal="center" vertical="center" wrapText="1"/>
    </xf>
    <xf numFmtId="2" fontId="21" fillId="26" borderId="29" xfId="0" applyNumberFormat="1" applyFont="1" applyFill="1" applyBorder="1" applyAlignment="1">
      <alignment horizontal="center" vertical="center" wrapText="1"/>
    </xf>
    <xf numFmtId="167" fontId="21" fillId="26" borderId="29" xfId="0" applyNumberFormat="1" applyFont="1" applyFill="1" applyBorder="1" applyAlignment="1">
      <alignment horizontal="center" vertical="center" wrapText="1"/>
    </xf>
    <xf numFmtId="167" fontId="21" fillId="26" borderId="33" xfId="0" applyNumberFormat="1" applyFont="1" applyFill="1" applyBorder="1" applyAlignment="1">
      <alignment horizontal="center" vertical="center" wrapText="1"/>
    </xf>
    <xf numFmtId="44" fontId="24" fillId="0" borderId="22" xfId="49" applyFont="1" applyBorder="1"/>
    <xf numFmtId="167" fontId="24" fillId="24" borderId="22" xfId="0" applyNumberFormat="1" applyFont="1" applyFill="1" applyBorder="1" applyAlignment="1">
      <alignment horizontal="right" vertical="center" wrapText="1"/>
    </xf>
    <xf numFmtId="167" fontId="24" fillId="24" borderId="23" xfId="0" applyNumberFormat="1" applyFont="1" applyFill="1" applyBorder="1" applyAlignment="1">
      <alignment horizontal="right" vertical="center" wrapText="1"/>
    </xf>
    <xf numFmtId="0" fontId="21" fillId="28" borderId="18" xfId="0" applyFont="1" applyFill="1" applyBorder="1" applyAlignment="1">
      <alignment vertical="center" wrapText="1"/>
    </xf>
    <xf numFmtId="1" fontId="24" fillId="28" borderId="20" xfId="0" applyNumberFormat="1" applyFont="1" applyFill="1" applyBorder="1" applyAlignment="1">
      <alignment horizontal="center" vertical="center" wrapText="1"/>
    </xf>
    <xf numFmtId="168" fontId="24" fillId="28" borderId="20" xfId="32" applyNumberFormat="1" applyFont="1" applyFill="1" applyBorder="1" applyAlignment="1">
      <alignment horizontal="center" vertical="center" wrapText="1"/>
    </xf>
    <xf numFmtId="167" fontId="24" fillId="28" borderId="20" xfId="0" applyNumberFormat="1" applyFont="1" applyFill="1" applyBorder="1" applyAlignment="1">
      <alignment horizontal="right" vertical="center" wrapText="1"/>
    </xf>
    <xf numFmtId="2" fontId="24" fillId="28" borderId="20" xfId="0" applyNumberFormat="1" applyFont="1" applyFill="1" applyBorder="1" applyAlignment="1">
      <alignment horizontal="center" vertical="center" wrapText="1"/>
    </xf>
    <xf numFmtId="2" fontId="24" fillId="24" borderId="22" xfId="0" applyNumberFormat="1" applyFont="1" applyFill="1" applyBorder="1" applyAlignment="1">
      <alignment horizontal="center" vertical="center" wrapText="1"/>
    </xf>
    <xf numFmtId="0" fontId="21" fillId="28" borderId="36" xfId="0" applyFont="1" applyFill="1" applyBorder="1" applyAlignment="1">
      <alignment horizontal="left" vertical="center" wrapText="1"/>
    </xf>
    <xf numFmtId="1" fontId="25" fillId="28" borderId="29" xfId="0" applyNumberFormat="1" applyFont="1" applyFill="1" applyBorder="1" applyAlignment="1">
      <alignment horizontal="center" vertical="center" wrapText="1"/>
    </xf>
    <xf numFmtId="2" fontId="25" fillId="28" borderId="29" xfId="0" applyNumberFormat="1" applyFont="1" applyFill="1" applyBorder="1" applyAlignment="1">
      <alignment horizontal="center" vertical="center" wrapText="1"/>
    </xf>
    <xf numFmtId="167" fontId="25" fillId="28" borderId="29" xfId="0" applyNumberFormat="1" applyFont="1" applyFill="1" applyBorder="1" applyAlignment="1">
      <alignment horizontal="center" vertical="center" wrapText="1"/>
    </xf>
    <xf numFmtId="167" fontId="25" fillId="28" borderId="33" xfId="0" applyNumberFormat="1" applyFont="1" applyFill="1" applyBorder="1" applyAlignment="1">
      <alignment horizontal="center" vertical="center" wrapText="1"/>
    </xf>
    <xf numFmtId="4" fontId="24" fillId="25" borderId="22" xfId="0" applyNumberFormat="1" applyFont="1" applyFill="1" applyBorder="1" applyAlignment="1">
      <alignment vertical="center"/>
    </xf>
    <xf numFmtId="0" fontId="2" fillId="0" borderId="0" xfId="0" applyFont="1"/>
    <xf numFmtId="2" fontId="24" fillId="24" borderId="27" xfId="0" applyNumberFormat="1" applyFont="1" applyFill="1" applyBorder="1" applyAlignment="1">
      <alignment horizontal="center" vertical="center" wrapText="1"/>
    </xf>
    <xf numFmtId="44" fontId="24" fillId="0" borderId="0" xfId="49" applyFont="1" applyBorder="1"/>
    <xf numFmtId="4" fontId="24" fillId="25" borderId="0" xfId="0" applyNumberFormat="1" applyFont="1" applyFill="1" applyBorder="1" applyAlignment="1">
      <alignment vertical="center"/>
    </xf>
    <xf numFmtId="44" fontId="24" fillId="0" borderId="16" xfId="49" applyFont="1" applyBorder="1"/>
    <xf numFmtId="0" fontId="21" fillId="28" borderId="38" xfId="0" applyFont="1" applyFill="1" applyBorder="1" applyAlignment="1">
      <alignment horizontal="justify" vertical="center"/>
    </xf>
    <xf numFmtId="0" fontId="28" fillId="28" borderId="39" xfId="0" applyFont="1" applyFill="1" applyBorder="1" applyAlignment="1">
      <alignment horizontal="center" vertical="center"/>
    </xf>
    <xf numFmtId="9" fontId="28" fillId="28" borderId="39" xfId="38" applyFont="1" applyFill="1" applyBorder="1" applyAlignment="1">
      <alignment horizontal="center" vertical="center" wrapText="1"/>
    </xf>
    <xf numFmtId="1" fontId="28" fillId="28" borderId="39" xfId="32" applyNumberFormat="1" applyFont="1" applyFill="1" applyBorder="1" applyAlignment="1">
      <alignment horizontal="center" vertical="center" wrapText="1"/>
    </xf>
    <xf numFmtId="1" fontId="28" fillId="28" borderId="39" xfId="0" applyNumberFormat="1" applyFont="1" applyFill="1" applyBorder="1" applyAlignment="1">
      <alignment vertical="center"/>
    </xf>
    <xf numFmtId="4" fontId="29" fillId="28" borderId="39" xfId="0" applyNumberFormat="1" applyFont="1" applyFill="1" applyBorder="1" applyAlignment="1">
      <alignment vertical="center"/>
    </xf>
    <xf numFmtId="167" fontId="28" fillId="28" borderId="39" xfId="0" applyNumberFormat="1" applyFont="1" applyFill="1" applyBorder="1" applyAlignment="1">
      <alignment horizontal="right" vertical="center" wrapText="1"/>
    </xf>
    <xf numFmtId="167" fontId="28" fillId="28" borderId="40" xfId="0" applyNumberFormat="1" applyFont="1" applyFill="1" applyBorder="1" applyAlignment="1">
      <alignment horizontal="right" vertical="center" wrapText="1"/>
    </xf>
    <xf numFmtId="44" fontId="24" fillId="0" borderId="15" xfId="49" applyFont="1" applyBorder="1"/>
    <xf numFmtId="4" fontId="24" fillId="25" borderId="15" xfId="0" applyNumberFormat="1" applyFont="1" applyFill="1" applyBorder="1" applyAlignment="1">
      <alignment vertical="center"/>
    </xf>
    <xf numFmtId="0" fontId="34" fillId="0" borderId="0" xfId="0" applyFont="1"/>
    <xf numFmtId="0" fontId="34" fillId="0" borderId="0" xfId="36" applyFont="1" applyBorder="1" applyAlignment="1">
      <alignment horizontal="left" wrapText="1"/>
    </xf>
    <xf numFmtId="0" fontId="38" fillId="0" borderId="17" xfId="0" applyFont="1" applyBorder="1"/>
    <xf numFmtId="0" fontId="38" fillId="0" borderId="0" xfId="0" applyFont="1" applyBorder="1"/>
    <xf numFmtId="0" fontId="38" fillId="0" borderId="37" xfId="0" applyFont="1" applyBorder="1"/>
    <xf numFmtId="0" fontId="34" fillId="0" borderId="0" xfId="0" applyFont="1" applyBorder="1"/>
    <xf numFmtId="171" fontId="37" fillId="24" borderId="0" xfId="49" applyNumberFormat="1" applyFont="1" applyFill="1" applyBorder="1" applyAlignment="1">
      <alignment vertical="center" wrapText="1"/>
    </xf>
    <xf numFmtId="0" fontId="0" fillId="24" borderId="0" xfId="0" applyFill="1" applyBorder="1"/>
    <xf numFmtId="169" fontId="24" fillId="24" borderId="0" xfId="52" applyNumberFormat="1" applyFont="1" applyFill="1" applyBorder="1" applyAlignment="1">
      <alignment horizontal="right" vertical="center" wrapText="1"/>
    </xf>
    <xf numFmtId="0" fontId="24" fillId="0" borderId="44" xfId="0" applyFont="1" applyBorder="1" applyAlignment="1">
      <alignment vertical="center" wrapText="1"/>
    </xf>
    <xf numFmtId="1" fontId="24" fillId="0" borderId="0" xfId="0" applyNumberFormat="1" applyFont="1" applyBorder="1" applyAlignment="1">
      <alignment horizontal="center" vertical="center" wrapText="1"/>
    </xf>
    <xf numFmtId="2" fontId="24" fillId="0" borderId="0" xfId="0" applyNumberFormat="1" applyFont="1" applyBorder="1" applyAlignment="1">
      <alignment vertical="center" wrapText="1"/>
    </xf>
    <xf numFmtId="1" fontId="24" fillId="0" borderId="0" xfId="0" applyNumberFormat="1" applyFont="1" applyBorder="1" applyAlignment="1">
      <alignment vertical="center" wrapText="1"/>
    </xf>
    <xf numFmtId="167" fontId="24" fillId="0" borderId="0" xfId="0" applyNumberFormat="1" applyFont="1" applyBorder="1" applyAlignment="1">
      <alignment horizontal="right" vertical="center" wrapText="1"/>
    </xf>
    <xf numFmtId="2" fontId="24" fillId="0" borderId="0" xfId="0" applyNumberFormat="1" applyFont="1" applyBorder="1" applyAlignment="1">
      <alignment horizontal="center" vertical="center" wrapText="1"/>
    </xf>
    <xf numFmtId="167" fontId="24" fillId="0" borderId="45" xfId="0" applyNumberFormat="1" applyFont="1" applyBorder="1" applyAlignment="1">
      <alignment horizontal="right" vertical="center" wrapText="1"/>
    </xf>
    <xf numFmtId="0" fontId="24" fillId="25" borderId="44" xfId="0" applyFont="1" applyFill="1" applyBorder="1" applyAlignment="1">
      <alignment horizontal="justify" vertical="center"/>
    </xf>
    <xf numFmtId="167" fontId="24" fillId="24" borderId="45" xfId="0" applyNumberFormat="1" applyFont="1" applyFill="1" applyBorder="1" applyAlignment="1">
      <alignment horizontal="right" vertical="center" wrapText="1"/>
    </xf>
    <xf numFmtId="0" fontId="24" fillId="0" borderId="44" xfId="0" applyFont="1" applyBorder="1" applyAlignment="1">
      <alignment horizontal="justify" vertical="center"/>
    </xf>
    <xf numFmtId="0" fontId="21" fillId="24" borderId="44" xfId="0" applyFont="1" applyFill="1" applyBorder="1" applyAlignment="1">
      <alignment horizontal="left" vertical="center"/>
    </xf>
    <xf numFmtId="167" fontId="21" fillId="24" borderId="45" xfId="0" applyNumberFormat="1" applyFont="1" applyFill="1" applyBorder="1" applyAlignment="1">
      <alignment horizontal="right" vertical="center" wrapText="1"/>
    </xf>
    <xf numFmtId="0" fontId="21" fillId="26" borderId="41" xfId="0" applyFont="1" applyFill="1" applyBorder="1" applyAlignment="1">
      <alignment horizontal="center" vertical="center" wrapText="1"/>
    </xf>
    <xf numFmtId="167" fontId="21" fillId="26" borderId="30" xfId="0" applyNumberFormat="1" applyFont="1" applyFill="1" applyBorder="1" applyAlignment="1">
      <alignment horizontal="center" vertical="center" wrapText="1"/>
    </xf>
    <xf numFmtId="167" fontId="21" fillId="0" borderId="45" xfId="0" applyNumberFormat="1" applyFont="1" applyBorder="1" applyAlignment="1">
      <alignment horizontal="right" vertical="center" wrapText="1"/>
    </xf>
    <xf numFmtId="2" fontId="24" fillId="0" borderId="47" xfId="0" applyNumberFormat="1" applyFont="1" applyBorder="1" applyAlignment="1">
      <alignment vertical="center" wrapText="1"/>
    </xf>
    <xf numFmtId="1" fontId="24" fillId="0" borderId="47" xfId="0" applyNumberFormat="1" applyFont="1" applyBorder="1" applyAlignment="1">
      <alignment vertical="center" wrapText="1"/>
    </xf>
    <xf numFmtId="167" fontId="24" fillId="0" borderId="47" xfId="0" applyNumberFormat="1" applyFont="1" applyBorder="1" applyAlignment="1">
      <alignment horizontal="right" vertical="center" wrapText="1"/>
    </xf>
    <xf numFmtId="2" fontId="24" fillId="24" borderId="47" xfId="0" applyNumberFormat="1" applyFont="1" applyFill="1" applyBorder="1" applyAlignment="1">
      <alignment horizontal="center" vertical="center" wrapText="1"/>
    </xf>
    <xf numFmtId="167" fontId="24" fillId="24" borderId="47" xfId="0" applyNumberFormat="1" applyFont="1" applyFill="1" applyBorder="1" applyAlignment="1">
      <alignment horizontal="right" vertical="center" wrapText="1"/>
    </xf>
    <xf numFmtId="167" fontId="24" fillId="24" borderId="48" xfId="0" applyNumberFormat="1" applyFont="1" applyFill="1" applyBorder="1" applyAlignment="1">
      <alignment horizontal="right" vertical="center" wrapText="1"/>
    </xf>
    <xf numFmtId="0" fontId="24" fillId="27" borderId="21" xfId="0" applyFont="1" applyFill="1" applyBorder="1" applyAlignment="1">
      <alignment horizontal="justify" vertical="center"/>
    </xf>
    <xf numFmtId="0" fontId="24" fillId="27" borderId="22" xfId="0" applyFont="1" applyFill="1" applyBorder="1" applyAlignment="1">
      <alignment horizontal="center" vertical="center"/>
    </xf>
    <xf numFmtId="9" fontId="24" fillId="27" borderId="22" xfId="38" applyFont="1" applyFill="1" applyBorder="1" applyAlignment="1">
      <alignment horizontal="center" vertical="center" wrapText="1"/>
    </xf>
    <xf numFmtId="0" fontId="24" fillId="27" borderId="24" xfId="0" applyFont="1" applyFill="1" applyBorder="1" applyAlignment="1">
      <alignment horizontal="justify" vertical="center"/>
    </xf>
    <xf numFmtId="0" fontId="24" fillId="27" borderId="10" xfId="0" applyFont="1" applyFill="1" applyBorder="1" applyAlignment="1">
      <alignment horizontal="center" vertical="center"/>
    </xf>
    <xf numFmtId="9" fontId="24" fillId="27" borderId="10" xfId="38" applyFont="1" applyFill="1" applyBorder="1" applyAlignment="1">
      <alignment horizontal="center" vertical="center" wrapText="1"/>
    </xf>
    <xf numFmtId="0" fontId="24" fillId="27" borderId="41" xfId="0" applyFont="1" applyFill="1" applyBorder="1" applyAlignment="1">
      <alignment horizontal="justify" vertical="center"/>
    </xf>
    <xf numFmtId="0" fontId="24" fillId="27" borderId="15" xfId="0" applyFont="1" applyFill="1" applyBorder="1" applyAlignment="1">
      <alignment horizontal="center" vertical="center"/>
    </xf>
    <xf numFmtId="9" fontId="24" fillId="27" borderId="15" xfId="38" applyFont="1" applyFill="1" applyBorder="1" applyAlignment="1">
      <alignment horizontal="center" vertical="center" wrapText="1"/>
    </xf>
    <xf numFmtId="0" fontId="24" fillId="27" borderId="26" xfId="0" applyFont="1" applyFill="1" applyBorder="1" applyAlignment="1">
      <alignment horizontal="justify" vertical="center"/>
    </xf>
    <xf numFmtId="0" fontId="24" fillId="27" borderId="27" xfId="0" applyFont="1" applyFill="1" applyBorder="1" applyAlignment="1">
      <alignment horizontal="center" vertical="center"/>
    </xf>
    <xf numFmtId="9" fontId="24" fillId="27" borderId="27" xfId="38" applyFont="1" applyFill="1" applyBorder="1" applyAlignment="1">
      <alignment horizontal="center" vertical="center" wrapText="1"/>
    </xf>
    <xf numFmtId="0" fontId="24" fillId="27" borderId="21" xfId="0" applyFont="1" applyFill="1" applyBorder="1" applyAlignment="1">
      <alignment vertical="center" wrapText="1"/>
    </xf>
    <xf numFmtId="0" fontId="24" fillId="27" borderId="24" xfId="0" applyFont="1" applyFill="1" applyBorder="1" applyAlignment="1">
      <alignment vertical="center"/>
    </xf>
    <xf numFmtId="0" fontId="24" fillId="27" borderId="26" xfId="0" applyFont="1" applyFill="1" applyBorder="1" applyAlignment="1">
      <alignment vertical="center"/>
    </xf>
    <xf numFmtId="0" fontId="34" fillId="0" borderId="0" xfId="0" applyFont="1" applyAlignment="1">
      <alignment horizontal="left" wrapText="1"/>
    </xf>
    <xf numFmtId="0" fontId="21" fillId="29" borderId="32" xfId="0" applyFont="1" applyFill="1" applyBorder="1" applyAlignment="1">
      <alignment horizontal="right" vertical="center"/>
    </xf>
    <xf numFmtId="167" fontId="24" fillId="24" borderId="30" xfId="0" applyNumberFormat="1" applyFont="1" applyFill="1" applyBorder="1" applyAlignment="1">
      <alignment horizontal="right" vertical="center" wrapText="1"/>
    </xf>
    <xf numFmtId="1" fontId="24" fillId="24" borderId="22" xfId="32" applyNumberFormat="1" applyFont="1" applyFill="1" applyBorder="1" applyAlignment="1">
      <alignment horizontal="center" vertical="center" wrapText="1"/>
    </xf>
    <xf numFmtId="1" fontId="24" fillId="24" borderId="10" xfId="32" applyNumberFormat="1" applyFont="1" applyFill="1" applyBorder="1" applyAlignment="1">
      <alignment horizontal="center" vertical="center" wrapText="1"/>
    </xf>
    <xf numFmtId="1" fontId="24" fillId="24" borderId="15" xfId="32" applyNumberFormat="1" applyFont="1" applyFill="1" applyBorder="1" applyAlignment="1">
      <alignment horizontal="center" vertical="center" wrapText="1"/>
    </xf>
    <xf numFmtId="1" fontId="24" fillId="24" borderId="27" xfId="32" applyNumberFormat="1" applyFont="1" applyFill="1" applyBorder="1" applyAlignment="1">
      <alignment horizontal="center" vertical="center" wrapText="1"/>
    </xf>
    <xf numFmtId="1" fontId="28" fillId="24" borderId="10" xfId="32" applyNumberFormat="1" applyFont="1" applyFill="1" applyBorder="1" applyAlignment="1">
      <alignment horizontal="center" vertical="center" wrapText="1"/>
    </xf>
    <xf numFmtId="1" fontId="28" fillId="24" borderId="22" xfId="32" applyNumberFormat="1" applyFont="1" applyFill="1" applyBorder="1" applyAlignment="1">
      <alignment horizontal="center" vertical="center" wrapText="1"/>
    </xf>
    <xf numFmtId="1" fontId="28" fillId="24" borderId="27" xfId="32" applyNumberFormat="1" applyFont="1" applyFill="1" applyBorder="1" applyAlignment="1">
      <alignment horizontal="center" vertical="center" wrapText="1"/>
    </xf>
    <xf numFmtId="0" fontId="24" fillId="27" borderId="24" xfId="0" applyFont="1" applyFill="1" applyBorder="1" applyAlignment="1">
      <alignment vertical="center" wrapText="1"/>
    </xf>
    <xf numFmtId="167" fontId="24" fillId="24" borderId="33" xfId="0" applyNumberFormat="1" applyFont="1" applyFill="1" applyBorder="1" applyAlignment="1">
      <alignment horizontal="right" vertical="center" wrapText="1"/>
    </xf>
    <xf numFmtId="0" fontId="39" fillId="0" borderId="46" xfId="0" applyFont="1" applyBorder="1" applyAlignment="1">
      <alignment horizontal="left" vertical="center" wrapText="1"/>
    </xf>
    <xf numFmtId="0" fontId="39" fillId="0" borderId="47" xfId="0" applyFont="1" applyBorder="1" applyAlignment="1">
      <alignment horizontal="left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32" fillId="28" borderId="26" xfId="0" applyFont="1" applyFill="1" applyBorder="1" applyAlignment="1">
      <alignment horizontal="right" vertical="center" wrapText="1"/>
    </xf>
    <xf numFmtId="0" fontId="32" fillId="28" borderId="27" xfId="0" applyFont="1" applyFill="1" applyBorder="1" applyAlignment="1">
      <alignment horizontal="right" vertical="center" wrapText="1"/>
    </xf>
    <xf numFmtId="0" fontId="21" fillId="28" borderId="21" xfId="0" applyFont="1" applyFill="1" applyBorder="1" applyAlignment="1">
      <alignment horizontal="center" vertical="center" wrapText="1"/>
    </xf>
    <xf numFmtId="0" fontId="21" fillId="28" borderId="22" xfId="0" applyFont="1" applyFill="1" applyBorder="1" applyAlignment="1">
      <alignment horizontal="center" vertical="center" wrapText="1"/>
    </xf>
    <xf numFmtId="0" fontId="21" fillId="28" borderId="23" xfId="0" applyFont="1" applyFill="1" applyBorder="1" applyAlignment="1">
      <alignment horizontal="center" vertical="center" wrapText="1"/>
    </xf>
    <xf numFmtId="0" fontId="21" fillId="28" borderId="26" xfId="0" applyFont="1" applyFill="1" applyBorder="1" applyAlignment="1">
      <alignment horizontal="center" vertical="center" wrapText="1"/>
    </xf>
    <xf numFmtId="0" fontId="21" fillId="28" borderId="27" xfId="0" applyFont="1" applyFill="1" applyBorder="1" applyAlignment="1">
      <alignment horizontal="center" vertical="center" wrapText="1"/>
    </xf>
    <xf numFmtId="0" fontId="21" fillId="28" borderId="28" xfId="0" applyFont="1" applyFill="1" applyBorder="1" applyAlignment="1">
      <alignment horizontal="center" vertical="center" wrapText="1"/>
    </xf>
    <xf numFmtId="0" fontId="21" fillId="24" borderId="21" xfId="0" applyFont="1" applyFill="1" applyBorder="1" applyAlignment="1">
      <alignment horizontal="left" vertical="center"/>
    </xf>
    <xf numFmtId="0" fontId="21" fillId="24" borderId="22" xfId="0" applyFont="1" applyFill="1" applyBorder="1" applyAlignment="1">
      <alignment horizontal="left" vertical="center"/>
    </xf>
    <xf numFmtId="0" fontId="21" fillId="24" borderId="26" xfId="0" applyFont="1" applyFill="1" applyBorder="1" applyAlignment="1">
      <alignment horizontal="left" vertical="center"/>
    </xf>
    <xf numFmtId="0" fontId="21" fillId="24" borderId="27" xfId="0" applyFont="1" applyFill="1" applyBorder="1" applyAlignment="1">
      <alignment horizontal="left" vertical="center"/>
    </xf>
    <xf numFmtId="0" fontId="21" fillId="24" borderId="15" xfId="0" applyFont="1" applyFill="1" applyBorder="1" applyAlignment="1">
      <alignment horizontal="left" vertical="center"/>
    </xf>
    <xf numFmtId="0" fontId="32" fillId="28" borderId="21" xfId="0" applyFont="1" applyFill="1" applyBorder="1" applyAlignment="1">
      <alignment horizontal="right" vertical="center" wrapText="1"/>
    </xf>
    <xf numFmtId="0" fontId="32" fillId="28" borderId="22" xfId="0" applyFont="1" applyFill="1" applyBorder="1" applyAlignment="1">
      <alignment horizontal="right" vertical="center" wrapText="1"/>
    </xf>
    <xf numFmtId="0" fontId="32" fillId="28" borderId="24" xfId="0" applyFont="1" applyFill="1" applyBorder="1" applyAlignment="1">
      <alignment horizontal="right" vertical="center" wrapText="1"/>
    </xf>
    <xf numFmtId="0" fontId="32" fillId="28" borderId="10" xfId="0" applyFont="1" applyFill="1" applyBorder="1" applyAlignment="1">
      <alignment horizontal="right" vertical="center" wrapText="1"/>
    </xf>
    <xf numFmtId="0" fontId="34" fillId="0" borderId="0" xfId="0" applyFont="1" applyAlignment="1">
      <alignment horizontal="left" wrapText="1"/>
    </xf>
    <xf numFmtId="0" fontId="33" fillId="24" borderId="0" xfId="36" applyFont="1" applyFill="1" applyBorder="1" applyAlignment="1">
      <alignment horizontal="center" vertical="center" wrapText="1"/>
    </xf>
    <xf numFmtId="0" fontId="35" fillId="24" borderId="0" xfId="36" applyFont="1" applyFill="1" applyBorder="1" applyAlignment="1">
      <alignment horizontal="center"/>
    </xf>
    <xf numFmtId="0" fontId="36" fillId="0" borderId="12" xfId="36" applyFont="1" applyFill="1" applyBorder="1" applyAlignment="1">
      <alignment horizontal="center" vertical="center"/>
    </xf>
    <xf numFmtId="0" fontId="36" fillId="0" borderId="13" xfId="36" applyFont="1" applyFill="1" applyBorder="1" applyAlignment="1">
      <alignment horizontal="center" vertical="center"/>
    </xf>
    <xf numFmtId="0" fontId="36" fillId="0" borderId="14" xfId="36" applyFont="1" applyFill="1" applyBorder="1" applyAlignment="1">
      <alignment horizontal="center" vertical="center"/>
    </xf>
    <xf numFmtId="0" fontId="36" fillId="0" borderId="12" xfId="36" applyFont="1" applyFill="1" applyBorder="1" applyAlignment="1" applyProtection="1">
      <alignment horizontal="center" vertical="center" wrapText="1"/>
      <protection hidden="1"/>
    </xf>
    <xf numFmtId="0" fontId="36" fillId="0" borderId="13" xfId="36" applyFont="1" applyFill="1" applyBorder="1" applyAlignment="1" applyProtection="1">
      <alignment horizontal="center" vertical="center" wrapText="1"/>
      <protection hidden="1"/>
    </xf>
    <xf numFmtId="0" fontId="36" fillId="0" borderId="14" xfId="36" applyFont="1" applyFill="1" applyBorder="1" applyAlignment="1" applyProtection="1">
      <alignment horizontal="center" vertical="center" wrapText="1"/>
      <protection hidden="1"/>
    </xf>
    <xf numFmtId="0" fontId="36" fillId="30" borderId="12" xfId="36" applyFont="1" applyFill="1" applyBorder="1" applyAlignment="1" applyProtection="1">
      <alignment horizontal="left" vertical="center" wrapText="1"/>
      <protection locked="0"/>
    </xf>
    <xf numFmtId="0" fontId="36" fillId="30" borderId="13" xfId="36" applyFont="1" applyFill="1" applyBorder="1" applyAlignment="1" applyProtection="1">
      <alignment horizontal="left" vertical="center" wrapText="1"/>
      <protection locked="0"/>
    </xf>
    <xf numFmtId="0" fontId="36" fillId="30" borderId="14" xfId="36" applyFont="1" applyFill="1" applyBorder="1" applyAlignment="1" applyProtection="1">
      <alignment horizontal="left" vertical="center" wrapText="1"/>
      <protection locked="0"/>
    </xf>
    <xf numFmtId="170" fontId="36" fillId="30" borderId="42" xfId="49" applyNumberFormat="1" applyFont="1" applyFill="1" applyBorder="1" applyAlignment="1">
      <alignment horizontal="center" vertical="center" wrapText="1"/>
    </xf>
    <xf numFmtId="170" fontId="36" fillId="30" borderId="11" xfId="49" applyNumberFormat="1" applyFont="1" applyFill="1" applyBorder="1" applyAlignment="1">
      <alignment horizontal="center" vertical="center" wrapText="1"/>
    </xf>
    <xf numFmtId="170" fontId="36" fillId="30" borderId="43" xfId="49" applyNumberFormat="1" applyFont="1" applyFill="1" applyBorder="1" applyAlignment="1">
      <alignment horizontal="center" vertical="center" wrapText="1"/>
    </xf>
    <xf numFmtId="0" fontId="37" fillId="24" borderId="42" xfId="36" applyFont="1" applyFill="1" applyBorder="1" applyAlignment="1">
      <alignment horizontal="left" vertical="center" wrapText="1" indent="3"/>
    </xf>
    <xf numFmtId="0" fontId="37" fillId="24" borderId="11" xfId="36" applyFont="1" applyFill="1" applyBorder="1" applyAlignment="1">
      <alignment horizontal="left" vertical="center" wrapText="1" indent="3"/>
    </xf>
    <xf numFmtId="171" fontId="37" fillId="24" borderId="42" xfId="49" applyNumberFormat="1" applyFont="1" applyFill="1" applyBorder="1" applyAlignment="1">
      <alignment horizontal="center" vertical="center" wrapText="1"/>
    </xf>
    <xf numFmtId="171" fontId="37" fillId="24" borderId="11" xfId="49" applyNumberFormat="1" applyFont="1" applyFill="1" applyBorder="1" applyAlignment="1">
      <alignment horizontal="center" vertical="center" wrapText="1"/>
    </xf>
    <xf numFmtId="171" fontId="37" fillId="24" borderId="43" xfId="49" applyNumberFormat="1" applyFont="1" applyFill="1" applyBorder="1" applyAlignment="1">
      <alignment horizontal="center" vertical="center" wrapText="1"/>
    </xf>
    <xf numFmtId="0" fontId="37" fillId="24" borderId="17" xfId="36" applyFont="1" applyFill="1" applyBorder="1" applyAlignment="1">
      <alignment horizontal="left" vertical="center" wrapText="1" indent="3"/>
    </xf>
    <xf numFmtId="0" fontId="37" fillId="24" borderId="0" xfId="36" applyFont="1" applyFill="1" applyBorder="1" applyAlignment="1">
      <alignment horizontal="left" vertical="center" wrapText="1" indent="3"/>
    </xf>
    <xf numFmtId="0" fontId="36" fillId="27" borderId="12" xfId="36" applyFont="1" applyFill="1" applyBorder="1" applyAlignment="1">
      <alignment horizontal="left" vertical="center" wrapText="1" indent="2"/>
    </xf>
    <xf numFmtId="0" fontId="36" fillId="27" borderId="13" xfId="36" applyFont="1" applyFill="1" applyBorder="1" applyAlignment="1">
      <alignment horizontal="left" vertical="center" wrapText="1" indent="2"/>
    </xf>
    <xf numFmtId="171" fontId="36" fillId="27" borderId="12" xfId="49" applyNumberFormat="1" applyFont="1" applyFill="1" applyBorder="1" applyAlignment="1">
      <alignment horizontal="center" vertical="center" wrapText="1"/>
    </xf>
    <xf numFmtId="171" fontId="36" fillId="27" borderId="13" xfId="49" applyNumberFormat="1" applyFont="1" applyFill="1" applyBorder="1" applyAlignment="1">
      <alignment horizontal="center" vertical="center" wrapText="1"/>
    </xf>
    <xf numFmtId="171" fontId="36" fillId="27" borderId="14" xfId="49" applyNumberFormat="1" applyFont="1" applyFill="1" applyBorder="1" applyAlignment="1">
      <alignment horizontal="center" vertical="center" wrapText="1"/>
    </xf>
    <xf numFmtId="0" fontId="36" fillId="24" borderId="12" xfId="36" applyFont="1" applyFill="1" applyBorder="1" applyAlignment="1">
      <alignment horizontal="left" vertical="center" wrapText="1" indent="2"/>
    </xf>
    <xf numFmtId="0" fontId="36" fillId="24" borderId="13" xfId="36" applyFont="1" applyFill="1" applyBorder="1" applyAlignment="1">
      <alignment horizontal="left" vertical="center" wrapText="1" indent="2"/>
    </xf>
    <xf numFmtId="171" fontId="36" fillId="24" borderId="12" xfId="49" applyNumberFormat="1" applyFont="1" applyFill="1" applyBorder="1" applyAlignment="1">
      <alignment horizontal="center" vertical="center" wrapText="1"/>
    </xf>
    <xf numFmtId="171" fontId="36" fillId="24" borderId="13" xfId="49" applyNumberFormat="1" applyFont="1" applyFill="1" applyBorder="1" applyAlignment="1">
      <alignment horizontal="center" vertical="center" wrapText="1"/>
    </xf>
    <xf numFmtId="171" fontId="36" fillId="24" borderId="14" xfId="49" applyNumberFormat="1" applyFont="1" applyFill="1" applyBorder="1" applyAlignment="1">
      <alignment horizontal="center" vertical="center" wrapText="1"/>
    </xf>
    <xf numFmtId="171" fontId="37" fillId="24" borderId="12" xfId="49" applyNumberFormat="1" applyFont="1" applyFill="1" applyBorder="1" applyAlignment="1">
      <alignment horizontal="center" vertical="center" wrapText="1"/>
    </xf>
    <xf numFmtId="171" fontId="37" fillId="24" borderId="13" xfId="49" applyNumberFormat="1" applyFont="1" applyFill="1" applyBorder="1" applyAlignment="1">
      <alignment horizontal="center" vertical="center" wrapText="1"/>
    </xf>
    <xf numFmtId="171" fontId="37" fillId="24" borderId="14" xfId="49" applyNumberFormat="1" applyFont="1" applyFill="1" applyBorder="1" applyAlignment="1">
      <alignment horizontal="center" vertical="center" wrapText="1"/>
    </xf>
    <xf numFmtId="0" fontId="34" fillId="0" borderId="0" xfId="36" applyFont="1" applyBorder="1" applyAlignment="1">
      <alignment horizontal="left" wrapText="1"/>
    </xf>
    <xf numFmtId="171" fontId="21" fillId="27" borderId="12" xfId="49" applyNumberFormat="1" applyFont="1" applyFill="1" applyBorder="1" applyAlignment="1">
      <alignment horizontal="center"/>
    </xf>
    <xf numFmtId="171" fontId="21" fillId="27" borderId="13" xfId="49" applyNumberFormat="1" applyFont="1" applyFill="1" applyBorder="1" applyAlignment="1">
      <alignment horizontal="center"/>
    </xf>
    <xf numFmtId="171" fontId="21" fillId="27" borderId="14" xfId="49" applyNumberFormat="1" applyFont="1" applyFill="1" applyBorder="1" applyAlignment="1">
      <alignment horizontal="center"/>
    </xf>
    <xf numFmtId="0" fontId="40" fillId="27" borderId="12" xfId="36" applyFont="1" applyFill="1" applyBorder="1" applyAlignment="1" applyProtection="1">
      <alignment horizontal="center" vertical="center" wrapText="1"/>
      <protection locked="0"/>
    </xf>
    <xf numFmtId="0" fontId="40" fillId="27" borderId="13" xfId="36" applyFont="1" applyFill="1" applyBorder="1" applyAlignment="1" applyProtection="1">
      <alignment horizontal="center" vertical="center" wrapText="1"/>
      <protection locked="0"/>
    </xf>
    <xf numFmtId="0" fontId="40" fillId="27" borderId="14" xfId="36" applyFont="1" applyFill="1" applyBorder="1" applyAlignment="1" applyProtection="1">
      <alignment horizontal="center" vertical="center" wrapText="1"/>
      <protection locked="0"/>
    </xf>
    <xf numFmtId="0" fontId="39" fillId="0" borderId="0" xfId="0" applyFont="1"/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Currency 2" xfId="50"/>
    <cellStyle name="Encabezado 1" xfId="43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52" builtinId="3"/>
    <cellStyle name="Millares 2" xfId="32"/>
    <cellStyle name="Millares 3" xfId="33"/>
    <cellStyle name="Moneda" xfId="49" builtinId="4"/>
    <cellStyle name="Moneda 2" xfId="34"/>
    <cellStyle name="Moneda 3" xfId="48"/>
    <cellStyle name="Neutral" xfId="35" builtinId="28" customBuiltin="1"/>
    <cellStyle name="Normal" xfId="0" builtinId="0"/>
    <cellStyle name="Normal 2" xfId="36"/>
    <cellStyle name="Normal 3" xfId="47"/>
    <cellStyle name="Notas" xfId="37" builtinId="10" customBuiltin="1"/>
    <cellStyle name="Percent 2" xfId="51"/>
    <cellStyle name="Porcentaje" xfId="38" builtinId="5"/>
    <cellStyle name="Salida" xfId="39" builtinId="21" customBuiltin="1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2" xfId="44" builtinId="17" customBuiltin="1"/>
    <cellStyle name="Título 3" xfId="45" builtinId="18" customBuiltin="1"/>
    <cellStyle name="Total" xfId="46" builtinId="25" customBuiltin="1"/>
  </cellStyles>
  <dxfs count="0"/>
  <tableStyles count="0" defaultTableStyle="TableStyleMedium9" defaultPivotStyle="PivotStyleLight16"/>
  <colors>
    <mruColors>
      <color rgb="FF99FF33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opLeftCell="A4" zoomScale="85" zoomScaleNormal="85" workbookViewId="0">
      <selection activeCell="D8" sqref="D8:D10"/>
    </sheetView>
  </sheetViews>
  <sheetFormatPr baseColWidth="10" defaultColWidth="11.42578125" defaultRowHeight="15" x14ac:dyDescent="0.2"/>
  <cols>
    <col min="1" max="1" width="5.5703125" style="2" customWidth="1"/>
    <col min="2" max="2" width="50.85546875" style="2" customWidth="1"/>
    <col min="3" max="3" width="14.42578125" style="10" customWidth="1"/>
    <col min="4" max="4" width="19.140625" style="6" customWidth="1"/>
    <col min="5" max="5" width="15.28515625" style="7" customWidth="1"/>
    <col min="6" max="6" width="20.42578125" style="8" customWidth="1"/>
    <col min="7" max="7" width="17.28515625" style="9" customWidth="1"/>
    <col min="8" max="8" width="20.85546875" style="8" customWidth="1"/>
    <col min="9" max="9" width="22.140625" style="8" customWidth="1"/>
    <col min="10" max="10" width="23.42578125" style="5" customWidth="1"/>
    <col min="11" max="11" width="19.42578125" style="13" customWidth="1"/>
    <col min="12" max="12" width="6.7109375" style="13" customWidth="1"/>
    <col min="13" max="13" width="15.140625" style="13" customWidth="1"/>
    <col min="14" max="14" width="15" style="13" customWidth="1"/>
    <col min="15" max="15" width="14.140625" style="13" customWidth="1"/>
    <col min="16" max="16" width="14.42578125" customWidth="1"/>
    <col min="17" max="16384" width="11.42578125" style="2"/>
  </cols>
  <sheetData>
    <row r="1" spans="2:16" ht="15.75" thickBot="1" x14ac:dyDescent="0.25"/>
    <row r="2" spans="2:16" ht="16.5" x14ac:dyDescent="0.2">
      <c r="B2" s="154" t="s">
        <v>53</v>
      </c>
      <c r="C2" s="155"/>
      <c r="D2" s="155"/>
      <c r="E2" s="155"/>
      <c r="F2" s="155"/>
      <c r="G2" s="155"/>
      <c r="H2" s="155"/>
      <c r="I2" s="156"/>
    </row>
    <row r="3" spans="2:16" ht="15.75" thickBot="1" x14ac:dyDescent="0.25">
      <c r="B3" s="104"/>
      <c r="C3" s="105"/>
      <c r="D3" s="106"/>
      <c r="E3" s="107"/>
      <c r="F3" s="108"/>
      <c r="G3" s="109"/>
      <c r="H3" s="108"/>
      <c r="I3" s="110"/>
    </row>
    <row r="4" spans="2:16" ht="20.25" customHeight="1" x14ac:dyDescent="0.2">
      <c r="B4" s="159" t="s">
        <v>43</v>
      </c>
      <c r="C4" s="160"/>
      <c r="D4" s="160"/>
      <c r="E4" s="160"/>
      <c r="F4" s="160"/>
      <c r="G4" s="160"/>
      <c r="H4" s="160"/>
      <c r="I4" s="161"/>
      <c r="K4" s="5"/>
      <c r="L4" s="5"/>
      <c r="M4" s="5"/>
      <c r="N4" s="5"/>
      <c r="O4" s="5"/>
      <c r="P4" s="2"/>
    </row>
    <row r="5" spans="2:16" ht="12.75" customHeight="1" thickBot="1" x14ac:dyDescent="0.25">
      <c r="B5" s="162"/>
      <c r="C5" s="163"/>
      <c r="D5" s="163"/>
      <c r="E5" s="163"/>
      <c r="F5" s="163"/>
      <c r="G5" s="163"/>
      <c r="H5" s="163"/>
      <c r="I5" s="164"/>
      <c r="K5" s="5"/>
      <c r="L5" s="5"/>
      <c r="M5" s="5"/>
      <c r="N5" s="5"/>
      <c r="O5" s="5"/>
      <c r="P5" s="2"/>
    </row>
    <row r="6" spans="2:16" s="1" customFormat="1" ht="34.5" customHeight="1" thickBot="1" x14ac:dyDescent="0.25">
      <c r="B6" s="60" t="s">
        <v>0</v>
      </c>
      <c r="C6" s="61" t="s">
        <v>4</v>
      </c>
      <c r="D6" s="62" t="s">
        <v>7</v>
      </c>
      <c r="E6" s="61" t="s">
        <v>3</v>
      </c>
      <c r="F6" s="63" t="s">
        <v>12</v>
      </c>
      <c r="G6" s="62" t="s">
        <v>5</v>
      </c>
      <c r="H6" s="63" t="s">
        <v>6</v>
      </c>
      <c r="I6" s="64" t="s">
        <v>2</v>
      </c>
      <c r="J6" s="11"/>
      <c r="K6" s="11"/>
      <c r="L6" s="11"/>
      <c r="M6" s="11"/>
      <c r="N6" s="11"/>
      <c r="O6" s="11"/>
    </row>
    <row r="7" spans="2:16" s="1" customFormat="1" ht="27.75" customHeight="1" thickBot="1" x14ac:dyDescent="0.25">
      <c r="B7" s="74" t="s">
        <v>8</v>
      </c>
      <c r="C7" s="75"/>
      <c r="D7" s="76"/>
      <c r="E7" s="75"/>
      <c r="F7" s="77"/>
      <c r="G7" s="76"/>
      <c r="H7" s="77"/>
      <c r="I7" s="78"/>
      <c r="J7" s="11"/>
      <c r="K7" s="11"/>
      <c r="L7" s="11"/>
      <c r="M7" s="11"/>
      <c r="N7" s="11"/>
      <c r="O7" s="11"/>
    </row>
    <row r="8" spans="2:16" s="5" customFormat="1" ht="19.350000000000001" customHeight="1" x14ac:dyDescent="0.2">
      <c r="B8" s="125" t="s">
        <v>24</v>
      </c>
      <c r="C8" s="126">
        <v>1</v>
      </c>
      <c r="D8" s="127">
        <v>0.5</v>
      </c>
      <c r="E8" s="143"/>
      <c r="F8" s="65"/>
      <c r="G8" s="79"/>
      <c r="H8" s="66">
        <f>F8*C8*D8*G8</f>
        <v>0</v>
      </c>
      <c r="I8" s="67">
        <f t="shared" ref="I8:I16" si="0">+H8*E8</f>
        <v>0</v>
      </c>
    </row>
    <row r="9" spans="2:16" s="5" customFormat="1" ht="17.45" customHeight="1" x14ac:dyDescent="0.2">
      <c r="B9" s="128" t="s">
        <v>54</v>
      </c>
      <c r="C9" s="129">
        <v>1</v>
      </c>
      <c r="D9" s="130">
        <v>1</v>
      </c>
      <c r="E9" s="144"/>
      <c r="F9" s="39"/>
      <c r="G9" s="33"/>
      <c r="H9" s="3">
        <f t="shared" ref="H9:H38" si="1">F9*C9*D9*G9</f>
        <v>0</v>
      </c>
      <c r="I9" s="14">
        <f t="shared" si="0"/>
        <v>0</v>
      </c>
    </row>
    <row r="10" spans="2:16" s="5" customFormat="1" ht="19.350000000000001" customHeight="1" x14ac:dyDescent="0.2">
      <c r="B10" s="128" t="s">
        <v>55</v>
      </c>
      <c r="C10" s="129">
        <v>1</v>
      </c>
      <c r="D10" s="130">
        <v>1</v>
      </c>
      <c r="E10" s="144"/>
      <c r="F10" s="39"/>
      <c r="G10" s="33"/>
      <c r="H10" s="3">
        <f t="shared" si="1"/>
        <v>0</v>
      </c>
      <c r="I10" s="14">
        <f t="shared" si="0"/>
        <v>0</v>
      </c>
    </row>
    <row r="11" spans="2:16" s="5" customFormat="1" ht="18.75" customHeight="1" x14ac:dyDescent="0.2">
      <c r="B11" s="128" t="s">
        <v>56</v>
      </c>
      <c r="C11" s="129">
        <v>1</v>
      </c>
      <c r="D11" s="130">
        <v>1</v>
      </c>
      <c r="E11" s="144"/>
      <c r="F11" s="39"/>
      <c r="G11" s="33"/>
      <c r="H11" s="3">
        <f t="shared" si="1"/>
        <v>0</v>
      </c>
      <c r="I11" s="14">
        <f>+H11*E11</f>
        <v>0</v>
      </c>
    </row>
    <row r="12" spans="2:16" s="5" customFormat="1" ht="19.350000000000001" customHeight="1" x14ac:dyDescent="0.2">
      <c r="B12" s="128" t="s">
        <v>57</v>
      </c>
      <c r="C12" s="129">
        <v>1</v>
      </c>
      <c r="D12" s="130">
        <v>1</v>
      </c>
      <c r="E12" s="144"/>
      <c r="F12" s="39"/>
      <c r="G12" s="33"/>
      <c r="H12" s="3">
        <f t="shared" si="1"/>
        <v>0</v>
      </c>
      <c r="I12" s="14">
        <f>+H12*E12</f>
        <v>0</v>
      </c>
    </row>
    <row r="13" spans="2:16" s="5" customFormat="1" ht="17.25" customHeight="1" x14ac:dyDescent="0.2">
      <c r="B13" s="128" t="s">
        <v>58</v>
      </c>
      <c r="C13" s="129">
        <v>1</v>
      </c>
      <c r="D13" s="130">
        <v>1</v>
      </c>
      <c r="E13" s="144"/>
      <c r="F13" s="39"/>
      <c r="G13" s="33"/>
      <c r="H13" s="3">
        <f t="shared" si="1"/>
        <v>0</v>
      </c>
      <c r="I13" s="14">
        <f>+H13*E13</f>
        <v>0</v>
      </c>
    </row>
    <row r="14" spans="2:16" s="5" customFormat="1" ht="18" customHeight="1" x14ac:dyDescent="0.2">
      <c r="B14" s="128" t="s">
        <v>59</v>
      </c>
      <c r="C14" s="129">
        <v>1</v>
      </c>
      <c r="D14" s="130">
        <v>1</v>
      </c>
      <c r="E14" s="144"/>
      <c r="F14" s="39"/>
      <c r="G14" s="33"/>
      <c r="H14" s="3">
        <f t="shared" si="1"/>
        <v>0</v>
      </c>
      <c r="I14" s="14">
        <f>+H14*E14</f>
        <v>0</v>
      </c>
    </row>
    <row r="15" spans="2:16" s="5" customFormat="1" ht="16.350000000000001" customHeight="1" x14ac:dyDescent="0.2">
      <c r="B15" s="128" t="s">
        <v>17</v>
      </c>
      <c r="C15" s="129">
        <v>1</v>
      </c>
      <c r="D15" s="130">
        <v>0.5</v>
      </c>
      <c r="E15" s="144"/>
      <c r="F15" s="39"/>
      <c r="G15" s="33"/>
      <c r="H15" s="3">
        <f t="shared" si="1"/>
        <v>0</v>
      </c>
      <c r="I15" s="14">
        <f>+H15*E15</f>
        <v>0</v>
      </c>
    </row>
    <row r="16" spans="2:16" s="5" customFormat="1" ht="17.25" customHeight="1" x14ac:dyDescent="0.2">
      <c r="B16" s="128" t="s">
        <v>60</v>
      </c>
      <c r="C16" s="129">
        <v>1</v>
      </c>
      <c r="D16" s="130">
        <v>0.5</v>
      </c>
      <c r="E16" s="144"/>
      <c r="F16" s="39"/>
      <c r="G16" s="33"/>
      <c r="H16" s="3">
        <f t="shared" si="1"/>
        <v>0</v>
      </c>
      <c r="I16" s="14">
        <f t="shared" si="0"/>
        <v>0</v>
      </c>
    </row>
    <row r="17" spans="1:16" s="5" customFormat="1" ht="19.5" customHeight="1" x14ac:dyDescent="0.2">
      <c r="B17" s="128" t="s">
        <v>21</v>
      </c>
      <c r="C17" s="129">
        <v>1</v>
      </c>
      <c r="D17" s="130">
        <v>0.5</v>
      </c>
      <c r="E17" s="144"/>
      <c r="F17" s="39"/>
      <c r="G17" s="33"/>
      <c r="H17" s="3">
        <f>F17*C17*D17*G17</f>
        <v>0</v>
      </c>
      <c r="I17" s="14">
        <f>+H17*E17</f>
        <v>0</v>
      </c>
    </row>
    <row r="18" spans="1:16" s="5" customFormat="1" ht="18.75" customHeight="1" x14ac:dyDescent="0.2">
      <c r="B18" s="128" t="s">
        <v>61</v>
      </c>
      <c r="C18" s="129">
        <v>1</v>
      </c>
      <c r="D18" s="130">
        <v>0.5</v>
      </c>
      <c r="E18" s="144"/>
      <c r="F18" s="39"/>
      <c r="G18" s="33"/>
      <c r="H18" s="3">
        <f t="shared" ref="H18:H19" si="2">F18*C18*D18*G18</f>
        <v>0</v>
      </c>
      <c r="I18" s="14">
        <f t="shared" ref="I18:I19" si="3">+H18*E18</f>
        <v>0</v>
      </c>
    </row>
    <row r="19" spans="1:16" s="5" customFormat="1" ht="19.5" customHeight="1" x14ac:dyDescent="0.2">
      <c r="B19" s="128" t="s">
        <v>62</v>
      </c>
      <c r="C19" s="129">
        <v>1</v>
      </c>
      <c r="D19" s="130">
        <v>0.5</v>
      </c>
      <c r="E19" s="144"/>
      <c r="F19" s="39"/>
      <c r="G19" s="33"/>
      <c r="H19" s="3">
        <f t="shared" si="2"/>
        <v>0</v>
      </c>
      <c r="I19" s="14">
        <f t="shared" si="3"/>
        <v>0</v>
      </c>
    </row>
    <row r="20" spans="1:16" s="5" customFormat="1" ht="19.5" customHeight="1" x14ac:dyDescent="0.2">
      <c r="B20" s="128" t="s">
        <v>9</v>
      </c>
      <c r="C20" s="129">
        <v>1</v>
      </c>
      <c r="D20" s="130">
        <v>0.5</v>
      </c>
      <c r="E20" s="145"/>
      <c r="F20" s="39"/>
      <c r="G20" s="33"/>
      <c r="H20" s="3">
        <f>F20*C20*D20*G20</f>
        <v>0</v>
      </c>
      <c r="I20" s="14">
        <f>+H20*E20</f>
        <v>0</v>
      </c>
    </row>
    <row r="21" spans="1:16" s="5" customFormat="1" ht="19.5" customHeight="1" x14ac:dyDescent="0.2">
      <c r="B21" s="128" t="s">
        <v>31</v>
      </c>
      <c r="C21" s="129">
        <v>1</v>
      </c>
      <c r="D21" s="130">
        <v>0.5</v>
      </c>
      <c r="E21" s="145"/>
      <c r="F21" s="93"/>
      <c r="G21" s="94"/>
      <c r="H21" s="3">
        <f t="shared" ref="H21" si="4">F21*C21*D21*G21</f>
        <v>0</v>
      </c>
      <c r="I21" s="14">
        <f t="shared" ref="I21" si="5">+H21*E21</f>
        <v>0</v>
      </c>
    </row>
    <row r="22" spans="1:16" s="5" customFormat="1" ht="19.5" customHeight="1" x14ac:dyDescent="0.2">
      <c r="B22" s="128" t="s">
        <v>20</v>
      </c>
      <c r="C22" s="129">
        <v>1</v>
      </c>
      <c r="D22" s="130">
        <v>0.5</v>
      </c>
      <c r="E22" s="145"/>
      <c r="F22" s="93"/>
      <c r="G22" s="94"/>
      <c r="H22" s="3">
        <f t="shared" ref="H22:H28" si="6">F22*C22*D22*G22</f>
        <v>0</v>
      </c>
      <c r="I22" s="14">
        <f t="shared" ref="I22:I28" si="7">+H22*E22</f>
        <v>0</v>
      </c>
    </row>
    <row r="23" spans="1:16" s="5" customFormat="1" ht="19.5" customHeight="1" x14ac:dyDescent="0.2">
      <c r="B23" s="128" t="s">
        <v>22</v>
      </c>
      <c r="C23" s="129">
        <v>1</v>
      </c>
      <c r="D23" s="130">
        <v>0.6</v>
      </c>
      <c r="E23" s="145"/>
      <c r="F23" s="93"/>
      <c r="G23" s="94"/>
      <c r="H23" s="3">
        <f t="shared" si="6"/>
        <v>0</v>
      </c>
      <c r="I23" s="14">
        <f t="shared" si="7"/>
        <v>0</v>
      </c>
    </row>
    <row r="24" spans="1:16" s="5" customFormat="1" ht="19.5" customHeight="1" x14ac:dyDescent="0.2">
      <c r="B24" s="128" t="s">
        <v>25</v>
      </c>
      <c r="C24" s="129">
        <v>1</v>
      </c>
      <c r="D24" s="130">
        <v>0.5</v>
      </c>
      <c r="E24" s="145"/>
      <c r="F24" s="93"/>
      <c r="G24" s="94"/>
      <c r="H24" s="3">
        <f t="shared" si="6"/>
        <v>0</v>
      </c>
      <c r="I24" s="14">
        <f t="shared" si="7"/>
        <v>0</v>
      </c>
    </row>
    <row r="25" spans="1:16" s="5" customFormat="1" ht="19.5" customHeight="1" x14ac:dyDescent="0.2">
      <c r="B25" s="131" t="s">
        <v>33</v>
      </c>
      <c r="C25" s="132">
        <v>1</v>
      </c>
      <c r="D25" s="133">
        <v>0.5</v>
      </c>
      <c r="E25" s="145"/>
      <c r="F25" s="93"/>
      <c r="G25" s="94"/>
      <c r="H25" s="3">
        <f t="shared" si="6"/>
        <v>0</v>
      </c>
      <c r="I25" s="14">
        <f t="shared" si="7"/>
        <v>0</v>
      </c>
    </row>
    <row r="26" spans="1:16" s="5" customFormat="1" ht="19.5" customHeight="1" x14ac:dyDescent="0.2">
      <c r="B26" s="131" t="s">
        <v>63</v>
      </c>
      <c r="C26" s="132">
        <v>1</v>
      </c>
      <c r="D26" s="133">
        <v>0.5</v>
      </c>
      <c r="E26" s="145"/>
      <c r="F26" s="93"/>
      <c r="G26" s="94"/>
      <c r="H26" s="3">
        <f t="shared" si="6"/>
        <v>0</v>
      </c>
      <c r="I26" s="14">
        <f t="shared" si="7"/>
        <v>0</v>
      </c>
    </row>
    <row r="27" spans="1:16" s="5" customFormat="1" ht="19.5" customHeight="1" x14ac:dyDescent="0.2">
      <c r="B27" s="131" t="s">
        <v>64</v>
      </c>
      <c r="C27" s="132">
        <v>1</v>
      </c>
      <c r="D27" s="133">
        <v>0.5</v>
      </c>
      <c r="E27" s="145"/>
      <c r="F27" s="93"/>
      <c r="G27" s="94"/>
      <c r="H27" s="3">
        <f t="shared" si="6"/>
        <v>0</v>
      </c>
      <c r="I27" s="14">
        <f t="shared" si="7"/>
        <v>0</v>
      </c>
    </row>
    <row r="28" spans="1:16" s="5" customFormat="1" ht="19.5" customHeight="1" thickBot="1" x14ac:dyDescent="0.25">
      <c r="B28" s="134" t="s">
        <v>26</v>
      </c>
      <c r="C28" s="135">
        <v>1</v>
      </c>
      <c r="D28" s="136">
        <v>0.3</v>
      </c>
      <c r="E28" s="146"/>
      <c r="F28" s="40"/>
      <c r="G28" s="34"/>
      <c r="H28" s="3">
        <f t="shared" si="6"/>
        <v>0</v>
      </c>
      <c r="I28" s="14">
        <f t="shared" si="7"/>
        <v>0</v>
      </c>
    </row>
    <row r="29" spans="1:16" s="5" customFormat="1" ht="26.25" customHeight="1" thickBot="1" x14ac:dyDescent="0.25">
      <c r="B29" s="111"/>
      <c r="C29" s="18"/>
      <c r="D29" s="27"/>
      <c r="E29" s="19"/>
      <c r="F29" s="20"/>
      <c r="G29" s="21"/>
      <c r="H29" s="46" t="s">
        <v>13</v>
      </c>
      <c r="I29" s="47">
        <f>SUM(I8:I28)</f>
        <v>0</v>
      </c>
    </row>
    <row r="30" spans="1:16" s="5" customFormat="1" ht="15.75" thickBot="1" x14ac:dyDescent="0.25">
      <c r="A30" s="17"/>
      <c r="B30" s="111"/>
      <c r="C30" s="18"/>
      <c r="D30" s="27"/>
      <c r="E30" s="19"/>
      <c r="F30" s="82"/>
      <c r="G30" s="83"/>
      <c r="H30" s="22"/>
      <c r="I30" s="112"/>
    </row>
    <row r="31" spans="1:16" s="5" customFormat="1" ht="30.75" customHeight="1" thickBot="1" x14ac:dyDescent="0.25">
      <c r="B31" s="85" t="s">
        <v>16</v>
      </c>
      <c r="C31" s="86"/>
      <c r="D31" s="87"/>
      <c r="E31" s="88"/>
      <c r="F31" s="89"/>
      <c r="G31" s="90"/>
      <c r="H31" s="91"/>
      <c r="I31" s="92"/>
    </row>
    <row r="32" spans="1:16" s="5" customFormat="1" ht="21" customHeight="1" x14ac:dyDescent="0.2">
      <c r="B32" s="125" t="s">
        <v>65</v>
      </c>
      <c r="C32" s="126">
        <v>2</v>
      </c>
      <c r="D32" s="127">
        <v>1</v>
      </c>
      <c r="E32" s="148"/>
      <c r="F32" s="65"/>
      <c r="G32" s="79"/>
      <c r="H32" s="66">
        <f t="shared" si="1"/>
        <v>0</v>
      </c>
      <c r="I32" s="67">
        <f t="shared" ref="I32:I38" si="8">+H32*E32</f>
        <v>0</v>
      </c>
      <c r="M32" s="41"/>
      <c r="N32" s="42"/>
      <c r="O32" s="42"/>
      <c r="P32" s="42"/>
    </row>
    <row r="33" spans="2:16" s="5" customFormat="1" ht="21.6" customHeight="1" x14ac:dyDescent="0.2">
      <c r="B33" s="128" t="s">
        <v>32</v>
      </c>
      <c r="C33" s="129">
        <v>1</v>
      </c>
      <c r="D33" s="130">
        <v>1</v>
      </c>
      <c r="E33" s="147"/>
      <c r="F33" s="39"/>
      <c r="G33" s="33"/>
      <c r="H33" s="3">
        <f t="shared" si="1"/>
        <v>0</v>
      </c>
      <c r="I33" s="14">
        <f t="shared" si="8"/>
        <v>0</v>
      </c>
    </row>
    <row r="34" spans="2:16" s="5" customFormat="1" ht="21.6" customHeight="1" x14ac:dyDescent="0.2">
      <c r="B34" s="128" t="s">
        <v>42</v>
      </c>
      <c r="C34" s="129">
        <v>1</v>
      </c>
      <c r="D34" s="130">
        <v>1</v>
      </c>
      <c r="E34" s="147"/>
      <c r="F34" s="39"/>
      <c r="G34" s="33"/>
      <c r="H34" s="3">
        <f t="shared" si="1"/>
        <v>0</v>
      </c>
      <c r="I34" s="14">
        <f t="shared" si="8"/>
        <v>0</v>
      </c>
    </row>
    <row r="35" spans="2:16" s="5" customFormat="1" ht="21.6" customHeight="1" x14ac:dyDescent="0.2">
      <c r="B35" s="128" t="s">
        <v>23</v>
      </c>
      <c r="C35" s="129">
        <v>2</v>
      </c>
      <c r="D35" s="130">
        <v>1</v>
      </c>
      <c r="E35" s="147"/>
      <c r="F35" s="84"/>
      <c r="G35" s="33"/>
      <c r="H35" s="3">
        <f t="shared" si="1"/>
        <v>0</v>
      </c>
      <c r="I35" s="14">
        <f t="shared" si="8"/>
        <v>0</v>
      </c>
    </row>
    <row r="36" spans="2:16" s="5" customFormat="1" ht="18.75" customHeight="1" x14ac:dyDescent="0.25">
      <c r="B36" s="128" t="s">
        <v>66</v>
      </c>
      <c r="C36" s="129">
        <v>1</v>
      </c>
      <c r="D36" s="130">
        <v>1</v>
      </c>
      <c r="E36" s="147"/>
      <c r="F36" s="84"/>
      <c r="G36" s="33"/>
      <c r="H36" s="3">
        <f t="shared" si="1"/>
        <v>0</v>
      </c>
      <c r="I36" s="14">
        <f t="shared" si="8"/>
        <v>0</v>
      </c>
      <c r="M36" s="37"/>
      <c r="N36" s="38"/>
      <c r="O36" s="38"/>
      <c r="P36" s="38"/>
    </row>
    <row r="37" spans="2:16" s="5" customFormat="1" ht="18.600000000000001" customHeight="1" x14ac:dyDescent="0.25">
      <c r="B37" s="128" t="s">
        <v>67</v>
      </c>
      <c r="C37" s="129">
        <v>2</v>
      </c>
      <c r="D37" s="130">
        <v>1</v>
      </c>
      <c r="E37" s="147"/>
      <c r="F37" s="30"/>
      <c r="G37" s="33"/>
      <c r="H37" s="3">
        <f>F37*C37*D37*G37</f>
        <v>0</v>
      </c>
      <c r="I37" s="14">
        <f>+H37*E37</f>
        <v>0</v>
      </c>
      <c r="M37" s="37"/>
      <c r="N37" s="38"/>
      <c r="O37" s="38"/>
      <c r="P37" s="38"/>
    </row>
    <row r="38" spans="2:16" s="5" customFormat="1" ht="18.600000000000001" customHeight="1" thickBot="1" x14ac:dyDescent="0.3">
      <c r="B38" s="134" t="s">
        <v>10</v>
      </c>
      <c r="C38" s="135">
        <v>1</v>
      </c>
      <c r="D38" s="136">
        <v>1</v>
      </c>
      <c r="E38" s="149"/>
      <c r="F38" s="31"/>
      <c r="G38" s="34"/>
      <c r="H38" s="23">
        <f t="shared" si="1"/>
        <v>0</v>
      </c>
      <c r="I38" s="15">
        <f t="shared" si="8"/>
        <v>0</v>
      </c>
      <c r="M38" s="37"/>
      <c r="N38" s="38"/>
      <c r="O38" s="38"/>
      <c r="P38" s="38"/>
    </row>
    <row r="39" spans="2:16" s="5" customFormat="1" ht="24.75" customHeight="1" thickBot="1" x14ac:dyDescent="0.3">
      <c r="B39" s="113"/>
      <c r="C39" s="24"/>
      <c r="D39" s="27"/>
      <c r="E39" s="19"/>
      <c r="F39" s="26"/>
      <c r="G39" s="21"/>
      <c r="H39" s="46" t="s">
        <v>13</v>
      </c>
      <c r="I39" s="47">
        <f>SUM(I32:I38)</f>
        <v>0</v>
      </c>
      <c r="M39" s="37"/>
      <c r="N39" s="38"/>
      <c r="O39" s="38"/>
      <c r="P39" s="38"/>
    </row>
    <row r="40" spans="2:16" s="5" customFormat="1" ht="18.600000000000001" customHeight="1" thickBot="1" x14ac:dyDescent="0.3">
      <c r="B40" s="113"/>
      <c r="C40" s="24"/>
      <c r="D40" s="27"/>
      <c r="E40" s="19"/>
      <c r="F40" s="25"/>
      <c r="G40" s="21"/>
      <c r="H40" s="22"/>
      <c r="I40" s="112"/>
      <c r="M40" s="37"/>
      <c r="N40" s="38"/>
      <c r="O40" s="38"/>
      <c r="P40" s="38"/>
    </row>
    <row r="41" spans="2:16" s="5" customFormat="1" ht="27.75" customHeight="1" thickBot="1" x14ac:dyDescent="0.3">
      <c r="B41" s="49" t="s">
        <v>19</v>
      </c>
      <c r="C41" s="50"/>
      <c r="D41" s="51"/>
      <c r="E41" s="52"/>
      <c r="F41" s="53"/>
      <c r="G41" s="54"/>
      <c r="H41" s="55"/>
      <c r="I41" s="56"/>
      <c r="M41" s="37"/>
      <c r="N41" s="38"/>
      <c r="O41" s="38"/>
      <c r="P41" s="38"/>
    </row>
    <row r="42" spans="2:16" s="5" customFormat="1" ht="21" customHeight="1" x14ac:dyDescent="0.25">
      <c r="B42" s="165" t="s">
        <v>14</v>
      </c>
      <c r="C42" s="166"/>
      <c r="D42" s="166"/>
      <c r="E42" s="166"/>
      <c r="F42" s="166"/>
      <c r="G42" s="166"/>
      <c r="H42" s="166"/>
      <c r="I42" s="35">
        <f>+I39+I29</f>
        <v>0</v>
      </c>
      <c r="M42" s="37"/>
      <c r="N42" s="38"/>
      <c r="O42" s="38"/>
      <c r="P42" s="38"/>
    </row>
    <row r="43" spans="2:16" s="5" customFormat="1" ht="21" customHeight="1" thickBot="1" x14ac:dyDescent="0.3">
      <c r="B43" s="167" t="s">
        <v>28</v>
      </c>
      <c r="C43" s="168"/>
      <c r="D43" s="168"/>
      <c r="E43" s="168"/>
      <c r="F43" s="168"/>
      <c r="G43" s="168"/>
      <c r="H43" s="169"/>
      <c r="I43" s="36">
        <v>0</v>
      </c>
      <c r="M43" s="37"/>
      <c r="N43" s="38"/>
      <c r="O43" s="38"/>
      <c r="P43" s="38"/>
    </row>
    <row r="44" spans="2:16" s="5" customFormat="1" ht="28.5" customHeight="1" thickBot="1" x14ac:dyDescent="0.3">
      <c r="B44" s="114"/>
      <c r="C44" s="32"/>
      <c r="D44" s="32"/>
      <c r="E44" s="32"/>
      <c r="F44" s="32"/>
      <c r="G44" s="32"/>
      <c r="H44" s="141" t="s">
        <v>18</v>
      </c>
      <c r="I44" s="48">
        <f>+SUM(I42:I43)</f>
        <v>0</v>
      </c>
      <c r="M44" s="37"/>
      <c r="N44" s="38"/>
      <c r="O44" s="38"/>
      <c r="P44" s="38"/>
    </row>
    <row r="45" spans="2:16" s="5" customFormat="1" ht="21" customHeight="1" x14ac:dyDescent="0.2">
      <c r="B45" s="114"/>
      <c r="C45" s="32"/>
      <c r="D45" s="32"/>
      <c r="E45" s="32"/>
      <c r="F45" s="32"/>
      <c r="G45" s="32"/>
      <c r="H45" s="32"/>
      <c r="I45" s="115"/>
    </row>
    <row r="46" spans="2:16" ht="33.75" customHeight="1" thickBot="1" x14ac:dyDescent="0.25">
      <c r="B46" s="116" t="s">
        <v>0</v>
      </c>
      <c r="C46" s="43" t="s">
        <v>4</v>
      </c>
      <c r="D46" s="44" t="s">
        <v>7</v>
      </c>
      <c r="E46" s="43" t="s">
        <v>3</v>
      </c>
      <c r="F46" s="45" t="s">
        <v>12</v>
      </c>
      <c r="G46" s="44" t="s">
        <v>5</v>
      </c>
      <c r="H46" s="45" t="s">
        <v>6</v>
      </c>
      <c r="I46" s="117" t="s">
        <v>2</v>
      </c>
      <c r="K46" s="5"/>
      <c r="L46" s="5"/>
      <c r="M46" s="5"/>
      <c r="N46" s="5"/>
      <c r="O46" s="5"/>
      <c r="P46" s="2"/>
    </row>
    <row r="47" spans="2:16" ht="26.25" customHeight="1" thickBot="1" x14ac:dyDescent="0.25">
      <c r="B47" s="68" t="s">
        <v>11</v>
      </c>
      <c r="C47" s="69"/>
      <c r="D47" s="51"/>
      <c r="E47" s="70"/>
      <c r="F47" s="71"/>
      <c r="G47" s="72"/>
      <c r="H47" s="71"/>
      <c r="I47" s="56"/>
      <c r="K47" s="5"/>
      <c r="L47" s="5"/>
      <c r="M47" s="5"/>
      <c r="N47" s="5"/>
      <c r="O47" s="5"/>
      <c r="P47" s="2"/>
    </row>
    <row r="48" spans="2:16" ht="21.75" customHeight="1" x14ac:dyDescent="0.2">
      <c r="B48" s="137" t="s">
        <v>68</v>
      </c>
      <c r="C48" s="126" t="s">
        <v>69</v>
      </c>
      <c r="D48" s="127"/>
      <c r="E48" s="143"/>
      <c r="F48" s="66"/>
      <c r="G48" s="73"/>
      <c r="H48" s="66"/>
      <c r="I48" s="151">
        <v>0</v>
      </c>
      <c r="K48" s="5"/>
      <c r="L48" s="5"/>
      <c r="M48" s="5"/>
      <c r="N48" s="5"/>
      <c r="O48" s="5"/>
      <c r="P48" s="2"/>
    </row>
    <row r="49" spans="2:19" ht="21" customHeight="1" x14ac:dyDescent="0.2">
      <c r="B49" s="150" t="s">
        <v>70</v>
      </c>
      <c r="C49" s="129" t="s">
        <v>69</v>
      </c>
      <c r="D49" s="130"/>
      <c r="E49" s="144"/>
      <c r="F49" s="3"/>
      <c r="G49" s="4"/>
      <c r="H49" s="3"/>
      <c r="I49" s="142">
        <v>0</v>
      </c>
      <c r="K49" s="5"/>
      <c r="L49" s="5"/>
      <c r="M49" s="5"/>
      <c r="N49" s="5"/>
      <c r="O49" s="5"/>
      <c r="P49" s="2"/>
    </row>
    <row r="50" spans="2:19" ht="21" customHeight="1" x14ac:dyDescent="0.2">
      <c r="B50" s="150" t="s">
        <v>29</v>
      </c>
      <c r="C50" s="129">
        <v>1</v>
      </c>
      <c r="D50" s="130"/>
      <c r="E50" s="144"/>
      <c r="F50" s="3"/>
      <c r="G50" s="4"/>
      <c r="H50" s="3"/>
      <c r="I50" s="14">
        <f t="shared" ref="I50:I53" si="9">H50*E50*C50</f>
        <v>0</v>
      </c>
      <c r="K50" s="5"/>
      <c r="L50" s="5"/>
      <c r="M50" s="5"/>
      <c r="N50" s="5"/>
      <c r="O50" s="5"/>
      <c r="P50" s="2"/>
    </row>
    <row r="51" spans="2:19" ht="21" customHeight="1" x14ac:dyDescent="0.2">
      <c r="B51" s="138" t="s">
        <v>71</v>
      </c>
      <c r="C51" s="129">
        <v>1</v>
      </c>
      <c r="D51" s="130"/>
      <c r="E51" s="144"/>
      <c r="F51" s="3"/>
      <c r="G51" s="4"/>
      <c r="H51" s="3"/>
      <c r="I51" s="14">
        <f t="shared" si="9"/>
        <v>0</v>
      </c>
      <c r="K51" s="5"/>
      <c r="L51" s="5"/>
      <c r="M51" s="5"/>
      <c r="N51" s="5"/>
      <c r="O51" s="5"/>
      <c r="P51" s="2"/>
    </row>
    <row r="52" spans="2:19" ht="22.5" customHeight="1" x14ac:dyDescent="0.2">
      <c r="B52" s="138" t="s">
        <v>27</v>
      </c>
      <c r="C52" s="129">
        <v>1</v>
      </c>
      <c r="D52" s="130"/>
      <c r="E52" s="144"/>
      <c r="F52" s="3"/>
      <c r="G52" s="4"/>
      <c r="H52" s="3"/>
      <c r="I52" s="14">
        <f t="shared" si="9"/>
        <v>0</v>
      </c>
      <c r="K52" s="5"/>
      <c r="L52" s="5"/>
      <c r="M52" s="5"/>
      <c r="N52" s="5"/>
      <c r="O52" s="5"/>
      <c r="P52" s="2"/>
    </row>
    <row r="53" spans="2:19" ht="21" customHeight="1" thickBot="1" x14ac:dyDescent="0.25">
      <c r="B53" s="139" t="s">
        <v>30</v>
      </c>
      <c r="C53" s="135">
        <v>5</v>
      </c>
      <c r="D53" s="136"/>
      <c r="E53" s="146"/>
      <c r="F53" s="23"/>
      <c r="G53" s="81"/>
      <c r="H53" s="23"/>
      <c r="I53" s="15">
        <f t="shared" si="9"/>
        <v>0</v>
      </c>
      <c r="K53" s="5"/>
      <c r="L53" s="5"/>
      <c r="M53" s="5"/>
      <c r="N53" s="5"/>
      <c r="O53" s="5"/>
      <c r="P53" s="2"/>
    </row>
    <row r="54" spans="2:19" ht="27" customHeight="1" thickBot="1" x14ac:dyDescent="0.25">
      <c r="B54" s="104"/>
      <c r="C54" s="16"/>
      <c r="D54" s="27"/>
      <c r="E54" s="28"/>
      <c r="F54" s="22"/>
      <c r="G54" s="29"/>
      <c r="H54" s="46" t="s">
        <v>13</v>
      </c>
      <c r="I54" s="47">
        <f>SUM(I48:I53)</f>
        <v>0</v>
      </c>
      <c r="K54" s="5"/>
      <c r="L54" s="5"/>
      <c r="M54" s="5"/>
      <c r="N54" s="5"/>
      <c r="O54" s="5"/>
      <c r="P54" s="2"/>
    </row>
    <row r="55" spans="2:19" ht="24" customHeight="1" thickBot="1" x14ac:dyDescent="0.25">
      <c r="B55" s="104"/>
      <c r="C55" s="16"/>
      <c r="D55" s="27"/>
      <c r="E55" s="28"/>
      <c r="F55" s="22"/>
      <c r="G55" s="29"/>
      <c r="H55" s="22"/>
      <c r="I55" s="112"/>
      <c r="K55" s="5"/>
      <c r="L55" s="5"/>
      <c r="M55" s="5"/>
      <c r="N55" s="5"/>
      <c r="O55" s="5"/>
      <c r="P55" s="2"/>
    </row>
    <row r="56" spans="2:19" ht="32.25" customHeight="1" x14ac:dyDescent="0.2">
      <c r="B56" s="170" t="s">
        <v>1</v>
      </c>
      <c r="C56" s="171"/>
      <c r="D56" s="171"/>
      <c r="E56" s="171"/>
      <c r="F56" s="171"/>
      <c r="G56" s="171"/>
      <c r="H56" s="171"/>
      <c r="I56" s="57">
        <f>+I54+I44</f>
        <v>0</v>
      </c>
      <c r="K56" s="5"/>
      <c r="L56" s="5"/>
      <c r="M56" s="5"/>
      <c r="N56" s="5"/>
      <c r="O56" s="5"/>
      <c r="P56" s="2"/>
    </row>
    <row r="57" spans="2:19" ht="27" customHeight="1" x14ac:dyDescent="0.2">
      <c r="B57" s="172" t="s">
        <v>15</v>
      </c>
      <c r="C57" s="173"/>
      <c r="D57" s="173"/>
      <c r="E57" s="173"/>
      <c r="F57" s="173"/>
      <c r="G57" s="173"/>
      <c r="H57" s="173"/>
      <c r="I57" s="58">
        <f>+I56*0.16</f>
        <v>0</v>
      </c>
      <c r="K57" s="5"/>
      <c r="L57" s="5"/>
      <c r="M57" s="5"/>
      <c r="N57" s="5"/>
      <c r="O57" s="5"/>
      <c r="P57" s="2"/>
    </row>
    <row r="58" spans="2:19" ht="27" customHeight="1" thickBot="1" x14ac:dyDescent="0.25">
      <c r="B58" s="157" t="s">
        <v>2</v>
      </c>
      <c r="C58" s="158"/>
      <c r="D58" s="158"/>
      <c r="E58" s="158"/>
      <c r="F58" s="158"/>
      <c r="G58" s="158"/>
      <c r="H58" s="158"/>
      <c r="I58" s="59">
        <f>I57+I56</f>
        <v>0</v>
      </c>
      <c r="K58" s="5"/>
      <c r="L58" s="5"/>
      <c r="M58" s="5"/>
      <c r="N58" s="5"/>
      <c r="O58" s="5"/>
      <c r="P58" s="2"/>
    </row>
    <row r="59" spans="2:19" ht="15" customHeight="1" x14ac:dyDescent="0.2">
      <c r="B59" s="104"/>
      <c r="C59" s="105"/>
      <c r="D59" s="106"/>
      <c r="E59" s="107"/>
      <c r="F59" s="108"/>
      <c r="G59" s="109"/>
      <c r="H59" s="108"/>
      <c r="I59" s="118"/>
      <c r="J59" s="12"/>
      <c r="K59" s="5"/>
      <c r="L59" s="5"/>
      <c r="M59" s="5"/>
      <c r="N59" s="5"/>
      <c r="O59" s="5"/>
      <c r="P59" s="2"/>
    </row>
    <row r="60" spans="2:19" ht="15.75" customHeight="1" thickBot="1" x14ac:dyDescent="0.25">
      <c r="B60" s="152" t="s">
        <v>52</v>
      </c>
      <c r="C60" s="153"/>
      <c r="D60" s="119"/>
      <c r="E60" s="120"/>
      <c r="F60" s="121"/>
      <c r="G60" s="122"/>
      <c r="H60" s="123"/>
      <c r="I60" s="124"/>
      <c r="J60" s="22"/>
      <c r="K60" s="17"/>
      <c r="L60" s="17"/>
      <c r="M60" s="17"/>
      <c r="N60" s="17"/>
      <c r="O60" s="17"/>
      <c r="P60" s="17"/>
      <c r="Q60" s="17"/>
      <c r="R60" s="17"/>
      <c r="S60" s="17"/>
    </row>
    <row r="61" spans="2:19" x14ac:dyDescent="0.2">
      <c r="G61" s="29"/>
      <c r="H61" s="22"/>
      <c r="I61" s="22"/>
      <c r="J61" s="17"/>
      <c r="K61" s="102"/>
      <c r="L61" s="102"/>
      <c r="M61" s="102"/>
      <c r="N61" s="102"/>
      <c r="O61" s="102"/>
      <c r="P61" s="102"/>
      <c r="Q61" s="17"/>
      <c r="R61" s="17"/>
      <c r="S61" s="17"/>
    </row>
    <row r="62" spans="2:19" x14ac:dyDescent="0.2">
      <c r="G62" s="29"/>
      <c r="H62" s="22"/>
      <c r="I62" s="22"/>
      <c r="J62" s="17"/>
      <c r="K62" s="102"/>
      <c r="L62" s="17"/>
      <c r="M62" s="41"/>
      <c r="N62" s="42"/>
      <c r="O62" s="42"/>
      <c r="P62" s="42"/>
      <c r="Q62" s="17"/>
      <c r="R62" s="17"/>
      <c r="S62" s="17"/>
    </row>
    <row r="63" spans="2:19" x14ac:dyDescent="0.25">
      <c r="G63" s="29"/>
      <c r="H63" s="22"/>
      <c r="I63" s="22"/>
      <c r="J63" s="17"/>
      <c r="K63" s="102"/>
      <c r="L63" s="17"/>
      <c r="M63" s="37"/>
      <c r="N63" s="38"/>
      <c r="O63" s="38"/>
      <c r="P63" s="38"/>
      <c r="Q63" s="17"/>
      <c r="R63" s="17"/>
      <c r="S63" s="17"/>
    </row>
    <row r="64" spans="2:19" x14ac:dyDescent="0.25">
      <c r="G64" s="29"/>
      <c r="H64" s="22"/>
      <c r="I64" s="22"/>
      <c r="J64" s="17"/>
      <c r="K64" s="102"/>
      <c r="L64" s="17"/>
      <c r="M64" s="37"/>
      <c r="N64" s="38"/>
      <c r="O64" s="38"/>
      <c r="P64" s="38"/>
      <c r="Q64" s="17"/>
      <c r="R64" s="17"/>
      <c r="S64" s="17"/>
    </row>
    <row r="65" spans="7:19" x14ac:dyDescent="0.25">
      <c r="G65" s="29"/>
      <c r="H65" s="103"/>
      <c r="I65" s="22"/>
      <c r="J65" s="17"/>
      <c r="K65" s="102"/>
      <c r="L65" s="17"/>
      <c r="M65" s="37"/>
      <c r="N65" s="38"/>
      <c r="O65" s="38"/>
      <c r="P65" s="38"/>
      <c r="Q65" s="17"/>
      <c r="R65" s="17"/>
      <c r="S65" s="17"/>
    </row>
    <row r="66" spans="7:19" x14ac:dyDescent="0.25">
      <c r="G66" s="29"/>
      <c r="H66" s="103"/>
      <c r="I66" s="22"/>
      <c r="J66" s="17"/>
      <c r="K66" s="102"/>
      <c r="L66" s="17"/>
      <c r="M66" s="37"/>
      <c r="N66" s="38"/>
      <c r="O66" s="38"/>
      <c r="P66" s="38"/>
      <c r="Q66" s="17"/>
      <c r="R66" s="17"/>
      <c r="S66" s="17"/>
    </row>
    <row r="67" spans="7:19" x14ac:dyDescent="0.25">
      <c r="G67" s="29"/>
      <c r="H67" s="22"/>
      <c r="I67" s="22"/>
      <c r="J67" s="17"/>
      <c r="K67" s="102"/>
      <c r="L67" s="17"/>
      <c r="M67" s="37"/>
      <c r="N67" s="38"/>
      <c r="O67" s="38"/>
      <c r="P67" s="38"/>
      <c r="Q67" s="17"/>
      <c r="R67" s="17"/>
      <c r="S67" s="17"/>
    </row>
    <row r="68" spans="7:19" x14ac:dyDescent="0.25">
      <c r="G68" s="29"/>
      <c r="H68" s="22"/>
      <c r="I68" s="22"/>
      <c r="J68" s="17"/>
      <c r="K68" s="102"/>
      <c r="L68" s="17"/>
      <c r="M68" s="37"/>
      <c r="N68" s="38"/>
      <c r="O68" s="38"/>
      <c r="P68" s="38"/>
      <c r="Q68" s="17"/>
      <c r="R68" s="17"/>
      <c r="S68" s="17"/>
    </row>
    <row r="69" spans="7:19" x14ac:dyDescent="0.25">
      <c r="G69" s="29"/>
      <c r="H69" s="22"/>
      <c r="I69" s="22"/>
      <c r="J69" s="17"/>
      <c r="K69" s="102"/>
      <c r="L69" s="17"/>
      <c r="M69" s="37"/>
      <c r="N69" s="38"/>
      <c r="O69" s="38"/>
      <c r="P69" s="38"/>
      <c r="Q69" s="17"/>
      <c r="R69" s="17"/>
      <c r="S69" s="17"/>
    </row>
    <row r="70" spans="7:19" x14ac:dyDescent="0.25">
      <c r="G70" s="29"/>
      <c r="H70" s="22"/>
      <c r="I70" s="22"/>
      <c r="J70" s="17"/>
      <c r="K70" s="102"/>
      <c r="L70" s="17"/>
      <c r="M70" s="37"/>
      <c r="N70" s="38"/>
      <c r="O70" s="38"/>
      <c r="P70" s="38"/>
      <c r="Q70" s="17"/>
      <c r="R70" s="17"/>
      <c r="S70" s="17"/>
    </row>
    <row r="71" spans="7:19" x14ac:dyDescent="0.25">
      <c r="G71" s="29"/>
      <c r="H71" s="22"/>
      <c r="I71" s="22"/>
      <c r="J71" s="17"/>
      <c r="K71" s="102"/>
      <c r="L71" s="17"/>
      <c r="M71" s="37"/>
      <c r="N71" s="38"/>
      <c r="O71" s="38"/>
      <c r="P71" s="38"/>
      <c r="Q71" s="17"/>
      <c r="R71" s="17"/>
      <c r="S71" s="17"/>
    </row>
    <row r="72" spans="7:19" x14ac:dyDescent="0.25">
      <c r="G72" s="29"/>
      <c r="H72" s="22"/>
      <c r="I72" s="22"/>
      <c r="J72" s="17"/>
      <c r="K72" s="102"/>
      <c r="L72" s="17"/>
      <c r="M72" s="37"/>
      <c r="N72" s="38"/>
      <c r="O72" s="38"/>
      <c r="P72" s="38"/>
      <c r="Q72" s="17"/>
      <c r="R72" s="17"/>
      <c r="S72" s="17"/>
    </row>
    <row r="73" spans="7:19" x14ac:dyDescent="0.25">
      <c r="G73" s="29"/>
      <c r="H73" s="22"/>
      <c r="I73" s="22"/>
      <c r="J73" s="17"/>
      <c r="K73" s="102"/>
      <c r="L73" s="17"/>
      <c r="M73" s="37"/>
      <c r="N73" s="38"/>
      <c r="O73" s="38"/>
      <c r="P73" s="38"/>
      <c r="Q73" s="17"/>
      <c r="R73" s="17"/>
      <c r="S73" s="17"/>
    </row>
    <row r="74" spans="7:19" x14ac:dyDescent="0.2">
      <c r="G74" s="29"/>
      <c r="H74" s="22"/>
      <c r="I74" s="22"/>
      <c r="J74" s="17"/>
      <c r="K74" s="102"/>
      <c r="L74" s="102"/>
      <c r="M74" s="102"/>
      <c r="N74" s="102"/>
      <c r="O74" s="102"/>
      <c r="P74" s="102"/>
      <c r="Q74" s="17"/>
      <c r="R74" s="17"/>
      <c r="S74" s="17"/>
    </row>
    <row r="75" spans="7:19" x14ac:dyDescent="0.2">
      <c r="G75" s="29"/>
      <c r="H75" s="22"/>
      <c r="I75" s="22"/>
      <c r="J75" s="17"/>
      <c r="K75" s="102"/>
      <c r="L75" s="102"/>
      <c r="M75" s="102"/>
      <c r="N75" s="102"/>
      <c r="O75" s="102"/>
      <c r="P75" s="102"/>
      <c r="Q75" s="17"/>
      <c r="R75" s="17"/>
      <c r="S75" s="17"/>
    </row>
    <row r="76" spans="7:19" x14ac:dyDescent="0.2">
      <c r="G76" s="29"/>
      <c r="H76" s="22"/>
      <c r="I76" s="22"/>
      <c r="J76" s="17"/>
      <c r="K76" s="102"/>
      <c r="L76" s="102"/>
      <c r="M76" s="102"/>
      <c r="N76" s="102"/>
      <c r="O76" s="102"/>
      <c r="P76" s="102"/>
      <c r="Q76" s="17"/>
      <c r="R76" s="17"/>
      <c r="S76" s="17"/>
    </row>
    <row r="77" spans="7:19" x14ac:dyDescent="0.2">
      <c r="G77" s="29"/>
      <c r="H77" s="22"/>
      <c r="I77" s="22"/>
      <c r="J77" s="17"/>
      <c r="K77" s="102"/>
      <c r="L77" s="102"/>
      <c r="M77" s="102"/>
      <c r="N77" s="102"/>
      <c r="O77" s="102"/>
      <c r="P77" s="102"/>
      <c r="Q77" s="17"/>
      <c r="R77" s="17"/>
      <c r="S77" s="17"/>
    </row>
    <row r="78" spans="7:19" x14ac:dyDescent="0.2">
      <c r="G78" s="29"/>
      <c r="H78" s="22"/>
      <c r="I78" s="22"/>
      <c r="J78" s="17"/>
      <c r="K78" s="102"/>
      <c r="L78" s="102"/>
      <c r="M78" s="102"/>
      <c r="N78" s="102"/>
      <c r="O78" s="102"/>
      <c r="P78" s="102"/>
      <c r="Q78" s="17"/>
      <c r="R78" s="17"/>
      <c r="S78" s="17"/>
    </row>
    <row r="79" spans="7:19" x14ac:dyDescent="0.2">
      <c r="G79" s="29"/>
      <c r="H79" s="22"/>
      <c r="I79" s="22"/>
      <c r="J79" s="17"/>
      <c r="K79" s="102"/>
      <c r="L79" s="102"/>
      <c r="M79" s="102"/>
      <c r="N79" s="102"/>
      <c r="O79" s="102"/>
      <c r="P79" s="102"/>
      <c r="Q79" s="17"/>
      <c r="R79" s="17"/>
      <c r="S79" s="17"/>
    </row>
  </sheetData>
  <sheetProtection insertColumns="0" insertRows="0" insertHyperlinks="0" deleteColumns="0" deleteRows="0" selectLockedCells="1" sort="0" autoFilter="0" pivotTables="0" selectUnlockedCells="1"/>
  <mergeCells count="8">
    <mergeCell ref="B60:C60"/>
    <mergeCell ref="B2:I2"/>
    <mergeCell ref="B58:H58"/>
    <mergeCell ref="B4:I5"/>
    <mergeCell ref="B42:H42"/>
    <mergeCell ref="B43:H43"/>
    <mergeCell ref="B56:H56"/>
    <mergeCell ref="B57:H5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abSelected="1" workbookViewId="0">
      <selection activeCell="B6" sqref="B6:E6"/>
    </sheetView>
  </sheetViews>
  <sheetFormatPr baseColWidth="10" defaultColWidth="11.42578125" defaultRowHeight="12.75" x14ac:dyDescent="0.2"/>
  <cols>
    <col min="1" max="1" width="7.42578125" customWidth="1"/>
    <col min="2" max="2" width="13.28515625" customWidth="1"/>
    <col min="4" max="4" width="18.140625" customWidth="1"/>
    <col min="5" max="5" width="20.7109375" customWidth="1"/>
    <col min="8" max="8" width="9.140625" customWidth="1"/>
  </cols>
  <sheetData>
    <row r="2" spans="2:10" s="95" customFormat="1" ht="83.25" customHeight="1" x14ac:dyDescent="0.2">
      <c r="B2" s="175" t="s">
        <v>73</v>
      </c>
      <c r="C2" s="175"/>
      <c r="D2" s="175"/>
      <c r="E2" s="175"/>
      <c r="F2" s="175"/>
      <c r="G2" s="175"/>
      <c r="H2" s="175"/>
    </row>
    <row r="3" spans="2:10" s="95" customFormat="1" ht="15" x14ac:dyDescent="0.25">
      <c r="B3" s="176" t="s">
        <v>74</v>
      </c>
      <c r="C3" s="176"/>
      <c r="D3" s="176"/>
      <c r="E3" s="176"/>
      <c r="F3" s="176"/>
      <c r="G3" s="176"/>
      <c r="H3" s="176"/>
    </row>
    <row r="4" spans="2:10" ht="9" customHeight="1" x14ac:dyDescent="0.2"/>
    <row r="5" spans="2:10" s="95" customFormat="1" ht="16.5" x14ac:dyDescent="0.2">
      <c r="B5" s="177" t="s">
        <v>34</v>
      </c>
      <c r="C5" s="178"/>
      <c r="D5" s="178"/>
      <c r="E5" s="179"/>
      <c r="F5" s="180" t="s">
        <v>1</v>
      </c>
      <c r="G5" s="181"/>
      <c r="H5" s="182"/>
    </row>
    <row r="6" spans="2:10" s="95" customFormat="1" ht="33.75" customHeight="1" x14ac:dyDescent="0.2">
      <c r="B6" s="183" t="s">
        <v>44</v>
      </c>
      <c r="C6" s="184"/>
      <c r="D6" s="184"/>
      <c r="E6" s="185"/>
      <c r="F6" s="186"/>
      <c r="G6" s="187"/>
      <c r="H6" s="188"/>
    </row>
    <row r="7" spans="2:10" s="95" customFormat="1" ht="16.5" x14ac:dyDescent="0.2">
      <c r="B7" s="189" t="s">
        <v>35</v>
      </c>
      <c r="C7" s="190"/>
      <c r="D7" s="190"/>
      <c r="E7" s="190"/>
      <c r="F7" s="191">
        <v>0</v>
      </c>
      <c r="G7" s="192"/>
      <c r="H7" s="193"/>
    </row>
    <row r="8" spans="2:10" s="95" customFormat="1" ht="16.5" x14ac:dyDescent="0.2">
      <c r="B8" s="194" t="s">
        <v>36</v>
      </c>
      <c r="C8" s="195"/>
      <c r="D8" s="195"/>
      <c r="E8" s="195"/>
      <c r="F8" s="191">
        <v>0</v>
      </c>
      <c r="G8" s="192"/>
      <c r="H8" s="193"/>
    </row>
    <row r="9" spans="2:10" s="95" customFormat="1" ht="16.5" x14ac:dyDescent="0.2">
      <c r="B9" s="196" t="s">
        <v>49</v>
      </c>
      <c r="C9" s="197"/>
      <c r="D9" s="197"/>
      <c r="E9" s="197"/>
      <c r="F9" s="198">
        <f>+F7*F8</f>
        <v>0</v>
      </c>
      <c r="G9" s="199"/>
      <c r="H9" s="200"/>
    </row>
    <row r="10" spans="2:10" s="95" customFormat="1" ht="16.5" customHeight="1" x14ac:dyDescent="0.2">
      <c r="B10" s="189" t="s">
        <v>37</v>
      </c>
      <c r="C10" s="190"/>
      <c r="D10" s="190"/>
      <c r="E10" s="190"/>
      <c r="F10" s="191">
        <v>0</v>
      </c>
      <c r="G10" s="192"/>
      <c r="H10" s="193"/>
      <c r="I10" s="100"/>
      <c r="J10" s="100"/>
    </row>
    <row r="11" spans="2:10" s="95" customFormat="1" ht="16.5" customHeight="1" x14ac:dyDescent="0.2">
      <c r="B11" s="189" t="s">
        <v>46</v>
      </c>
      <c r="C11" s="190"/>
      <c r="D11" s="190"/>
      <c r="E11" s="190"/>
      <c r="F11" s="206">
        <v>0</v>
      </c>
      <c r="G11" s="207"/>
      <c r="H11" s="208"/>
      <c r="I11" s="101"/>
      <c r="J11" s="100"/>
    </row>
    <row r="12" spans="2:10" s="95" customFormat="1" ht="16.5" x14ac:dyDescent="0.2">
      <c r="B12" s="196" t="s">
        <v>47</v>
      </c>
      <c r="C12" s="197"/>
      <c r="D12" s="197"/>
      <c r="E12" s="197"/>
      <c r="F12" s="198">
        <f>+F9+F10+F11</f>
        <v>0</v>
      </c>
      <c r="G12" s="199"/>
      <c r="H12" s="200"/>
      <c r="I12" s="100"/>
      <c r="J12" s="100"/>
    </row>
    <row r="13" spans="2:10" s="95" customFormat="1" ht="16.5" x14ac:dyDescent="0.2">
      <c r="B13" s="201" t="s">
        <v>48</v>
      </c>
      <c r="C13" s="202"/>
      <c r="D13" s="202"/>
      <c r="E13" s="202"/>
      <c r="F13" s="203">
        <f>+F12*0.16</f>
        <v>0</v>
      </c>
      <c r="G13" s="204"/>
      <c r="H13" s="205"/>
      <c r="I13" s="100"/>
      <c r="J13" s="100"/>
    </row>
    <row r="14" spans="2:10" s="95" customFormat="1" ht="40.5" customHeight="1" x14ac:dyDescent="0.2">
      <c r="B14" s="196" t="s">
        <v>45</v>
      </c>
      <c r="C14" s="197"/>
      <c r="D14" s="197"/>
      <c r="E14" s="197"/>
      <c r="F14" s="198">
        <f t="shared" ref="F14" si="0">+F12+F13</f>
        <v>0</v>
      </c>
      <c r="G14" s="199"/>
      <c r="H14" s="200"/>
      <c r="I14" s="100"/>
      <c r="J14" s="100"/>
    </row>
    <row r="15" spans="2:10" s="95" customFormat="1" ht="16.5" x14ac:dyDescent="0.3">
      <c r="B15" s="97"/>
      <c r="C15" s="98"/>
      <c r="D15" s="98"/>
      <c r="E15" s="98"/>
      <c r="F15" s="98"/>
      <c r="G15" s="98"/>
      <c r="H15" s="99"/>
    </row>
    <row r="16" spans="2:10" ht="21" customHeight="1" x14ac:dyDescent="0.25">
      <c r="B16" s="213" t="s">
        <v>38</v>
      </c>
      <c r="C16" s="214"/>
      <c r="D16" s="214"/>
      <c r="E16" s="215"/>
      <c r="F16" s="210">
        <f>+F13</f>
        <v>0</v>
      </c>
      <c r="G16" s="211"/>
      <c r="H16" s="212"/>
    </row>
    <row r="17" spans="1:8" ht="14.25" x14ac:dyDescent="0.2">
      <c r="B17" s="95"/>
      <c r="C17" s="95"/>
      <c r="D17" s="95"/>
      <c r="E17" s="95"/>
      <c r="F17" s="95"/>
      <c r="G17" s="95"/>
      <c r="H17" s="95"/>
    </row>
    <row r="18" spans="1:8" ht="50.25" customHeight="1" x14ac:dyDescent="0.2">
      <c r="B18" s="209" t="s">
        <v>72</v>
      </c>
      <c r="C18" s="209"/>
      <c r="D18" s="209"/>
      <c r="E18" s="209"/>
      <c r="F18" s="209"/>
      <c r="G18" s="209"/>
      <c r="H18" s="209"/>
    </row>
    <row r="19" spans="1:8" x14ac:dyDescent="0.2">
      <c r="B19" s="209"/>
      <c r="C19" s="209"/>
      <c r="D19" s="209"/>
      <c r="E19" s="209"/>
      <c r="F19" s="209"/>
      <c r="G19" s="209"/>
      <c r="H19" s="209"/>
    </row>
    <row r="20" spans="1:8" ht="14.25" x14ac:dyDescent="0.2">
      <c r="B20" s="96"/>
      <c r="C20" s="96"/>
      <c r="D20" s="96"/>
      <c r="E20" s="96"/>
      <c r="F20" s="96"/>
      <c r="G20" s="96"/>
      <c r="H20" s="96"/>
    </row>
    <row r="21" spans="1:8" ht="21.75" customHeight="1" x14ac:dyDescent="0.2">
      <c r="B21" s="209" t="s">
        <v>50</v>
      </c>
      <c r="C21" s="209"/>
      <c r="D21" s="209"/>
      <c r="E21" s="209"/>
      <c r="F21" s="209"/>
      <c r="G21" s="209"/>
      <c r="H21" s="209"/>
    </row>
    <row r="22" spans="1:8" x14ac:dyDescent="0.2">
      <c r="B22" s="209"/>
      <c r="C22" s="209"/>
      <c r="D22" s="209"/>
      <c r="E22" s="209"/>
      <c r="F22" s="209"/>
      <c r="G22" s="209"/>
      <c r="H22" s="209"/>
    </row>
    <row r="23" spans="1:8" x14ac:dyDescent="0.2">
      <c r="B23" s="80"/>
    </row>
    <row r="24" spans="1:8" ht="42.75" customHeight="1" x14ac:dyDescent="0.2">
      <c r="B24" s="174" t="s">
        <v>51</v>
      </c>
      <c r="C24" s="174"/>
      <c r="D24" s="174"/>
      <c r="E24" s="174"/>
      <c r="F24" s="174"/>
      <c r="G24" s="174"/>
      <c r="H24" s="174"/>
    </row>
    <row r="25" spans="1:8" ht="24.75" customHeight="1" x14ac:dyDescent="0.2">
      <c r="B25" s="140"/>
      <c r="C25" s="140"/>
      <c r="D25" s="140"/>
      <c r="E25" s="140"/>
      <c r="F25" s="140"/>
      <c r="G25" s="140"/>
      <c r="H25" s="140"/>
    </row>
    <row r="26" spans="1:8" x14ac:dyDescent="0.2">
      <c r="B26" s="80" t="s">
        <v>39</v>
      </c>
    </row>
    <row r="27" spans="1:8" x14ac:dyDescent="0.2">
      <c r="A27" s="216"/>
      <c r="B27" s="216" t="s">
        <v>40</v>
      </c>
      <c r="C27" s="216"/>
      <c r="D27" s="216"/>
    </row>
    <row r="28" spans="1:8" x14ac:dyDescent="0.2">
      <c r="A28" s="216"/>
      <c r="B28" s="216" t="s">
        <v>41</v>
      </c>
      <c r="C28" s="216"/>
      <c r="D28" s="216"/>
    </row>
  </sheetData>
  <protectedRanges>
    <protectedRange password="F692" sqref="F6 H12:H14 I11 H6:H10 E7:F14 C7:C14" name="Rango1_3_1"/>
    <protectedRange password="F692" sqref="E5:G5" name="Rango1_3_2"/>
    <protectedRange password="F692" sqref="B6:C6 E6" name="Rango1_3_7"/>
  </protectedRanges>
  <mergeCells count="27">
    <mergeCell ref="B14:E14"/>
    <mergeCell ref="F14:H14"/>
    <mergeCell ref="B21:H22"/>
    <mergeCell ref="F16:H16"/>
    <mergeCell ref="B18:H19"/>
    <mergeCell ref="B16:E16"/>
    <mergeCell ref="F12:H12"/>
    <mergeCell ref="B13:E13"/>
    <mergeCell ref="F13:H13"/>
    <mergeCell ref="B11:E11"/>
    <mergeCell ref="F11:H11"/>
    <mergeCell ref="B24:H24"/>
    <mergeCell ref="B2:H2"/>
    <mergeCell ref="B3:H3"/>
    <mergeCell ref="B5:E5"/>
    <mergeCell ref="F5:H5"/>
    <mergeCell ref="B6:E6"/>
    <mergeCell ref="F6:H6"/>
    <mergeCell ref="B7:E7"/>
    <mergeCell ref="F7:H7"/>
    <mergeCell ref="B8:E8"/>
    <mergeCell ref="F8:H8"/>
    <mergeCell ref="B9:E9"/>
    <mergeCell ref="F9:H9"/>
    <mergeCell ref="B10:E10"/>
    <mergeCell ref="F10:H10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Personal</vt:lpstr>
      <vt:lpstr>Formato 7 Oferta Economica</vt:lpstr>
    </vt:vector>
  </TitlesOfParts>
  <Company>INCO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wpiraneque</dc:creator>
  <cp:lastModifiedBy>Monica Francisca Olarte Gamarra</cp:lastModifiedBy>
  <cp:lastPrinted>2014-02-05T14:52:18Z</cp:lastPrinted>
  <dcterms:created xsi:type="dcterms:W3CDTF">2010-02-09T15:28:24Z</dcterms:created>
  <dcterms:modified xsi:type="dcterms:W3CDTF">2014-06-11T00:48:27Z</dcterms:modified>
</cp:coreProperties>
</file>