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errera\Desktop\OCTUBRE 15-1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6" i="1"/>
  <c r="M15" i="1" l="1"/>
  <c r="M11" i="1"/>
  <c r="M6" i="1"/>
  <c r="M3" i="1"/>
</calcChain>
</file>

<file path=xl/sharedStrings.xml><?xml version="1.0" encoding="utf-8"?>
<sst xmlns="http://schemas.openxmlformats.org/spreadsheetml/2006/main" count="108" uniqueCount="52">
  <si>
    <t>No.</t>
  </si>
  <si>
    <t>PROPONENTE</t>
  </si>
  <si>
    <t>INTEGRANTES</t>
  </si>
  <si>
    <t>%</t>
  </si>
  <si>
    <t>ORIGEN</t>
  </si>
  <si>
    <t>PUNTAJE EXPERIENCIA ESPECÍFICA</t>
  </si>
  <si>
    <t>PUNTAJE APOYO INDUSTRIA NACIONAL</t>
  </si>
  <si>
    <t>PUNTAJE TOTAL</t>
  </si>
  <si>
    <t>PROPUESTA NACIONAL Y/O ACREDITA RECIPROCIDAD</t>
  </si>
  <si>
    <t>MIPYME</t>
  </si>
  <si>
    <t>VINCULACIÓN PERSONAL CON DISCAPACIDAD</t>
  </si>
  <si>
    <t>VALOR EXPERIENCIA ACREDITADA</t>
  </si>
  <si>
    <t>COLOMBIA</t>
  </si>
  <si>
    <t>NACIONAL</t>
  </si>
  <si>
    <t>MEDIANA</t>
  </si>
  <si>
    <t>NO ACREDITA</t>
  </si>
  <si>
    <t>PEQUEÑA</t>
  </si>
  <si>
    <t>ESPAÑA</t>
  </si>
  <si>
    <t>RECIPROCIDAD</t>
  </si>
  <si>
    <t>ACREDITA</t>
  </si>
  <si>
    <t>Individual</t>
  </si>
  <si>
    <t>CONSORCIO FERROVIARIO C&amp;B</t>
  </si>
  <si>
    <t>CRA SERVICIOS S.A.S</t>
  </si>
  <si>
    <t>BONUS BANCA DE INVERSION SAS</t>
  </si>
  <si>
    <t>DIEGO FONSECA.</t>
  </si>
  <si>
    <t>SELFINVER</t>
  </si>
  <si>
    <t>UNION TEMPORAL EUROESTUDIOS DURAN Y OSORIO</t>
  </si>
  <si>
    <t>AFH CONSULTORES Y ASESORES SUCURSAL COLOMBIA</t>
  </si>
  <si>
    <t xml:space="preserve">PRODEINCOL SAS </t>
  </si>
  <si>
    <t>EUROESTUDIOS</t>
  </si>
  <si>
    <t>DURAN Y OSORIO</t>
  </si>
  <si>
    <t>UNION TEMPORAL REVISION PROYECTOS FERREOS DE LA SABANA</t>
  </si>
  <si>
    <t>KV CONSULTORES INGENIERIA DE PROYECTOS Y OBRAS SL SUCURSAL COLOMBIA</t>
  </si>
  <si>
    <t xml:space="preserve">CONSORCIO TREN – 149 </t>
  </si>
  <si>
    <t>ESTEYCO SUCURSAL COLOMBIA</t>
  </si>
  <si>
    <t>TP INVEST SAC</t>
  </si>
  <si>
    <t>CONSORCIO XIKON</t>
  </si>
  <si>
    <t>INGENIERIA Y DESARROLLO XIMA DE COLOMBIA SAS</t>
  </si>
  <si>
    <t>IKON BANCA DE INVERSION SAS</t>
  </si>
  <si>
    <t>UNION TEMPORAL DELOITTE IVICSA</t>
  </si>
  <si>
    <t>DELOITTE ADVISORY</t>
  </si>
  <si>
    <t>IVICSA</t>
  </si>
  <si>
    <t>CONSULTORIA INTEGRAL Y ESTUDIOS S.A.S.</t>
  </si>
  <si>
    <t>VALOR EXPERIENCIA SOLICITADA 
PLIEGOS M1 
(1,027  SMMLV)</t>
  </si>
  <si>
    <t xml:space="preserve">EPYPSA COLOMBIA </t>
  </si>
  <si>
    <t>MEXICO</t>
  </si>
  <si>
    <t>Perú</t>
  </si>
  <si>
    <t>GRAN EMPRESA</t>
  </si>
  <si>
    <t>N/A</t>
  </si>
  <si>
    <t>UNION TEMPORAL EPYPSA FONSECA SELFINVER</t>
  </si>
  <si>
    <t>SI CUMPLE</t>
  </si>
  <si>
    <t>CONCURSO DE MPERITOS No. VJ-VE-CM-008-2014
RESUMEN CRITERIOS DE DESEMPATE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</si>
</sst>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000000"/>
      <name val="Arial Narrow"/>
      <family val="2"/>
    </font>
    <font>
      <sz val="11"/>
      <color theme="1"/>
      <name val="Arial Narrow"/>
      <family val="2"/>
    </font>
    <font>
      <sz val="1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0" fillId="0" borderId="0" xfId="0" applyFill="1"/>
    <xf numFmtId="0" fontId="0" fillId="2" borderId="0" xfId="0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center"/>
    </xf>
    <xf numFmtId="164" fontId="0" fillId="0" borderId="0" xfId="0" applyNumberFormat="1"/>
    <xf numFmtId="0" fontId="4" fillId="4" borderId="2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4" borderId="0" xfId="0" applyFill="1"/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zoomScale="60" zoomScaleNormal="60" workbookViewId="0">
      <selection sqref="A1:M1"/>
    </sheetView>
  </sheetViews>
  <sheetFormatPr baseColWidth="10" defaultRowHeight="16.5" x14ac:dyDescent="0.25"/>
  <cols>
    <col min="1" max="1" width="6.28515625" style="7" customWidth="1"/>
    <col min="2" max="2" width="27.5703125" style="8" customWidth="1"/>
    <col min="3" max="3" width="47.28515625" style="9" customWidth="1"/>
    <col min="4" max="4" width="8.140625" style="9" customWidth="1"/>
    <col min="5" max="5" width="15.42578125" style="10" customWidth="1"/>
    <col min="6" max="6" width="14.85546875" customWidth="1"/>
    <col min="7" max="8" width="13.28515625" style="11" customWidth="1"/>
    <col min="9" max="9" width="20" customWidth="1"/>
    <col min="10" max="10" width="13.28515625" customWidth="1"/>
    <col min="11" max="11" width="15.28515625" customWidth="1"/>
    <col min="12" max="12" width="13.28515625" customWidth="1"/>
    <col min="13" max="13" width="15.5703125" customWidth="1"/>
  </cols>
  <sheetData>
    <row r="1" spans="1:31" ht="42.75" customHeight="1" x14ac:dyDescent="0.25">
      <c r="A1" s="25" t="s">
        <v>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31" s="3" customFormat="1" ht="71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43</v>
      </c>
    </row>
    <row r="3" spans="1:31" s="6" customFormat="1" ht="40.5" customHeight="1" x14ac:dyDescent="0.25">
      <c r="A3" s="26">
        <v>1</v>
      </c>
      <c r="B3" s="26" t="s">
        <v>21</v>
      </c>
      <c r="C3" s="4" t="s">
        <v>22</v>
      </c>
      <c r="D3" s="23">
        <v>0.51</v>
      </c>
      <c r="E3" s="13" t="s">
        <v>12</v>
      </c>
      <c r="F3" s="27">
        <v>0</v>
      </c>
      <c r="G3" s="27">
        <v>0</v>
      </c>
      <c r="H3" s="27">
        <v>0</v>
      </c>
      <c r="I3" s="13" t="s">
        <v>13</v>
      </c>
      <c r="J3" s="13" t="s">
        <v>16</v>
      </c>
      <c r="K3" s="13" t="s">
        <v>19</v>
      </c>
      <c r="L3" s="19">
        <v>0</v>
      </c>
      <c r="M3" s="14" t="str">
        <f>+IF(L3&gt;1027, "SI CUMPLE", "NO CUMPLE")</f>
        <v>NO CUMPLE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40.5" customHeight="1" x14ac:dyDescent="0.25">
      <c r="A4" s="26"/>
      <c r="B4" s="26"/>
      <c r="C4" s="21" t="s">
        <v>23</v>
      </c>
      <c r="D4" s="23">
        <v>0.49</v>
      </c>
      <c r="E4" s="13" t="s">
        <v>12</v>
      </c>
      <c r="F4" s="28"/>
      <c r="G4" s="28"/>
      <c r="H4" s="28"/>
      <c r="I4" s="13" t="s">
        <v>13</v>
      </c>
      <c r="J4" s="13" t="s">
        <v>14</v>
      </c>
      <c r="K4" s="13" t="s">
        <v>15</v>
      </c>
      <c r="L4" s="19"/>
      <c r="M4" s="13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39" customHeight="1" x14ac:dyDescent="0.25">
      <c r="A5" s="29">
        <v>2</v>
      </c>
      <c r="B5" s="29" t="s">
        <v>49</v>
      </c>
      <c r="C5" s="22" t="s">
        <v>44</v>
      </c>
      <c r="D5" s="24">
        <v>0.51</v>
      </c>
      <c r="E5" s="13" t="s">
        <v>17</v>
      </c>
      <c r="F5" s="27">
        <v>900</v>
      </c>
      <c r="G5" s="27">
        <v>100</v>
      </c>
      <c r="H5" s="27">
        <v>1000</v>
      </c>
      <c r="I5" s="13" t="s">
        <v>18</v>
      </c>
      <c r="J5" s="13" t="s">
        <v>14</v>
      </c>
      <c r="K5" s="13" t="s">
        <v>15</v>
      </c>
      <c r="L5" s="19"/>
      <c r="M5" s="14"/>
    </row>
    <row r="6" spans="1:31" ht="35.25" customHeight="1" x14ac:dyDescent="0.25">
      <c r="A6" s="29"/>
      <c r="B6" s="29"/>
      <c r="C6" s="22" t="s">
        <v>24</v>
      </c>
      <c r="D6" s="24">
        <v>0.25</v>
      </c>
      <c r="E6" s="13" t="s">
        <v>12</v>
      </c>
      <c r="F6" s="30"/>
      <c r="G6" s="30"/>
      <c r="H6" s="30"/>
      <c r="I6" s="13" t="s">
        <v>13</v>
      </c>
      <c r="J6" s="13" t="s">
        <v>16</v>
      </c>
      <c r="K6" s="13" t="s">
        <v>19</v>
      </c>
      <c r="L6" s="19">
        <f>334+3062</f>
        <v>3396</v>
      </c>
      <c r="M6" s="14" t="str">
        <f>+IF(L6&gt;1027, "SI CUMPLE", "NO CUMPLE")</f>
        <v>SI CUMPLE</v>
      </c>
    </row>
    <row r="7" spans="1:31" ht="39" customHeight="1" x14ac:dyDescent="0.25">
      <c r="A7" s="29"/>
      <c r="B7" s="29"/>
      <c r="C7" s="22" t="s">
        <v>25</v>
      </c>
      <c r="D7" s="24">
        <v>0.24</v>
      </c>
      <c r="E7" s="13" t="s">
        <v>12</v>
      </c>
      <c r="F7" s="28"/>
      <c r="G7" s="28"/>
      <c r="H7" s="28"/>
      <c r="I7" s="13" t="s">
        <v>13</v>
      </c>
      <c r="J7" s="13" t="s">
        <v>16</v>
      </c>
      <c r="K7" s="13" t="s">
        <v>15</v>
      </c>
      <c r="L7" s="19"/>
      <c r="M7" s="14"/>
    </row>
    <row r="8" spans="1:31" ht="40.5" customHeight="1" x14ac:dyDescent="0.25">
      <c r="A8" s="26">
        <v>3</v>
      </c>
      <c r="B8" s="26" t="s">
        <v>26</v>
      </c>
      <c r="C8" s="21" t="s">
        <v>29</v>
      </c>
      <c r="D8" s="23">
        <v>0.51</v>
      </c>
      <c r="E8" s="13" t="s">
        <v>12</v>
      </c>
      <c r="F8" s="27">
        <v>900</v>
      </c>
      <c r="G8" s="27">
        <v>100</v>
      </c>
      <c r="H8" s="27">
        <v>1000</v>
      </c>
      <c r="I8" s="13" t="s">
        <v>13</v>
      </c>
      <c r="J8" s="13" t="s">
        <v>16</v>
      </c>
      <c r="K8" s="13" t="s">
        <v>15</v>
      </c>
      <c r="L8" s="19"/>
      <c r="M8" s="13"/>
    </row>
    <row r="9" spans="1:31" ht="36.75" customHeight="1" x14ac:dyDescent="0.25">
      <c r="A9" s="26"/>
      <c r="B9" s="26"/>
      <c r="C9" s="21" t="s">
        <v>30</v>
      </c>
      <c r="D9" s="23">
        <v>0.49</v>
      </c>
      <c r="E9" s="13" t="s">
        <v>12</v>
      </c>
      <c r="F9" s="28"/>
      <c r="G9" s="28"/>
      <c r="H9" s="28"/>
      <c r="I9" s="13" t="s">
        <v>13</v>
      </c>
      <c r="J9" s="13" t="s">
        <v>14</v>
      </c>
      <c r="K9" s="13" t="s">
        <v>15</v>
      </c>
      <c r="L9" s="19"/>
      <c r="M9" s="13"/>
    </row>
    <row r="10" spans="1:31" ht="42" customHeight="1" x14ac:dyDescent="0.25">
      <c r="A10" s="29">
        <v>4</v>
      </c>
      <c r="B10" s="29" t="s">
        <v>31</v>
      </c>
      <c r="C10" s="22" t="s">
        <v>27</v>
      </c>
      <c r="D10" s="24">
        <v>0.51</v>
      </c>
      <c r="E10" s="13" t="s">
        <v>45</v>
      </c>
      <c r="F10" s="27">
        <v>0</v>
      </c>
      <c r="G10" s="27">
        <v>100</v>
      </c>
      <c r="H10" s="27">
        <v>0</v>
      </c>
      <c r="I10" s="13" t="s">
        <v>18</v>
      </c>
      <c r="J10" s="13" t="s">
        <v>16</v>
      </c>
      <c r="K10" s="13" t="s">
        <v>15</v>
      </c>
      <c r="L10" s="19"/>
      <c r="M10" s="14"/>
    </row>
    <row r="11" spans="1:31" ht="44.25" customHeight="1" x14ac:dyDescent="0.25">
      <c r="A11" s="29"/>
      <c r="B11" s="29"/>
      <c r="C11" s="22" t="s">
        <v>28</v>
      </c>
      <c r="D11" s="24">
        <v>0.25</v>
      </c>
      <c r="E11" s="13" t="s">
        <v>12</v>
      </c>
      <c r="F11" s="30"/>
      <c r="G11" s="30"/>
      <c r="H11" s="30"/>
      <c r="I11" s="13" t="s">
        <v>13</v>
      </c>
      <c r="J11" s="13" t="s">
        <v>16</v>
      </c>
      <c r="K11" s="13" t="s">
        <v>19</v>
      </c>
      <c r="L11" s="19">
        <v>9561</v>
      </c>
      <c r="M11" s="14" t="str">
        <f>+IF(L11&gt;1027, "SI CUMPLE", "NO CUMPLE")</f>
        <v>SI CUMPLE</v>
      </c>
    </row>
    <row r="12" spans="1:31" ht="60" customHeight="1" x14ac:dyDescent="0.25">
      <c r="A12" s="29"/>
      <c r="B12" s="29"/>
      <c r="C12" s="22" t="s">
        <v>32</v>
      </c>
      <c r="D12" s="24">
        <v>0.24</v>
      </c>
      <c r="E12" s="13" t="s">
        <v>17</v>
      </c>
      <c r="F12" s="28"/>
      <c r="G12" s="28"/>
      <c r="H12" s="28"/>
      <c r="I12" s="13" t="s">
        <v>18</v>
      </c>
      <c r="J12" s="13" t="s">
        <v>14</v>
      </c>
      <c r="K12" s="13" t="s">
        <v>15</v>
      </c>
      <c r="L12" s="19"/>
      <c r="M12" s="14"/>
    </row>
    <row r="13" spans="1:31" ht="42.75" customHeight="1" x14ac:dyDescent="0.25">
      <c r="A13" s="26">
        <v>5</v>
      </c>
      <c r="B13" s="26" t="s">
        <v>33</v>
      </c>
      <c r="C13" s="21" t="s">
        <v>34</v>
      </c>
      <c r="D13" s="23">
        <v>0.65</v>
      </c>
      <c r="E13" s="13" t="s">
        <v>17</v>
      </c>
      <c r="F13" s="27">
        <v>900</v>
      </c>
      <c r="G13" s="27">
        <v>100</v>
      </c>
      <c r="H13" s="27">
        <v>1000</v>
      </c>
      <c r="I13" s="13" t="s">
        <v>18</v>
      </c>
      <c r="J13" s="13" t="s">
        <v>47</v>
      </c>
      <c r="K13" s="13" t="s">
        <v>15</v>
      </c>
      <c r="L13" s="20"/>
      <c r="M13" s="18"/>
    </row>
    <row r="14" spans="1:31" ht="40.5" customHeight="1" x14ac:dyDescent="0.25">
      <c r="A14" s="26"/>
      <c r="B14" s="26"/>
      <c r="C14" s="21" t="s">
        <v>35</v>
      </c>
      <c r="D14" s="23">
        <v>0.35</v>
      </c>
      <c r="E14" s="15" t="s">
        <v>46</v>
      </c>
      <c r="F14" s="28"/>
      <c r="G14" s="28"/>
      <c r="H14" s="28"/>
      <c r="I14" s="13" t="s">
        <v>18</v>
      </c>
      <c r="J14" s="13" t="s">
        <v>15</v>
      </c>
      <c r="K14" s="13" t="s">
        <v>15</v>
      </c>
      <c r="L14" s="20"/>
      <c r="M14" s="18"/>
    </row>
    <row r="15" spans="1:31" ht="40.5" customHeight="1" x14ac:dyDescent="0.25">
      <c r="A15" s="29">
        <v>6</v>
      </c>
      <c r="B15" s="29" t="s">
        <v>36</v>
      </c>
      <c r="C15" s="22" t="s">
        <v>37</v>
      </c>
      <c r="D15" s="24">
        <v>0.51</v>
      </c>
      <c r="E15" s="13" t="s">
        <v>12</v>
      </c>
      <c r="F15" s="27">
        <v>700</v>
      </c>
      <c r="G15" s="27">
        <v>100</v>
      </c>
      <c r="H15" s="27">
        <v>800</v>
      </c>
      <c r="I15" s="13" t="s">
        <v>13</v>
      </c>
      <c r="J15" s="13" t="s">
        <v>16</v>
      </c>
      <c r="K15" s="13" t="s">
        <v>19</v>
      </c>
      <c r="L15" s="19">
        <f>12216+7365</f>
        <v>19581</v>
      </c>
      <c r="M15" s="14" t="str">
        <f>+IF(L15&gt;1027, "SI CUMPLE", "NO CUMPLE")</f>
        <v>SI CUMPLE</v>
      </c>
    </row>
    <row r="16" spans="1:31" ht="25.5" customHeight="1" x14ac:dyDescent="0.25">
      <c r="A16" s="29"/>
      <c r="B16" s="29"/>
      <c r="C16" s="22" t="s">
        <v>38</v>
      </c>
      <c r="D16" s="24">
        <v>0.49</v>
      </c>
      <c r="E16" s="13" t="s">
        <v>12</v>
      </c>
      <c r="F16" s="28"/>
      <c r="G16" s="28"/>
      <c r="H16" s="28"/>
      <c r="I16" s="13" t="s">
        <v>13</v>
      </c>
      <c r="J16" s="13" t="s">
        <v>14</v>
      </c>
      <c r="K16" s="13"/>
      <c r="L16" s="19"/>
      <c r="M16" s="14"/>
    </row>
    <row r="17" spans="1:14" ht="36.75" customHeight="1" x14ac:dyDescent="0.25">
      <c r="A17" s="26">
        <v>7</v>
      </c>
      <c r="B17" s="26" t="s">
        <v>39</v>
      </c>
      <c r="C17" s="21" t="s">
        <v>40</v>
      </c>
      <c r="D17" s="23">
        <v>0.49</v>
      </c>
      <c r="E17" s="13" t="s">
        <v>17</v>
      </c>
      <c r="F17" s="27">
        <v>0</v>
      </c>
      <c r="G17" s="27">
        <v>0</v>
      </c>
      <c r="H17" s="27">
        <v>0</v>
      </c>
      <c r="I17" s="13" t="s">
        <v>18</v>
      </c>
      <c r="J17" s="13" t="s">
        <v>15</v>
      </c>
      <c r="K17" s="13" t="s">
        <v>15</v>
      </c>
      <c r="L17" s="19"/>
      <c r="M17" s="13"/>
    </row>
    <row r="18" spans="1:14" ht="36.75" customHeight="1" x14ac:dyDescent="0.25">
      <c r="A18" s="26"/>
      <c r="B18" s="26"/>
      <c r="C18" s="21" t="s">
        <v>41</v>
      </c>
      <c r="D18" s="23">
        <v>0.51</v>
      </c>
      <c r="E18" s="13" t="s">
        <v>17</v>
      </c>
      <c r="F18" s="28"/>
      <c r="G18" s="28"/>
      <c r="H18" s="28"/>
      <c r="I18" s="13" t="s">
        <v>18</v>
      </c>
      <c r="J18" s="13" t="s">
        <v>14</v>
      </c>
      <c r="K18" s="13" t="s">
        <v>15</v>
      </c>
      <c r="L18" s="19"/>
      <c r="M18" s="13"/>
    </row>
    <row r="19" spans="1:14" ht="57" customHeight="1" x14ac:dyDescent="0.25">
      <c r="A19" s="17">
        <v>8</v>
      </c>
      <c r="B19" s="17" t="s">
        <v>42</v>
      </c>
      <c r="C19" s="17" t="s">
        <v>20</v>
      </c>
      <c r="D19" s="24">
        <v>1</v>
      </c>
      <c r="E19" s="13" t="s">
        <v>12</v>
      </c>
      <c r="F19" s="13">
        <v>700</v>
      </c>
      <c r="G19" s="13">
        <v>100</v>
      </c>
      <c r="H19" s="13">
        <v>800</v>
      </c>
      <c r="I19" s="13" t="s">
        <v>13</v>
      </c>
      <c r="J19" s="13" t="s">
        <v>16</v>
      </c>
      <c r="K19" s="13" t="s">
        <v>19</v>
      </c>
      <c r="L19" s="19" t="s">
        <v>48</v>
      </c>
      <c r="M19" s="14" t="s">
        <v>50</v>
      </c>
      <c r="N19" s="16"/>
    </row>
    <row r="20" spans="1:14" x14ac:dyDescent="0.25">
      <c r="L20" s="12"/>
    </row>
    <row r="21" spans="1:14" x14ac:dyDescent="0.25">
      <c r="L21" s="12"/>
    </row>
    <row r="22" spans="1:14" x14ac:dyDescent="0.25">
      <c r="L22" s="12"/>
    </row>
    <row r="23" spans="1:14" x14ac:dyDescent="0.25">
      <c r="L23" s="12"/>
    </row>
    <row r="24" spans="1:14" x14ac:dyDescent="0.25">
      <c r="L24" s="12"/>
    </row>
    <row r="25" spans="1:14" x14ac:dyDescent="0.25">
      <c r="L25" s="12"/>
    </row>
    <row r="26" spans="1:14" x14ac:dyDescent="0.25">
      <c r="L26" s="12"/>
    </row>
    <row r="27" spans="1:14" x14ac:dyDescent="0.25">
      <c r="L27" s="12"/>
    </row>
    <row r="28" spans="1:14" x14ac:dyDescent="0.25">
      <c r="L28" s="12"/>
    </row>
    <row r="29" spans="1:14" x14ac:dyDescent="0.25">
      <c r="L29" s="12"/>
    </row>
    <row r="30" spans="1:14" x14ac:dyDescent="0.25">
      <c r="L30" s="12"/>
    </row>
    <row r="31" spans="1:14" x14ac:dyDescent="0.25">
      <c r="L31" s="12"/>
    </row>
    <row r="32" spans="1:14" x14ac:dyDescent="0.25">
      <c r="L32" s="12"/>
    </row>
    <row r="33" spans="12:12" x14ac:dyDescent="0.25">
      <c r="L33" s="12"/>
    </row>
    <row r="34" spans="12:12" x14ac:dyDescent="0.25">
      <c r="L34" s="12"/>
    </row>
  </sheetData>
  <mergeCells count="36">
    <mergeCell ref="A15:A16"/>
    <mergeCell ref="B15:B16"/>
    <mergeCell ref="F15:F16"/>
    <mergeCell ref="G15:G16"/>
    <mergeCell ref="H15:H16"/>
    <mergeCell ref="A17:A18"/>
    <mergeCell ref="B17:B18"/>
    <mergeCell ref="F17:F18"/>
    <mergeCell ref="G17:G18"/>
    <mergeCell ref="H17:H18"/>
    <mergeCell ref="H13:H14"/>
    <mergeCell ref="A10:A12"/>
    <mergeCell ref="B10:B12"/>
    <mergeCell ref="F10:F12"/>
    <mergeCell ref="G10:G12"/>
    <mergeCell ref="H10:H12"/>
    <mergeCell ref="A13:A14"/>
    <mergeCell ref="B13:B14"/>
    <mergeCell ref="F13:F14"/>
    <mergeCell ref="G13:G14"/>
    <mergeCell ref="A8:A9"/>
    <mergeCell ref="B8:B9"/>
    <mergeCell ref="F8:F9"/>
    <mergeCell ref="G8:G9"/>
    <mergeCell ref="H8:H9"/>
    <mergeCell ref="A1:M1"/>
    <mergeCell ref="A3:A4"/>
    <mergeCell ref="B3:B4"/>
    <mergeCell ref="G3:G4"/>
    <mergeCell ref="A5:A7"/>
    <mergeCell ref="B5:B7"/>
    <mergeCell ref="F5:F7"/>
    <mergeCell ref="G5:G7"/>
    <mergeCell ref="H5:H7"/>
    <mergeCell ref="F3:F4"/>
    <mergeCell ref="H3:H4"/>
  </mergeCells>
  <conditionalFormatting sqref="M8:M9 M4:M5 M13 M16:M18">
    <cfRule type="cellIs" dxfId="7" priority="24" operator="equal">
      <formula>"No cumple"</formula>
    </cfRule>
  </conditionalFormatting>
  <conditionalFormatting sqref="M7">
    <cfRule type="cellIs" dxfId="6" priority="14" operator="equal">
      <formula>"No cumple"</formula>
    </cfRule>
  </conditionalFormatting>
  <conditionalFormatting sqref="M10 M12">
    <cfRule type="cellIs" dxfId="5" priority="13" operator="equal">
      <formula>"No cumple"</formula>
    </cfRule>
  </conditionalFormatting>
  <conditionalFormatting sqref="M19">
    <cfRule type="cellIs" dxfId="4" priority="11" operator="equal">
      <formula>"No cumple"</formula>
    </cfRule>
  </conditionalFormatting>
  <conditionalFormatting sqref="M3">
    <cfRule type="cellIs" dxfId="3" priority="6" operator="equal">
      <formula>"No cumple"</formula>
    </cfRule>
  </conditionalFormatting>
  <conditionalFormatting sqref="M6">
    <cfRule type="cellIs" dxfId="2" priority="3" operator="equal">
      <formula>"No cumple"</formula>
    </cfRule>
  </conditionalFormatting>
  <conditionalFormatting sqref="M11">
    <cfRule type="cellIs" dxfId="1" priority="2" operator="equal">
      <formula>"No cumple"</formula>
    </cfRule>
  </conditionalFormatting>
  <conditionalFormatting sqref="M15">
    <cfRule type="cellIs" dxfId="0" priority="1" operator="equal">
      <formula>"No cumple"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 Perez Latorre</dc:creator>
  <cp:lastModifiedBy>Juan Fernando Herrera Urrego</cp:lastModifiedBy>
  <dcterms:created xsi:type="dcterms:W3CDTF">2014-10-02T21:03:41Z</dcterms:created>
  <dcterms:modified xsi:type="dcterms:W3CDTF">2014-10-15T23:52:48Z</dcterms:modified>
</cp:coreProperties>
</file>