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5220" firstSheet="1" activeTab="5"/>
  </bookViews>
  <sheets>
    <sheet name="INPUTS" sheetId="1" state="hidden" r:id="rId1"/>
    <sheet name="Ev.Fin.Pro No.1" sheetId="2" r:id="rId2"/>
    <sheet name="Ev.Fin.Pro No.2" sheetId="3" r:id="rId3"/>
    <sheet name="Evaluacion Tecnica " sheetId="4" r:id="rId4"/>
    <sheet name="Factor Tecnico" sheetId="5" r:id="rId5"/>
    <sheet name="Resumen Evaluacion" sheetId="6" r:id="rId6"/>
  </sheets>
  <definedNames/>
  <calcPr fullCalcOnLoad="1"/>
</workbook>
</file>

<file path=xl/sharedStrings.xml><?xml version="1.0" encoding="utf-8"?>
<sst xmlns="http://schemas.openxmlformats.org/spreadsheetml/2006/main" count="164" uniqueCount="90">
  <si>
    <t>PROPONENTE</t>
  </si>
  <si>
    <t xml:space="preserve">INDICE DE LIQUIDEZ: </t>
  </si>
  <si>
    <t>NIVEL DE ENDEUDAMIENTO</t>
  </si>
  <si>
    <t>PRESUPUESTO OFICIAL</t>
  </si>
  <si>
    <t>COBERTURA DE INTERESES</t>
  </si>
  <si>
    <t xml:space="preserve"> </t>
  </si>
  <si>
    <t>No.</t>
  </si>
  <si>
    <t>CRITERIO</t>
  </si>
  <si>
    <t>CUMPLE/ NO CUMPLE</t>
  </si>
  <si>
    <t xml:space="preserve">AGENCIA NACIONAL DE INFRAESTRUCTURA </t>
  </si>
  <si>
    <t>Experiencia del  Proponente</t>
  </si>
  <si>
    <t>Apoyo a la Industria Nacional</t>
  </si>
  <si>
    <t>Total</t>
  </si>
  <si>
    <t>Proponente</t>
  </si>
  <si>
    <r>
      <rPr>
        <b/>
        <sz val="12"/>
        <color indexed="8"/>
        <rFont val="Arial Narrow"/>
        <family val="2"/>
      </rPr>
      <t>b</t>
    </r>
    <r>
      <rPr>
        <sz val="12"/>
        <color indexed="8"/>
        <rFont val="Arial Narrow"/>
        <family val="2"/>
      </rPr>
      <t>. Experiencia del Proponente  (Anexo 4)</t>
    </r>
  </si>
  <si>
    <r>
      <rPr>
        <b/>
        <sz val="12"/>
        <color indexed="8"/>
        <rFont val="Arial Narrow"/>
        <family val="2"/>
      </rPr>
      <t>a</t>
    </r>
    <r>
      <rPr>
        <sz val="12"/>
        <color indexed="8"/>
        <rFont val="Arial Narrow"/>
        <family val="2"/>
      </rPr>
      <t>. Oferta Tecnica  (Anexo 1)</t>
    </r>
  </si>
  <si>
    <t>EVALUACION OFERTA ECONOMICA</t>
  </si>
  <si>
    <t>Documentos Habilitantes y Juridicos</t>
  </si>
  <si>
    <t>AGENCIA NACIONAL DE INFRAESTRUCTURA</t>
  </si>
  <si>
    <t>CUMPLE</t>
  </si>
  <si>
    <t>Oferta Economica</t>
  </si>
  <si>
    <t>Puntaje    100</t>
  </si>
  <si>
    <t>Puntaje Total            1000</t>
  </si>
  <si>
    <t>Aspecto a Calificar</t>
  </si>
  <si>
    <t>Puntaje Obtenido</t>
  </si>
  <si>
    <t>Puntaje Total</t>
  </si>
  <si>
    <t>PROCESO DE LICITACION PUBLICA VJ-VAF-LP-001-2014</t>
  </si>
  <si>
    <t>EVALUACION TECNICA</t>
  </si>
  <si>
    <t>CONSTRUCTORA CRD S.A.</t>
  </si>
  <si>
    <t>CONSULTORIA E IMAGEN S.A.</t>
  </si>
  <si>
    <t>OBJETO: CONTRATAR LA EJECUCION DE LOS TRABAJOS DE OBRA CIVIL Y ADECUACION DE OFICINAS DE                                        LA AGENCIA NACIONAL DE INFRAESTRUCTURA BAJO EL SISTEMA DE ADMINISTRACION DELEGADA</t>
  </si>
  <si>
    <r>
      <rPr>
        <b/>
        <sz val="14"/>
        <color indexed="8"/>
        <rFont val="Arial Narrow"/>
        <family val="2"/>
      </rPr>
      <t>CUMPLE</t>
    </r>
    <r>
      <rPr>
        <sz val="12"/>
        <color indexed="8"/>
        <rFont val="Arial Narrow"/>
        <family val="2"/>
      </rPr>
      <t xml:space="preserve"> a folios del 2 al  4</t>
    </r>
  </si>
  <si>
    <t>LICITACION PUBLICA VJ-VAF-LP-001-2014</t>
  </si>
  <si>
    <t xml:space="preserve">OBJETO: CONTRATAR LA EJECUCION DE LOS TRABAJOS DE OBRA CIVIL Y </t>
  </si>
  <si>
    <t>ADECUACION DE OFICINAS DE LA AGENCIA NACIONAL DE INFRAESTRUCTURA</t>
  </si>
  <si>
    <t>BAJO EL SISTEMA DE ADMINISTRACION DELEGADA</t>
  </si>
  <si>
    <t>El proponente que ofrezca sin ningun costo para la entidad realizar la insonorizacion en frescasa de control termico y acustico para las 4 salas de reuniones del piso 8</t>
  </si>
  <si>
    <t>Constructora CRD S.A.</t>
  </si>
  <si>
    <t>Consultoria e Imagen S.A.</t>
  </si>
  <si>
    <t>El proponente que ofrezca sin ningun costo para la entidad realizar la señalizacion de seguridad industrial para el piso 8</t>
  </si>
  <si>
    <t>Puntaje</t>
  </si>
  <si>
    <t>El proponente que ofrezca sin ningun costo para la entidad la dotacion de la cafeteria con cinco (5) hornos microhondas y una nevera para la caferia del piso 8</t>
  </si>
  <si>
    <t>RESUMEN DE EVALUACION TECNICA Y ECONOMICA</t>
  </si>
  <si>
    <t>Objeto: Contratar la ejecucion de los trabajos de obra civil y adecuacion de oficinas de la Agencia Nacional de Infraestructura bajo el sistema de administracion delegada</t>
  </si>
  <si>
    <t>Factor de Calidad</t>
  </si>
  <si>
    <t>Puntaje    300</t>
  </si>
  <si>
    <t xml:space="preserve">CONSULTORIA E IMAGEN S.A. </t>
  </si>
  <si>
    <r>
      <rPr>
        <b/>
        <sz val="14"/>
        <color indexed="8"/>
        <rFont val="Arial Narrow"/>
        <family val="2"/>
      </rPr>
      <t>CUMPLE</t>
    </r>
    <r>
      <rPr>
        <sz val="12"/>
        <color indexed="8"/>
        <rFont val="Arial Narrow"/>
        <family val="2"/>
      </rPr>
      <t xml:space="preserve"> a folios del 1 al 3</t>
    </r>
  </si>
  <si>
    <t>X</t>
  </si>
  <si>
    <t>Puntaje       600</t>
  </si>
  <si>
    <t>Capacidad Residual o K de Contratacion</t>
  </si>
  <si>
    <t>OBJETO: CONTRATAR LA EJECUCION DE LOS TRABAJOS DE OBRA CIVIL Y ADECUACION DE OFICINAS DE LA AGENCIA NACIONAL DE INFRAESTRUCTURA BAJO EL SISTEMA DE ADMINISTRACION DELEGADA</t>
  </si>
  <si>
    <t>PROPONENTE 2</t>
  </si>
  <si>
    <t>REQUERIMIENTOS FINANCIEROS</t>
  </si>
  <si>
    <t>*</t>
  </si>
  <si>
    <t>Resultado</t>
  </si>
  <si>
    <t>IL = Activo Corriente / Pasivo Corriente (= ó &gt;  a 1,2)</t>
  </si>
  <si>
    <t>Activo Corriente</t>
  </si>
  <si>
    <t>Pasivo Corriente</t>
  </si>
  <si>
    <t>INDICE DE ENDEUDAMIENTO</t>
  </si>
  <si>
    <t>(Pasivo Total / Activo Total) x 100 (= ó &lt; al 70%)</t>
  </si>
  <si>
    <t>Activo Total</t>
  </si>
  <si>
    <t>Pasivo Total</t>
  </si>
  <si>
    <t>RAZON DE COBERTURA DE INTERESES</t>
  </si>
  <si>
    <t>RCI = Utilidad Operacional / Gastos de Interes (= ó &gt; a 1)</t>
  </si>
  <si>
    <t>Utilidad Operacional</t>
  </si>
  <si>
    <t>Gastos de Interes</t>
  </si>
  <si>
    <t>CAPACIDAD ORGANIZACIONAL</t>
  </si>
  <si>
    <t>Rentabilidad del Patrimonio</t>
  </si>
  <si>
    <t>RP = Utilidad Operacional / Patrimonio</t>
  </si>
  <si>
    <t>Patrimonio</t>
  </si>
  <si>
    <t>Rentabilidad del Activo</t>
  </si>
  <si>
    <t>RP = Utilidad Operacional / Activo Total</t>
  </si>
  <si>
    <t>Acitvo Total</t>
  </si>
  <si>
    <t>OBSERVACION</t>
  </si>
  <si>
    <t>PROPONENTE 1</t>
  </si>
  <si>
    <t xml:space="preserve">CONSTRUCTORA CRD S.A. </t>
  </si>
  <si>
    <t>IL = Activo Corriente / Pasivo Corriente (= ó &gt;  a 2)</t>
  </si>
  <si>
    <t>El proponente cumple con los indicadores financieros habilitantes establecidos en el numeral 2.6 del pliego de condiciones, verificados con la informacion finaciera presentada en la propuesta.</t>
  </si>
  <si>
    <t>2.6</t>
  </si>
  <si>
    <t>2.8 EXPERIENCIA DEL PROPONENTE</t>
  </si>
  <si>
    <r>
      <t xml:space="preserve">El proponente para acreditar el cumplimiento de la experiencia expecifica requerida adjunta los siguientes documentos de contratos:                         1. Certificacion de la Agencia Nacional de Infraestructura.                                                           2. Certificacion del Consejo Superior de la Judicatura                                                                                                                           3.Certificacion del Consejo Superios de la Judicatura                        (Folios del  52 al 55)                                                                                                 </t>
    </r>
    <r>
      <rPr>
        <b/>
        <sz val="14"/>
        <color indexed="8"/>
        <rFont val="Arial Narrow"/>
        <family val="2"/>
      </rPr>
      <t>CUMPLE</t>
    </r>
  </si>
  <si>
    <t>Indicadores Financieros</t>
  </si>
  <si>
    <t>FACTORES HABILITANTES Y PUNTAJES</t>
  </si>
  <si>
    <t xml:space="preserve">NOTA: </t>
  </si>
  <si>
    <t>_____</t>
  </si>
  <si>
    <t>______</t>
  </si>
  <si>
    <t>____</t>
  </si>
  <si>
    <t xml:space="preserve">Pendiente - Allegar subsane </t>
  </si>
  <si>
    <t>PENDIENTE - Allegar Subsane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</si>
</sst>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40A]\ #,##0"/>
    <numFmt numFmtId="181" formatCode="[$$-240A]\ #,##0.0"/>
    <numFmt numFmtId="182" formatCode="[$$-240A]\ #,##0.00"/>
    <numFmt numFmtId="183" formatCode="0.0%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"/>
    <numFmt numFmtId="189" formatCode="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0.000000"/>
    <numFmt numFmtId="196" formatCode="0.00000"/>
    <numFmt numFmtId="197" formatCode="0.0000"/>
    <numFmt numFmtId="198" formatCode="&quot;$&quot;\ #,##0.00"/>
    <numFmt numFmtId="199" formatCode="&quot;$&quot;\ #,##0.0"/>
    <numFmt numFmtId="200" formatCode="&quot;$&quot;\ #,##0"/>
    <numFmt numFmtId="201" formatCode="0.00000000"/>
    <numFmt numFmtId="202" formatCode="0.0000000"/>
    <numFmt numFmtId="203" formatCode="0.000%"/>
    <numFmt numFmtId="204" formatCode="0.0000%"/>
    <numFmt numFmtId="205" formatCode="0.00000%"/>
    <numFmt numFmtId="206" formatCode="0.000000%"/>
    <numFmt numFmtId="207" formatCode="0.0000000%"/>
    <numFmt numFmtId="208" formatCode="_-* #,##0.00\ _P_t_s_-;\-* #,##0.00\ _P_t_s_-;_-* &quot;-&quot;??\ _P_t_s_-;_-@_-"/>
    <numFmt numFmtId="209" formatCode="_-* #,##0\ _P_t_s_-;\-* #,##0\ _P_t_s_-;_-* &quot;-&quot;??\ _P_t_s_-;_-@_-"/>
    <numFmt numFmtId="210" formatCode="&quot;$&quot;#,##0.00"/>
  </numFmts>
  <fonts count="54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5"/>
      <name val="Arial Narrow"/>
      <family val="2"/>
    </font>
    <font>
      <sz val="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vertical="center"/>
    </xf>
    <xf numFmtId="0" fontId="1" fillId="18" borderId="10" xfId="0" applyFont="1" applyFill="1" applyBorder="1" applyAlignment="1">
      <alignment vertical="center"/>
    </xf>
    <xf numFmtId="200" fontId="31" fillId="18" borderId="11" xfId="0" applyNumberFormat="1" applyFont="1" applyFill="1" applyBorder="1" applyAlignment="1">
      <alignment/>
    </xf>
    <xf numFmtId="0" fontId="31" fillId="18" borderId="12" xfId="0" applyFont="1" applyFill="1" applyBorder="1" applyAlignment="1">
      <alignment/>
    </xf>
    <xf numFmtId="0" fontId="1" fillId="18" borderId="13" xfId="0" applyFont="1" applyFill="1" applyBorder="1" applyAlignment="1">
      <alignment vertical="center"/>
    </xf>
    <xf numFmtId="200" fontId="31" fillId="18" borderId="0" xfId="0" applyNumberFormat="1" applyFont="1" applyFill="1" applyBorder="1" applyAlignment="1">
      <alignment/>
    </xf>
    <xf numFmtId="0" fontId="31" fillId="18" borderId="14" xfId="0" applyFont="1" applyFill="1" applyBorder="1" applyAlignment="1">
      <alignment/>
    </xf>
    <xf numFmtId="0" fontId="31" fillId="18" borderId="0" xfId="0" applyFont="1" applyFill="1" applyBorder="1" applyAlignment="1">
      <alignment/>
    </xf>
    <xf numFmtId="2" fontId="31" fillId="18" borderId="0" xfId="0" applyNumberFormat="1" applyFont="1" applyFill="1" applyBorder="1" applyAlignment="1">
      <alignment vertical="center"/>
    </xf>
    <xf numFmtId="0" fontId="31" fillId="18" borderId="14" xfId="0" applyFont="1" applyFill="1" applyBorder="1" applyAlignment="1">
      <alignment vertical="center"/>
    </xf>
    <xf numFmtId="0" fontId="31" fillId="18" borderId="0" xfId="0" applyFont="1" applyFill="1" applyBorder="1" applyAlignment="1">
      <alignment vertical="center"/>
    </xf>
    <xf numFmtId="10" fontId="31" fillId="18" borderId="0" xfId="55" applyNumberFormat="1" applyFont="1" applyFill="1" applyBorder="1" applyAlignment="1">
      <alignment vertical="center"/>
    </xf>
    <xf numFmtId="9" fontId="31" fillId="18" borderId="14" xfId="55" applyFont="1" applyFill="1" applyBorder="1" applyAlignment="1">
      <alignment/>
    </xf>
    <xf numFmtId="0" fontId="2" fillId="18" borderId="13" xfId="0" applyFont="1" applyFill="1" applyBorder="1" applyAlignment="1">
      <alignment vertical="center"/>
    </xf>
    <xf numFmtId="0" fontId="1" fillId="18" borderId="15" xfId="0" applyFont="1" applyFill="1" applyBorder="1" applyAlignment="1">
      <alignment vertical="center"/>
    </xf>
    <xf numFmtId="0" fontId="31" fillId="18" borderId="16" xfId="0" applyFont="1" applyFill="1" applyBorder="1" applyAlignment="1">
      <alignment/>
    </xf>
    <xf numFmtId="0" fontId="31" fillId="18" borderId="17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2" fontId="51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2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53" fillId="0" borderId="26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53" fillId="0" borderId="18" xfId="0" applyFont="1" applyBorder="1" applyAlignment="1">
      <alignment horizontal="left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0" fillId="0" borderId="31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2" fillId="0" borderId="31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180" fontId="2" fillId="0" borderId="33" xfId="0" applyNumberFormat="1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10" fontId="1" fillId="0" borderId="0" xfId="55" applyNumberFormat="1" applyFont="1" applyBorder="1" applyAlignment="1">
      <alignment vertical="center"/>
    </xf>
    <xf numFmtId="9" fontId="1" fillId="0" borderId="0" xfId="55" applyFont="1" applyBorder="1" applyAlignment="1">
      <alignment horizontal="center" vertical="center"/>
    </xf>
    <xf numFmtId="180" fontId="11" fillId="0" borderId="0" xfId="0" applyNumberFormat="1" applyFont="1" applyBorder="1" applyAlignment="1">
      <alignment vertical="center"/>
    </xf>
    <xf numFmtId="179" fontId="10" fillId="0" borderId="32" xfId="49" applyFont="1" applyBorder="1" applyAlignment="1">
      <alignment vertical="center"/>
    </xf>
    <xf numFmtId="191" fontId="1" fillId="0" borderId="0" xfId="0" applyNumberFormat="1" applyFont="1" applyBorder="1" applyAlignment="1">
      <alignment vertical="center"/>
    </xf>
    <xf numFmtId="180" fontId="1" fillId="0" borderId="0" xfId="55" applyNumberFormat="1" applyFont="1" applyBorder="1" applyAlignment="1">
      <alignment vertical="center"/>
    </xf>
    <xf numFmtId="0" fontId="11" fillId="0" borderId="31" xfId="0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18" xfId="0" applyFont="1" applyFill="1" applyBorder="1" applyAlignment="1">
      <alignment horizontal="justify" vertical="center" wrapText="1"/>
    </xf>
    <xf numFmtId="0" fontId="51" fillId="0" borderId="18" xfId="0" applyFont="1" applyFill="1" applyBorder="1" applyAlignment="1">
      <alignment horizontal="justify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justify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vertical="top" wrapText="1" indent="1"/>
    </xf>
    <xf numFmtId="0" fontId="2" fillId="0" borderId="32" xfId="0" applyFont="1" applyBorder="1" applyAlignment="1">
      <alignment horizontal="left" vertical="top" wrapText="1" indent="1"/>
    </xf>
    <xf numFmtId="10" fontId="1" fillId="0" borderId="33" xfId="55" applyNumberFormat="1" applyFont="1" applyBorder="1" applyAlignment="1">
      <alignment horizontal="center" vertical="center"/>
    </xf>
    <xf numFmtId="179" fontId="1" fillId="0" borderId="33" xfId="49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1" fillId="0" borderId="37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00390625" style="1" customWidth="1"/>
    <col min="2" max="2" width="64.8515625" style="1" bestFit="1" customWidth="1"/>
    <col min="3" max="3" width="17.140625" style="1" bestFit="1" customWidth="1"/>
    <col min="4" max="4" width="11.421875" style="1" customWidth="1"/>
    <col min="5" max="5" width="35.421875" style="1" bestFit="1" customWidth="1"/>
    <col min="6" max="6" width="32.28125" style="1" bestFit="1" customWidth="1"/>
    <col min="7" max="16384" width="11.421875" style="1" customWidth="1"/>
  </cols>
  <sheetData>
    <row r="2" spans="2:4" ht="15.75">
      <c r="B2" s="3" t="s">
        <v>3</v>
      </c>
      <c r="C2" s="4">
        <v>600000000</v>
      </c>
      <c r="D2" s="5"/>
    </row>
    <row r="3" spans="2:4" ht="15.75">
      <c r="B3" s="6"/>
      <c r="C3" s="7"/>
      <c r="D3" s="8"/>
    </row>
    <row r="4" spans="2:5" ht="15.75">
      <c r="B4" s="6" t="s">
        <v>1</v>
      </c>
      <c r="C4" s="10">
        <v>2</v>
      </c>
      <c r="D4" s="11"/>
      <c r="E4" s="2"/>
    </row>
    <row r="5" spans="2:5" ht="15.75">
      <c r="B5" s="6"/>
      <c r="C5" s="12"/>
      <c r="D5" s="11"/>
      <c r="E5" s="2"/>
    </row>
    <row r="6" spans="2:5" ht="15.75">
      <c r="B6" s="6" t="s">
        <v>2</v>
      </c>
      <c r="C6" s="13">
        <v>0.7</v>
      </c>
      <c r="D6" s="11"/>
      <c r="E6" s="2"/>
    </row>
    <row r="7" spans="2:5" ht="15.75">
      <c r="B7" s="6"/>
      <c r="C7" s="12"/>
      <c r="D7" s="11"/>
      <c r="E7" s="2"/>
    </row>
    <row r="8" spans="2:4" ht="15.75">
      <c r="B8" s="6"/>
      <c r="C8" s="7"/>
      <c r="D8" s="14"/>
    </row>
    <row r="9" spans="2:4" ht="15.75">
      <c r="B9" s="15"/>
      <c r="C9" s="9"/>
      <c r="D9" s="8"/>
    </row>
    <row r="10" spans="2:4" ht="15.75">
      <c r="B10" s="6"/>
      <c r="C10" s="7"/>
      <c r="D10" s="14"/>
    </row>
    <row r="11" spans="2:4" ht="15.75">
      <c r="B11" s="6" t="s">
        <v>4</v>
      </c>
      <c r="C11" s="9">
        <v>1</v>
      </c>
      <c r="D11" s="8"/>
    </row>
    <row r="12" spans="2:4" ht="15.75">
      <c r="B12" s="6"/>
      <c r="C12" s="7"/>
      <c r="D12" s="8"/>
    </row>
    <row r="13" spans="2:4" ht="15.75">
      <c r="B13" s="15"/>
      <c r="C13" s="9"/>
      <c r="D13" s="8"/>
    </row>
    <row r="14" spans="2:4" ht="15.75">
      <c r="B14" s="6"/>
      <c r="C14" s="9"/>
      <c r="D14" s="8"/>
    </row>
    <row r="15" spans="2:4" ht="15.75">
      <c r="B15" s="15"/>
      <c r="C15" s="9"/>
      <c r="D15" s="8"/>
    </row>
    <row r="16" spans="2:4" ht="15.75">
      <c r="B16" s="16"/>
      <c r="C16" s="17"/>
      <c r="D16" s="1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6">
      <selection activeCell="H16" sqref="H16"/>
    </sheetView>
  </sheetViews>
  <sheetFormatPr defaultColWidth="11.421875" defaultRowHeight="12.75"/>
  <cols>
    <col min="1" max="1" width="14.7109375" style="0" bestFit="1" customWidth="1"/>
    <col min="2" max="2" width="50.7109375" style="0" bestFit="1" customWidth="1"/>
    <col min="3" max="3" width="15.28125" style="0" bestFit="1" customWidth="1"/>
    <col min="4" max="4" width="10.8515625" style="0" bestFit="1" customWidth="1"/>
    <col min="8" max="8" width="14.28125" style="0" bestFit="1" customWidth="1"/>
  </cols>
  <sheetData>
    <row r="1" spans="1:5" ht="18">
      <c r="A1" s="90" t="s">
        <v>26</v>
      </c>
      <c r="B1" s="90"/>
      <c r="C1" s="90"/>
      <c r="D1" s="90"/>
      <c r="E1" s="90"/>
    </row>
    <row r="2" spans="1:5" ht="35.25" customHeight="1">
      <c r="A2" s="91" t="s">
        <v>51</v>
      </c>
      <c r="B2" s="91"/>
      <c r="C2" s="91"/>
      <c r="D2" s="91"/>
      <c r="E2" s="91"/>
    </row>
    <row r="3" spans="1:5" ht="13.5" thickBot="1">
      <c r="A3" s="48"/>
      <c r="B3" s="48"/>
      <c r="C3" s="48"/>
      <c r="D3" s="48"/>
      <c r="E3" s="48"/>
    </row>
    <row r="4" spans="1:5" ht="15.75">
      <c r="A4" s="49"/>
      <c r="B4" s="50"/>
      <c r="C4" s="50"/>
      <c r="D4" s="50"/>
      <c r="E4" s="51"/>
    </row>
    <row r="5" spans="1:5" ht="15.75" customHeight="1">
      <c r="A5" s="92" t="s">
        <v>75</v>
      </c>
      <c r="B5" s="93"/>
      <c r="C5" s="93"/>
      <c r="D5" s="93"/>
      <c r="E5" s="94"/>
    </row>
    <row r="6" spans="1:5" ht="18" customHeight="1">
      <c r="A6" s="92" t="s">
        <v>76</v>
      </c>
      <c r="B6" s="93"/>
      <c r="C6" s="93"/>
      <c r="D6" s="93"/>
      <c r="E6" s="94"/>
    </row>
    <row r="7" spans="1:5" ht="15.75">
      <c r="A7" s="54"/>
      <c r="B7" s="55"/>
      <c r="C7" s="56"/>
      <c r="D7" s="56"/>
      <c r="E7" s="57"/>
    </row>
    <row r="8" spans="1:5" ht="15.75">
      <c r="A8" s="52" t="s">
        <v>79</v>
      </c>
      <c r="B8" s="53" t="s">
        <v>53</v>
      </c>
      <c r="C8" s="56"/>
      <c r="D8" s="56"/>
      <c r="E8" s="57"/>
    </row>
    <row r="9" spans="1:5" ht="12.75">
      <c r="A9" s="58"/>
      <c r="B9" s="59"/>
      <c r="C9" s="60"/>
      <c r="D9" s="60"/>
      <c r="E9" s="61"/>
    </row>
    <row r="10" spans="1:5" ht="15.75">
      <c r="A10" s="52" t="s">
        <v>54</v>
      </c>
      <c r="B10" s="55" t="s">
        <v>1</v>
      </c>
      <c r="C10" s="56"/>
      <c r="D10" s="53" t="s">
        <v>55</v>
      </c>
      <c r="E10" s="57"/>
    </row>
    <row r="11" spans="1:5" ht="15.75">
      <c r="A11" s="62"/>
      <c r="B11" s="56" t="s">
        <v>77</v>
      </c>
      <c r="C11" s="63"/>
      <c r="D11" s="64"/>
      <c r="E11" s="65"/>
    </row>
    <row r="12" spans="1:5" ht="15.75">
      <c r="A12" s="54"/>
      <c r="B12" s="56" t="s">
        <v>57</v>
      </c>
      <c r="C12" s="66">
        <v>11878764442</v>
      </c>
      <c r="D12" s="95">
        <f>+C12/C13</f>
        <v>3.2842236841050645</v>
      </c>
      <c r="E12" s="96"/>
    </row>
    <row r="13" spans="1:5" ht="15.75">
      <c r="A13" s="54"/>
      <c r="B13" s="56" t="s">
        <v>58</v>
      </c>
      <c r="C13" s="66">
        <v>3616916990</v>
      </c>
      <c r="D13" s="95"/>
      <c r="E13" s="96"/>
    </row>
    <row r="14" spans="1:5" ht="12.75">
      <c r="A14" s="58"/>
      <c r="B14" s="59"/>
      <c r="C14" s="59"/>
      <c r="D14" s="59"/>
      <c r="E14" s="67"/>
    </row>
    <row r="15" spans="1:5" ht="15.75">
      <c r="A15" s="52" t="s">
        <v>54</v>
      </c>
      <c r="B15" s="55" t="s">
        <v>59</v>
      </c>
      <c r="C15" s="56"/>
      <c r="D15" s="53" t="s">
        <v>55</v>
      </c>
      <c r="E15" s="57"/>
    </row>
    <row r="16" spans="1:5" ht="15.75">
      <c r="A16" s="54"/>
      <c r="B16" s="56" t="s">
        <v>60</v>
      </c>
      <c r="C16" s="68"/>
      <c r="D16" s="69"/>
      <c r="E16" s="65"/>
    </row>
    <row r="17" spans="1:5" ht="15.75">
      <c r="A17" s="54"/>
      <c r="B17" s="56" t="s">
        <v>61</v>
      </c>
      <c r="C17" s="66">
        <v>16034573648</v>
      </c>
      <c r="D17" s="100">
        <f>+C18/C17</f>
        <v>0.5770024611882341</v>
      </c>
      <c r="E17" s="96"/>
    </row>
    <row r="18" spans="1:5" ht="15.75">
      <c r="A18" s="54"/>
      <c r="B18" s="56" t="s">
        <v>62</v>
      </c>
      <c r="C18" s="66">
        <v>9251988459</v>
      </c>
      <c r="D18" s="100"/>
      <c r="E18" s="96"/>
    </row>
    <row r="19" spans="1:5" ht="12.75">
      <c r="A19" s="58"/>
      <c r="B19" s="59"/>
      <c r="C19" s="59"/>
      <c r="D19" s="59"/>
      <c r="E19" s="67"/>
    </row>
    <row r="20" spans="1:5" ht="15.75">
      <c r="A20" s="52" t="s">
        <v>54</v>
      </c>
      <c r="B20" s="55" t="s">
        <v>63</v>
      </c>
      <c r="C20" s="59"/>
      <c r="D20" s="53" t="s">
        <v>55</v>
      </c>
      <c r="E20" s="67"/>
    </row>
    <row r="21" spans="1:5" ht="15.75">
      <c r="A21" s="58"/>
      <c r="B21" s="56" t="s">
        <v>64</v>
      </c>
      <c r="C21" s="59"/>
      <c r="D21" s="59"/>
      <c r="E21" s="67"/>
    </row>
    <row r="22" spans="1:5" ht="15.75">
      <c r="A22" s="58"/>
      <c r="B22" s="56" t="s">
        <v>65</v>
      </c>
      <c r="C22" s="66">
        <v>1756271958</v>
      </c>
      <c r="D22" s="101">
        <f>+C22/C23</f>
        <v>10.510938253299427</v>
      </c>
      <c r="E22" s="96"/>
    </row>
    <row r="23" spans="1:5" ht="15.75">
      <c r="A23" s="58"/>
      <c r="B23" s="56" t="s">
        <v>66</v>
      </c>
      <c r="C23" s="66">
        <v>167089932</v>
      </c>
      <c r="D23" s="101"/>
      <c r="E23" s="96"/>
    </row>
    <row r="24" spans="1:5" ht="15.75">
      <c r="A24" s="58"/>
      <c r="B24" s="56"/>
      <c r="C24" s="59"/>
      <c r="D24" s="59"/>
      <c r="E24" s="67"/>
    </row>
    <row r="25" spans="1:5" ht="15.75">
      <c r="A25" s="52" t="s">
        <v>54</v>
      </c>
      <c r="B25" s="55" t="s">
        <v>67</v>
      </c>
      <c r="C25" s="56"/>
      <c r="D25" s="56"/>
      <c r="E25" s="57"/>
    </row>
    <row r="26" spans="1:5" ht="12.75">
      <c r="A26" s="58"/>
      <c r="B26" s="60"/>
      <c r="C26" s="70"/>
      <c r="D26" s="59"/>
      <c r="E26" s="71"/>
    </row>
    <row r="27" spans="1:5" ht="15.75">
      <c r="A27" s="52"/>
      <c r="B27" s="55" t="s">
        <v>68</v>
      </c>
      <c r="C27" s="63"/>
      <c r="D27" s="53" t="s">
        <v>55</v>
      </c>
      <c r="E27" s="65"/>
    </row>
    <row r="28" spans="1:5" ht="15.75">
      <c r="A28" s="54"/>
      <c r="B28" s="56" t="s">
        <v>69</v>
      </c>
      <c r="C28" s="72"/>
      <c r="D28" s="59"/>
      <c r="E28" s="67"/>
    </row>
    <row r="29" spans="1:5" ht="15.75">
      <c r="A29" s="54"/>
      <c r="B29" s="56" t="s">
        <v>65</v>
      </c>
      <c r="C29" s="66">
        <f>+C22</f>
        <v>1756271958</v>
      </c>
      <c r="D29" s="95">
        <f>+C29/C30</f>
        <v>0.258938429678454</v>
      </c>
      <c r="E29" s="96"/>
    </row>
    <row r="30" spans="1:5" ht="15.75">
      <c r="A30" s="54"/>
      <c r="B30" s="56" t="s">
        <v>70</v>
      </c>
      <c r="C30" s="66">
        <f>+C17-C18</f>
        <v>6782585189</v>
      </c>
      <c r="D30" s="95"/>
      <c r="E30" s="96"/>
    </row>
    <row r="31" spans="1:5" ht="12.75">
      <c r="A31" s="58"/>
      <c r="B31" s="60"/>
      <c r="C31" s="70"/>
      <c r="D31" s="60"/>
      <c r="E31" s="67"/>
    </row>
    <row r="32" spans="1:5" ht="15.75">
      <c r="A32" s="52"/>
      <c r="B32" s="55" t="s">
        <v>71</v>
      </c>
      <c r="C32" s="56"/>
      <c r="D32" s="53" t="s">
        <v>55</v>
      </c>
      <c r="E32" s="57"/>
    </row>
    <row r="33" spans="1:5" ht="15.75">
      <c r="A33" s="62"/>
      <c r="B33" s="56" t="s">
        <v>72</v>
      </c>
      <c r="C33" s="73"/>
      <c r="D33" s="59"/>
      <c r="E33" s="67"/>
    </row>
    <row r="34" spans="1:5" ht="15.75">
      <c r="A34" s="74"/>
      <c r="B34" s="56" t="s">
        <v>65</v>
      </c>
      <c r="C34" s="66">
        <f>+C29</f>
        <v>1756271958</v>
      </c>
      <c r="D34" s="95">
        <f>+C34/C35</f>
        <v>0.10953031845776957</v>
      </c>
      <c r="E34" s="96"/>
    </row>
    <row r="35" spans="1:5" ht="15.75">
      <c r="A35" s="74"/>
      <c r="B35" s="56" t="s">
        <v>73</v>
      </c>
      <c r="C35" s="66">
        <f>+C17</f>
        <v>16034573648</v>
      </c>
      <c r="D35" s="95"/>
      <c r="E35" s="96"/>
    </row>
    <row r="36" spans="1:5" ht="15.75">
      <c r="A36" s="75"/>
      <c r="B36" s="56"/>
      <c r="C36" s="76"/>
      <c r="D36" s="56"/>
      <c r="E36" s="57"/>
    </row>
    <row r="37" spans="1:5" ht="15.75">
      <c r="A37" s="77" t="s">
        <v>74</v>
      </c>
      <c r="B37" s="56"/>
      <c r="C37" s="56"/>
      <c r="D37" s="56"/>
      <c r="E37" s="57"/>
    </row>
    <row r="38" spans="1:5" ht="38.25" customHeight="1">
      <c r="A38" s="97" t="s">
        <v>78</v>
      </c>
      <c r="B38" s="98"/>
      <c r="C38" s="98"/>
      <c r="D38" s="98"/>
      <c r="E38" s="99"/>
    </row>
    <row r="39" spans="1:5" ht="16.5" thickBot="1">
      <c r="A39" s="78"/>
      <c r="B39" s="79"/>
      <c r="C39" s="79"/>
      <c r="D39" s="79"/>
      <c r="E39" s="80"/>
    </row>
    <row r="40" ht="12.75">
      <c r="H40" s="89" t="s">
        <v>5</v>
      </c>
    </row>
    <row r="41" ht="12.75">
      <c r="H41" s="88"/>
    </row>
  </sheetData>
  <sheetProtection/>
  <mergeCells count="15">
    <mergeCell ref="D34:D35"/>
    <mergeCell ref="E34:E35"/>
    <mergeCell ref="A38:E38"/>
    <mergeCell ref="D17:D18"/>
    <mergeCell ref="E17:E18"/>
    <mergeCell ref="D22:D23"/>
    <mergeCell ref="E22:E23"/>
    <mergeCell ref="D29:D30"/>
    <mergeCell ref="E29:E30"/>
    <mergeCell ref="A1:E1"/>
    <mergeCell ref="A2:E2"/>
    <mergeCell ref="A5:E5"/>
    <mergeCell ref="A6:E6"/>
    <mergeCell ref="D12:D13"/>
    <mergeCell ref="E12:E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0">
      <selection activeCell="A4" sqref="A4"/>
    </sheetView>
  </sheetViews>
  <sheetFormatPr defaultColWidth="11.421875" defaultRowHeight="12.75"/>
  <cols>
    <col min="1" max="1" width="14.7109375" style="0" bestFit="1" customWidth="1"/>
    <col min="2" max="2" width="50.7109375" style="0" bestFit="1" customWidth="1"/>
    <col min="3" max="3" width="15.28125" style="0" bestFit="1" customWidth="1"/>
    <col min="4" max="4" width="10.8515625" style="0" bestFit="1" customWidth="1"/>
  </cols>
  <sheetData>
    <row r="1" spans="1:5" ht="18">
      <c r="A1" s="90" t="s">
        <v>26</v>
      </c>
      <c r="B1" s="90"/>
      <c r="C1" s="90"/>
      <c r="D1" s="90"/>
      <c r="E1" s="90"/>
    </row>
    <row r="2" spans="1:5" ht="35.25" customHeight="1">
      <c r="A2" s="91" t="s">
        <v>51</v>
      </c>
      <c r="B2" s="91"/>
      <c r="C2" s="91"/>
      <c r="D2" s="91"/>
      <c r="E2" s="91"/>
    </row>
    <row r="3" spans="1:5" ht="13.5" thickBot="1">
      <c r="A3" s="48"/>
      <c r="B3" s="48"/>
      <c r="C3" s="48"/>
      <c r="D3" s="48"/>
      <c r="E3" s="48"/>
    </row>
    <row r="4" spans="1:5" ht="15.75">
      <c r="A4" s="49"/>
      <c r="B4" s="50"/>
      <c r="C4" s="50"/>
      <c r="D4" s="50"/>
      <c r="E4" s="51"/>
    </row>
    <row r="5" spans="1:5" ht="15.75" customHeight="1">
      <c r="A5" s="92" t="s">
        <v>52</v>
      </c>
      <c r="B5" s="93"/>
      <c r="C5" s="93"/>
      <c r="D5" s="93"/>
      <c r="E5" s="94"/>
    </row>
    <row r="6" spans="1:5" ht="18" customHeight="1">
      <c r="A6" s="102" t="s">
        <v>29</v>
      </c>
      <c r="B6" s="103"/>
      <c r="C6" s="103"/>
      <c r="D6" s="103"/>
      <c r="E6" s="104"/>
    </row>
    <row r="7" spans="1:5" ht="15.75">
      <c r="A7" s="54"/>
      <c r="B7" s="55"/>
      <c r="C7" s="56"/>
      <c r="D7" s="56"/>
      <c r="E7" s="57"/>
    </row>
    <row r="8" spans="1:5" ht="15.75">
      <c r="A8" s="52" t="s">
        <v>79</v>
      </c>
      <c r="B8" s="53" t="s">
        <v>53</v>
      </c>
      <c r="C8" s="56"/>
      <c r="D8" s="56"/>
      <c r="E8" s="57"/>
    </row>
    <row r="9" spans="1:5" ht="12.75">
      <c r="A9" s="58"/>
      <c r="B9" s="59"/>
      <c r="C9" s="60"/>
      <c r="D9" s="60"/>
      <c r="E9" s="61"/>
    </row>
    <row r="10" spans="1:5" ht="15.75">
      <c r="A10" s="52" t="s">
        <v>54</v>
      </c>
      <c r="B10" s="55" t="s">
        <v>1</v>
      </c>
      <c r="C10" s="56"/>
      <c r="D10" s="53" t="s">
        <v>55</v>
      </c>
      <c r="E10" s="57"/>
    </row>
    <row r="11" spans="1:5" ht="15.75">
      <c r="A11" s="62"/>
      <c r="B11" s="56" t="s">
        <v>56</v>
      </c>
      <c r="C11" s="63"/>
      <c r="D11" s="64"/>
      <c r="E11" s="65"/>
    </row>
    <row r="12" spans="1:5" ht="15.75">
      <c r="A12" s="54"/>
      <c r="B12" s="56" t="s">
        <v>57</v>
      </c>
      <c r="C12" s="66">
        <v>1922901908</v>
      </c>
      <c r="D12" s="95">
        <f>+C12/C13</f>
        <v>3.970645131646682</v>
      </c>
      <c r="E12" s="96"/>
    </row>
    <row r="13" spans="1:5" ht="15.75">
      <c r="A13" s="54"/>
      <c r="B13" s="56" t="s">
        <v>58</v>
      </c>
      <c r="C13" s="66">
        <v>484279467</v>
      </c>
      <c r="D13" s="95"/>
      <c r="E13" s="96"/>
    </row>
    <row r="14" spans="1:5" ht="12.75">
      <c r="A14" s="58"/>
      <c r="B14" s="59"/>
      <c r="C14" s="59"/>
      <c r="D14" s="59"/>
      <c r="E14" s="67"/>
    </row>
    <row r="15" spans="1:5" ht="15.75">
      <c r="A15" s="52" t="s">
        <v>54</v>
      </c>
      <c r="B15" s="55" t="s">
        <v>59</v>
      </c>
      <c r="C15" s="56"/>
      <c r="D15" s="53" t="s">
        <v>55</v>
      </c>
      <c r="E15" s="57"/>
    </row>
    <row r="16" spans="1:5" ht="15.75">
      <c r="A16" s="54"/>
      <c r="B16" s="56" t="s">
        <v>60</v>
      </c>
      <c r="C16" s="68"/>
      <c r="D16" s="69"/>
      <c r="E16" s="65"/>
    </row>
    <row r="17" spans="1:5" ht="15.75">
      <c r="A17" s="54"/>
      <c r="B17" s="56" t="s">
        <v>61</v>
      </c>
      <c r="C17" s="66">
        <v>2775282260</v>
      </c>
      <c r="D17" s="100">
        <f>+C18/C17</f>
        <v>0.3726754146441306</v>
      </c>
      <c r="E17" s="96"/>
    </row>
    <row r="18" spans="1:5" ht="15.75">
      <c r="A18" s="54"/>
      <c r="B18" s="56" t="s">
        <v>62</v>
      </c>
      <c r="C18" s="66">
        <v>1034279467</v>
      </c>
      <c r="D18" s="100"/>
      <c r="E18" s="96"/>
    </row>
    <row r="19" spans="1:5" ht="12.75">
      <c r="A19" s="58"/>
      <c r="B19" s="59"/>
      <c r="C19" s="59"/>
      <c r="D19" s="59"/>
      <c r="E19" s="67"/>
    </row>
    <row r="20" spans="1:5" ht="15.75">
      <c r="A20" s="52" t="s">
        <v>54</v>
      </c>
      <c r="B20" s="55" t="s">
        <v>63</v>
      </c>
      <c r="C20" s="59"/>
      <c r="D20" s="53" t="s">
        <v>55</v>
      </c>
      <c r="E20" s="67"/>
    </row>
    <row r="21" spans="1:5" ht="15.75">
      <c r="A21" s="58"/>
      <c r="B21" s="56" t="s">
        <v>64</v>
      </c>
      <c r="C21" s="59"/>
      <c r="D21" s="59"/>
      <c r="E21" s="67"/>
    </row>
    <row r="22" spans="1:5" ht="15.75">
      <c r="A22" s="58"/>
      <c r="B22" s="56" t="s">
        <v>65</v>
      </c>
      <c r="C22" s="66">
        <v>733613826</v>
      </c>
      <c r="D22" s="101">
        <f>+C22/C23</f>
        <v>18.121982108288858</v>
      </c>
      <c r="E22" s="96"/>
    </row>
    <row r="23" spans="1:5" ht="15.75">
      <c r="A23" s="58"/>
      <c r="B23" s="56" t="s">
        <v>66</v>
      </c>
      <c r="C23" s="66">
        <v>40481986</v>
      </c>
      <c r="D23" s="101"/>
      <c r="E23" s="96"/>
    </row>
    <row r="24" spans="1:5" ht="15.75">
      <c r="A24" s="58"/>
      <c r="B24" s="56"/>
      <c r="C24" s="59"/>
      <c r="D24" s="59"/>
      <c r="E24" s="67"/>
    </row>
    <row r="25" spans="1:5" ht="15.75">
      <c r="A25" s="52" t="s">
        <v>54</v>
      </c>
      <c r="B25" s="55" t="s">
        <v>67</v>
      </c>
      <c r="C25" s="56"/>
      <c r="D25" s="56"/>
      <c r="E25" s="57"/>
    </row>
    <row r="26" spans="1:5" ht="12.75">
      <c r="A26" s="58"/>
      <c r="B26" s="60"/>
      <c r="C26" s="70"/>
      <c r="D26" s="59"/>
      <c r="E26" s="71"/>
    </row>
    <row r="27" spans="1:5" ht="15.75">
      <c r="A27" s="52"/>
      <c r="B27" s="55" t="s">
        <v>68</v>
      </c>
      <c r="C27" s="63"/>
      <c r="D27" s="53" t="s">
        <v>55</v>
      </c>
      <c r="E27" s="65"/>
    </row>
    <row r="28" spans="1:5" ht="15.75">
      <c r="A28" s="54"/>
      <c r="B28" s="56" t="s">
        <v>69</v>
      </c>
      <c r="C28" s="72"/>
      <c r="D28" s="59"/>
      <c r="E28" s="67"/>
    </row>
    <row r="29" spans="1:5" ht="15.75">
      <c r="A29" s="54"/>
      <c r="B29" s="56" t="s">
        <v>65</v>
      </c>
      <c r="C29" s="66">
        <f>+C22</f>
        <v>733613826</v>
      </c>
      <c r="D29" s="95">
        <f>+C29/C30</f>
        <v>0.42137429586535996</v>
      </c>
      <c r="E29" s="96"/>
    </row>
    <row r="30" spans="1:5" ht="15.75">
      <c r="A30" s="54"/>
      <c r="B30" s="56" t="s">
        <v>70</v>
      </c>
      <c r="C30" s="66">
        <f>+C17-C18</f>
        <v>1741002793</v>
      </c>
      <c r="D30" s="95"/>
      <c r="E30" s="96"/>
    </row>
    <row r="31" spans="1:5" ht="12.75">
      <c r="A31" s="58"/>
      <c r="B31" s="60"/>
      <c r="C31" s="70"/>
      <c r="D31" s="60"/>
      <c r="E31" s="67"/>
    </row>
    <row r="32" spans="1:5" ht="15.75">
      <c r="A32" s="52"/>
      <c r="B32" s="55" t="s">
        <v>71</v>
      </c>
      <c r="C32" s="56"/>
      <c r="D32" s="53" t="s">
        <v>55</v>
      </c>
      <c r="E32" s="57"/>
    </row>
    <row r="33" spans="1:5" ht="15.75">
      <c r="A33" s="62"/>
      <c r="B33" s="56" t="s">
        <v>72</v>
      </c>
      <c r="C33" s="73"/>
      <c r="D33" s="59"/>
      <c r="E33" s="67"/>
    </row>
    <row r="34" spans="1:5" ht="15.75">
      <c r="A34" s="74"/>
      <c r="B34" s="56" t="s">
        <v>65</v>
      </c>
      <c r="C34" s="66">
        <f>+C29</f>
        <v>733613826</v>
      </c>
      <c r="D34" s="95">
        <f>+C34/C35</f>
        <v>0.2643384554333583</v>
      </c>
      <c r="E34" s="96"/>
    </row>
    <row r="35" spans="1:5" ht="15.75">
      <c r="A35" s="74"/>
      <c r="B35" s="56" t="s">
        <v>73</v>
      </c>
      <c r="C35" s="66">
        <f>+C17</f>
        <v>2775282260</v>
      </c>
      <c r="D35" s="95"/>
      <c r="E35" s="96"/>
    </row>
    <row r="36" spans="1:5" ht="15.75">
      <c r="A36" s="75"/>
      <c r="B36" s="56"/>
      <c r="C36" s="76"/>
      <c r="D36" s="56"/>
      <c r="E36" s="57"/>
    </row>
    <row r="37" spans="1:5" ht="15.75">
      <c r="A37" s="77" t="s">
        <v>74</v>
      </c>
      <c r="B37" s="56"/>
      <c r="C37" s="56"/>
      <c r="D37" s="56"/>
      <c r="E37" s="57"/>
    </row>
    <row r="38" spans="1:5" ht="38.25" customHeight="1">
      <c r="A38" s="97" t="s">
        <v>78</v>
      </c>
      <c r="B38" s="98"/>
      <c r="C38" s="98"/>
      <c r="D38" s="98"/>
      <c r="E38" s="99"/>
    </row>
    <row r="39" spans="1:5" ht="16.5" thickBot="1">
      <c r="A39" s="78"/>
      <c r="B39" s="79"/>
      <c r="C39" s="79"/>
      <c r="D39" s="79"/>
      <c r="E39" s="80"/>
    </row>
  </sheetData>
  <sheetProtection/>
  <mergeCells count="15">
    <mergeCell ref="D34:D35"/>
    <mergeCell ref="E34:E35"/>
    <mergeCell ref="A38:E38"/>
    <mergeCell ref="D17:D18"/>
    <mergeCell ref="E17:E18"/>
    <mergeCell ref="D22:D23"/>
    <mergeCell ref="E22:E23"/>
    <mergeCell ref="D29:D30"/>
    <mergeCell ref="E29:E30"/>
    <mergeCell ref="A1:E1"/>
    <mergeCell ref="A2:E2"/>
    <mergeCell ref="A5:E5"/>
    <mergeCell ref="A6:E6"/>
    <mergeCell ref="D12:D13"/>
    <mergeCell ref="E12:E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D9" sqref="D9"/>
    </sheetView>
  </sheetViews>
  <sheetFormatPr defaultColWidth="11.421875" defaultRowHeight="12.75"/>
  <cols>
    <col min="1" max="1" width="11.421875" style="44" customWidth="1"/>
    <col min="2" max="2" width="28.421875" style="44" bestFit="1" customWidth="1"/>
    <col min="3" max="3" width="21.28125" style="44" customWidth="1"/>
    <col min="4" max="4" width="46.57421875" style="44" customWidth="1"/>
    <col min="5" max="16384" width="11.421875" style="44" customWidth="1"/>
  </cols>
  <sheetData>
    <row r="1" spans="1:4" ht="18">
      <c r="A1" s="110" t="s">
        <v>18</v>
      </c>
      <c r="B1" s="110"/>
      <c r="C1" s="110"/>
      <c r="D1" s="110"/>
    </row>
    <row r="2" spans="1:5" ht="18">
      <c r="A2" s="90" t="s">
        <v>26</v>
      </c>
      <c r="B2" s="90"/>
      <c r="C2" s="90"/>
      <c r="D2" s="90"/>
      <c r="E2" s="43"/>
    </row>
    <row r="3" spans="1:5" ht="18">
      <c r="A3" s="90" t="s">
        <v>27</v>
      </c>
      <c r="B3" s="90"/>
      <c r="C3" s="90"/>
      <c r="D3" s="90"/>
      <c r="E3" s="43"/>
    </row>
    <row r="4" spans="1:5" ht="48" customHeight="1">
      <c r="A4" s="113" t="s">
        <v>30</v>
      </c>
      <c r="B4" s="113"/>
      <c r="C4" s="113"/>
      <c r="D4" s="113"/>
      <c r="E4" s="113"/>
    </row>
    <row r="5" spans="1:4" ht="15.75">
      <c r="A5" s="111" t="s">
        <v>80</v>
      </c>
      <c r="B5" s="111"/>
      <c r="C5" s="111"/>
      <c r="D5" s="111"/>
    </row>
    <row r="6" spans="1:4" ht="16.5" thickBot="1">
      <c r="A6" s="19"/>
      <c r="B6" s="19"/>
      <c r="C6" s="19"/>
      <c r="D6" s="19"/>
    </row>
    <row r="7" spans="1:4" ht="16.5" thickBot="1">
      <c r="A7" s="20" t="s">
        <v>6</v>
      </c>
      <c r="B7" s="20" t="s">
        <v>0</v>
      </c>
      <c r="C7" s="21" t="s">
        <v>7</v>
      </c>
      <c r="D7" s="21" t="s">
        <v>8</v>
      </c>
    </row>
    <row r="8" spans="1:4" ht="32.25" thickBot="1">
      <c r="A8" s="107">
        <v>1</v>
      </c>
      <c r="B8" s="105" t="s">
        <v>28</v>
      </c>
      <c r="C8" s="82" t="s">
        <v>15</v>
      </c>
      <c r="D8" s="86" t="s">
        <v>47</v>
      </c>
    </row>
    <row r="9" spans="1:4" ht="32.25" thickBot="1">
      <c r="A9" s="112"/>
      <c r="B9" s="106"/>
      <c r="C9" s="84" t="s">
        <v>14</v>
      </c>
      <c r="D9" s="85" t="s">
        <v>88</v>
      </c>
    </row>
    <row r="10" spans="1:4" ht="32.25" thickBot="1">
      <c r="A10" s="107">
        <v>2</v>
      </c>
      <c r="B10" s="105" t="s">
        <v>29</v>
      </c>
      <c r="C10" s="81" t="s">
        <v>15</v>
      </c>
      <c r="D10" s="83" t="s">
        <v>31</v>
      </c>
    </row>
    <row r="11" spans="1:4" ht="160.5" thickBot="1">
      <c r="A11" s="108"/>
      <c r="B11" s="109"/>
      <c r="C11" s="82" t="s">
        <v>14</v>
      </c>
      <c r="D11" s="83" t="s">
        <v>81</v>
      </c>
    </row>
    <row r="12" spans="1:4" ht="15.75">
      <c r="A12" s="19"/>
      <c r="B12" s="19"/>
      <c r="C12" s="19"/>
      <c r="D12" s="19"/>
    </row>
    <row r="13" ht="12.75" customHeight="1"/>
  </sheetData>
  <sheetProtection/>
  <mergeCells count="9">
    <mergeCell ref="B8:B9"/>
    <mergeCell ref="A10:A11"/>
    <mergeCell ref="B10:B11"/>
    <mergeCell ref="A1:D1"/>
    <mergeCell ref="A2:D2"/>
    <mergeCell ref="A5:D5"/>
    <mergeCell ref="A8:A9"/>
    <mergeCell ref="A4:E4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7">
      <selection activeCell="B18" sqref="B18"/>
    </sheetView>
  </sheetViews>
  <sheetFormatPr defaultColWidth="11.421875" defaultRowHeight="12.75"/>
  <cols>
    <col min="1" max="1" width="34.57421875" style="0" customWidth="1"/>
    <col min="2" max="2" width="21.421875" style="0" bestFit="1" customWidth="1"/>
    <col min="3" max="3" width="24.57421875" style="0" bestFit="1" customWidth="1"/>
  </cols>
  <sheetData>
    <row r="1" spans="1:3" ht="18">
      <c r="A1" s="110" t="s">
        <v>18</v>
      </c>
      <c r="B1" s="110"/>
      <c r="C1" s="110"/>
    </row>
    <row r="2" spans="1:3" ht="18">
      <c r="A2" s="110" t="s">
        <v>16</v>
      </c>
      <c r="B2" s="110"/>
      <c r="C2" s="110"/>
    </row>
    <row r="3" spans="1:3" ht="18">
      <c r="A3" s="110" t="s">
        <v>32</v>
      </c>
      <c r="B3" s="110"/>
      <c r="C3" s="110"/>
    </row>
    <row r="4" spans="1:3" ht="15.75">
      <c r="A4" s="27"/>
      <c r="B4" s="31"/>
      <c r="C4" s="31"/>
    </row>
    <row r="5" spans="1:4" ht="15.75">
      <c r="A5" s="30" t="s">
        <v>33</v>
      </c>
      <c r="B5" s="31"/>
      <c r="C5" s="31"/>
      <c r="D5" s="35"/>
    </row>
    <row r="6" spans="1:4" ht="15.75">
      <c r="A6" s="30" t="s">
        <v>34</v>
      </c>
      <c r="B6" s="31"/>
      <c r="C6" s="31"/>
      <c r="D6" s="35"/>
    </row>
    <row r="7" spans="1:3" ht="15.75">
      <c r="A7" s="30" t="s">
        <v>35</v>
      </c>
      <c r="B7" s="31"/>
      <c r="C7" s="31"/>
    </row>
    <row r="8" spans="1:3" ht="16.5" thickBot="1">
      <c r="A8" s="27"/>
      <c r="B8" s="27"/>
      <c r="C8" s="27"/>
    </row>
    <row r="9" spans="1:3" ht="16.5" thickBot="1">
      <c r="A9" s="38" t="s">
        <v>23</v>
      </c>
      <c r="B9" s="38" t="s">
        <v>37</v>
      </c>
      <c r="C9" s="38" t="s">
        <v>38</v>
      </c>
    </row>
    <row r="10" spans="1:3" ht="16.5" thickBot="1">
      <c r="A10" s="38"/>
      <c r="B10" s="38" t="s">
        <v>40</v>
      </c>
      <c r="C10" s="38" t="s">
        <v>40</v>
      </c>
    </row>
    <row r="11" spans="1:3" ht="79.5" thickBot="1">
      <c r="A11" s="39" t="s">
        <v>36</v>
      </c>
      <c r="B11" s="41" t="s">
        <v>48</v>
      </c>
      <c r="C11" s="41" t="s">
        <v>48</v>
      </c>
    </row>
    <row r="12" spans="1:3" ht="16.5" thickBot="1">
      <c r="A12" s="40" t="s">
        <v>24</v>
      </c>
      <c r="B12" s="42" t="s">
        <v>87</v>
      </c>
      <c r="C12" s="42">
        <v>100</v>
      </c>
    </row>
    <row r="13" spans="1:3" ht="16.5" thickBot="1">
      <c r="A13" s="40"/>
      <c r="B13" s="38" t="s">
        <v>40</v>
      </c>
      <c r="C13" s="38" t="s">
        <v>40</v>
      </c>
    </row>
    <row r="14" spans="1:3" ht="63.75" thickBot="1">
      <c r="A14" s="39" t="s">
        <v>39</v>
      </c>
      <c r="B14" s="41" t="s">
        <v>48</v>
      </c>
      <c r="C14" s="41" t="s">
        <v>48</v>
      </c>
    </row>
    <row r="15" spans="1:3" ht="16.5" thickBot="1">
      <c r="A15" s="40" t="s">
        <v>24</v>
      </c>
      <c r="B15" s="42" t="s">
        <v>85</v>
      </c>
      <c r="C15" s="42">
        <v>100</v>
      </c>
    </row>
    <row r="16" spans="1:3" ht="79.5" thickBot="1">
      <c r="A16" s="45" t="s">
        <v>41</v>
      </c>
      <c r="B16" s="41" t="s">
        <v>48</v>
      </c>
      <c r="C16" s="41" t="s">
        <v>48</v>
      </c>
    </row>
    <row r="17" spans="1:3" ht="16.5" thickBot="1">
      <c r="A17" s="40" t="s">
        <v>24</v>
      </c>
      <c r="B17" s="42" t="s">
        <v>87</v>
      </c>
      <c r="C17" s="42">
        <v>100</v>
      </c>
    </row>
    <row r="18" spans="1:3" ht="16.5" thickBot="1">
      <c r="A18" s="38" t="s">
        <v>25</v>
      </c>
      <c r="B18" s="38" t="s">
        <v>85</v>
      </c>
      <c r="C18" s="38">
        <f>C12+C15+C17</f>
        <v>300</v>
      </c>
    </row>
    <row r="19" spans="1:3" ht="15.75">
      <c r="A19" s="31"/>
      <c r="B19" s="31"/>
      <c r="C19" s="31"/>
    </row>
    <row r="20" spans="1:3" ht="15.75">
      <c r="A20" s="31"/>
      <c r="B20" s="31"/>
      <c r="C20" s="31"/>
    </row>
    <row r="21" spans="1:3" ht="15.75">
      <c r="A21" s="31"/>
      <c r="B21" s="31"/>
      <c r="C21" s="31"/>
    </row>
    <row r="22" spans="1:3" ht="15.75">
      <c r="A22" s="31"/>
      <c r="B22" s="31"/>
      <c r="C22" s="31"/>
    </row>
    <row r="23" spans="1:3" ht="15.75">
      <c r="A23" s="31"/>
      <c r="B23" s="31"/>
      <c r="C23" s="31"/>
    </row>
    <row r="24" spans="1:3" ht="15.75">
      <c r="A24" s="31"/>
      <c r="B24" s="31"/>
      <c r="C24" s="31"/>
    </row>
    <row r="25" spans="1:3" ht="15.75">
      <c r="A25" s="31"/>
      <c r="B25" s="31"/>
      <c r="C25" s="31"/>
    </row>
    <row r="26" spans="1:3" ht="15.75">
      <c r="A26" s="31"/>
      <c r="B26" s="31"/>
      <c r="C26" s="3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E8" sqref="E8"/>
    </sheetView>
  </sheetViews>
  <sheetFormatPr defaultColWidth="11.421875" defaultRowHeight="12.75"/>
  <cols>
    <col min="2" max="2" width="16.28125" style="0" bestFit="1" customWidth="1"/>
    <col min="3" max="3" width="12.140625" style="0" customWidth="1"/>
    <col min="4" max="4" width="16.421875" style="0" customWidth="1"/>
    <col min="5" max="5" width="44.8515625" style="0" customWidth="1"/>
    <col min="6" max="6" width="11.421875" style="0" customWidth="1"/>
  </cols>
  <sheetData>
    <row r="1" spans="1:9" ht="15.75">
      <c r="A1" s="114" t="s">
        <v>9</v>
      </c>
      <c r="B1" s="114"/>
      <c r="C1" s="114"/>
      <c r="D1" s="114"/>
      <c r="E1" s="114"/>
      <c r="F1" s="114"/>
      <c r="G1" s="114"/>
      <c r="H1" s="114"/>
      <c r="I1" s="114"/>
    </row>
    <row r="2" spans="1:9" ht="15.75">
      <c r="A2" s="114" t="s">
        <v>32</v>
      </c>
      <c r="B2" s="114"/>
      <c r="C2" s="114"/>
      <c r="D2" s="114"/>
      <c r="E2" s="114"/>
      <c r="F2" s="114"/>
      <c r="G2" s="114"/>
      <c r="H2" s="114"/>
      <c r="I2" s="114"/>
    </row>
    <row r="3" spans="1:9" ht="15.75">
      <c r="A3" s="115" t="s">
        <v>42</v>
      </c>
      <c r="B3" s="115"/>
      <c r="C3" s="115"/>
      <c r="D3" s="115"/>
      <c r="E3" s="115"/>
      <c r="F3" s="115"/>
      <c r="G3" s="115"/>
      <c r="H3" s="115"/>
      <c r="I3" s="115"/>
    </row>
    <row r="4" spans="1:10" ht="66.75" customHeight="1" thickBot="1">
      <c r="A4" s="116" t="s">
        <v>43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0" ht="66.75" customHeight="1" thickBot="1">
      <c r="A5" s="117" t="s">
        <v>83</v>
      </c>
      <c r="B5" s="118"/>
      <c r="C5" s="118"/>
      <c r="D5" s="118"/>
      <c r="E5" s="118"/>
      <c r="F5" s="119"/>
      <c r="G5" s="32" t="s">
        <v>49</v>
      </c>
      <c r="H5" s="33" t="s">
        <v>45</v>
      </c>
      <c r="I5" s="33" t="s">
        <v>21</v>
      </c>
      <c r="J5" s="34" t="s">
        <v>22</v>
      </c>
    </row>
    <row r="6" spans="1:10" ht="48" thickBot="1">
      <c r="A6" s="22" t="s">
        <v>6</v>
      </c>
      <c r="B6" s="23" t="s">
        <v>13</v>
      </c>
      <c r="C6" s="23" t="s">
        <v>17</v>
      </c>
      <c r="D6" s="23" t="s">
        <v>10</v>
      </c>
      <c r="E6" s="23" t="s">
        <v>50</v>
      </c>
      <c r="F6" s="24" t="s">
        <v>82</v>
      </c>
      <c r="G6" s="36" t="s">
        <v>20</v>
      </c>
      <c r="H6" s="36" t="s">
        <v>44</v>
      </c>
      <c r="I6" s="37" t="s">
        <v>11</v>
      </c>
      <c r="J6" s="36" t="s">
        <v>12</v>
      </c>
    </row>
    <row r="7" spans="1:10" ht="100.5" customHeight="1" thickBot="1">
      <c r="A7" s="25">
        <v>1</v>
      </c>
      <c r="B7" s="87" t="s">
        <v>28</v>
      </c>
      <c r="C7" s="26" t="s">
        <v>19</v>
      </c>
      <c r="D7" s="26" t="s">
        <v>19</v>
      </c>
      <c r="E7" s="23" t="s">
        <v>89</v>
      </c>
      <c r="F7" s="26" t="s">
        <v>19</v>
      </c>
      <c r="G7" s="28" t="s">
        <v>85</v>
      </c>
      <c r="H7" s="26" t="s">
        <v>86</v>
      </c>
      <c r="I7" s="26" t="s">
        <v>86</v>
      </c>
      <c r="J7" s="46" t="s">
        <v>85</v>
      </c>
    </row>
    <row r="8" spans="1:10" ht="32.25" thickBot="1">
      <c r="A8" s="25">
        <v>2</v>
      </c>
      <c r="B8" s="87" t="s">
        <v>46</v>
      </c>
      <c r="C8" s="26" t="s">
        <v>19</v>
      </c>
      <c r="D8" s="26" t="s">
        <v>19</v>
      </c>
      <c r="E8" s="26" t="s">
        <v>19</v>
      </c>
      <c r="F8" s="26" t="s">
        <v>19</v>
      </c>
      <c r="G8" s="28">
        <v>0</v>
      </c>
      <c r="H8" s="26">
        <f>'Factor Tecnico'!C18</f>
        <v>300</v>
      </c>
      <c r="I8" s="26">
        <v>100</v>
      </c>
      <c r="J8" s="47">
        <f>G8+H8+I8</f>
        <v>400</v>
      </c>
    </row>
    <row r="10" ht="12.75">
      <c r="A10" s="35" t="s">
        <v>84</v>
      </c>
    </row>
    <row r="11" ht="15.75">
      <c r="A11" s="29"/>
    </row>
    <row r="12" spans="1:8" ht="16.5" customHeight="1">
      <c r="A12" s="120"/>
      <c r="B12" s="120"/>
      <c r="C12" s="120"/>
      <c r="D12" s="120"/>
      <c r="E12" s="120"/>
      <c r="F12" s="120"/>
      <c r="G12" s="120"/>
      <c r="H12" s="120"/>
    </row>
    <row r="13" spans="1:8" ht="12.75">
      <c r="A13" s="120"/>
      <c r="B13" s="120"/>
      <c r="C13" s="120"/>
      <c r="D13" s="120"/>
      <c r="E13" s="120"/>
      <c r="F13" s="120"/>
      <c r="G13" s="120"/>
      <c r="H13" s="120"/>
    </row>
    <row r="14" spans="1:8" ht="50.25" customHeight="1">
      <c r="A14" s="120"/>
      <c r="B14" s="120"/>
      <c r="C14" s="120"/>
      <c r="D14" s="120"/>
      <c r="E14" s="120"/>
      <c r="F14" s="120"/>
      <c r="G14" s="120"/>
      <c r="H14" s="120"/>
    </row>
  </sheetData>
  <sheetProtection/>
  <mergeCells count="6">
    <mergeCell ref="A1:I1"/>
    <mergeCell ref="A2:I2"/>
    <mergeCell ref="A3:I3"/>
    <mergeCell ref="A4:J4"/>
    <mergeCell ref="A5:F5"/>
    <mergeCell ref="A12:H1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JARIAS</dc:creator>
  <cp:keywords/>
  <dc:description/>
  <cp:lastModifiedBy>Luis Fabian Ramos Barrera</cp:lastModifiedBy>
  <cp:lastPrinted>2014-05-16T16:34:36Z</cp:lastPrinted>
  <dcterms:created xsi:type="dcterms:W3CDTF">2011-03-16T15:21:58Z</dcterms:created>
  <dcterms:modified xsi:type="dcterms:W3CDTF">2014-10-15T21:25:58Z</dcterms:modified>
  <cp:category/>
  <cp:version/>
  <cp:contentType/>
  <cp:contentStatus/>
</cp:coreProperties>
</file>