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folarte\Documents\PROCESO 2015\SELECCIÓN ABREVIADA MENOR CUANTIA\SEGUROS\INFORME DE EVALUACION INICIAL\"/>
    </mc:Choice>
  </mc:AlternateContent>
  <bookViews>
    <workbookView xWindow="360" yWindow="225" windowWidth="13980" windowHeight="8400" tabRatio="948" firstSheet="1" activeTab="10"/>
  </bookViews>
  <sheets>
    <sheet name="COND. COMPL.TRDM" sheetId="8" r:id="rId1"/>
    <sheet name="COND. COMPL.AUTOS" sheetId="18" r:id="rId2"/>
    <sheet name="COND. COMPL.MANEJO" sheetId="21" r:id="rId3"/>
    <sheet name="COND. COMPL. R.C.E." sheetId="22" r:id="rId4"/>
    <sheet name="PRIMAS" sheetId="61" r:id="rId5"/>
    <sheet name="DEDUCIBLES" sheetId="38" r:id="rId6"/>
    <sheet name="PONDERACION PRIMAS" sheetId="9" r:id="rId7"/>
    <sheet name="APOYO INDUSTRIA NACIONAL" sheetId="59" r:id="rId8"/>
    <sheet name="CONSOLIDADO TECNICO" sheetId="12" r:id="rId9"/>
    <sheet name=" RCSP" sheetId="62" r:id="rId10"/>
    <sheet name="IRF" sheetId="63" r:id="rId11"/>
  </sheets>
  <definedNames>
    <definedName name="_xlnm.Print_Area" localSheetId="9">' RCSP'!$A$1:$E$52</definedName>
    <definedName name="_xlnm.Print_Area" localSheetId="7">'APOYO INDUSTRIA NACIONAL'!$A$1:$G$12</definedName>
    <definedName name="_xlnm.Print_Area" localSheetId="3">'COND. COMPL. R.C.E.'!$A$1:$S$27</definedName>
    <definedName name="_xlnm.Print_Area" localSheetId="1">'COND. COMPL.AUTOS'!$A$1:$S$68</definedName>
    <definedName name="_xlnm.Print_Area" localSheetId="2">'COND. COMPL.MANEJO'!$A$1:$S$31</definedName>
    <definedName name="_xlnm.Print_Area" localSheetId="0">'COND. COMPL.TRDM'!$A$1:$S$52</definedName>
    <definedName name="_xlnm.Print_Area" localSheetId="8">'CONSOLIDADO TECNICO'!$A$1:$J$36</definedName>
    <definedName name="_xlnm.Print_Area" localSheetId="5">DEDUCIBLES!$A$1:$P$20</definedName>
    <definedName name="_xlnm.Print_Area" localSheetId="10">IRF!$A$1:$E$55</definedName>
    <definedName name="_xlnm.Print_Area" localSheetId="6">'PONDERACION PRIMAS'!$A$1:$D$35</definedName>
    <definedName name="_xlnm.Print_Area" localSheetId="4">PRIMAS!$A$1:$M$47</definedName>
    <definedName name="_xlnm.Print_Titles" localSheetId="9">' RCSP'!$1:$4</definedName>
    <definedName name="_xlnm.Print_Titles" localSheetId="3">'COND. COMPL. R.C.E.'!$1:$8</definedName>
    <definedName name="_xlnm.Print_Titles" localSheetId="1">'COND. COMPL.AUTOS'!$1:$8</definedName>
    <definedName name="_xlnm.Print_Titles" localSheetId="2">'COND. COMPL.MANEJO'!$1:$8</definedName>
    <definedName name="_xlnm.Print_Titles" localSheetId="0">'COND. COMPL.TRDM'!$1:$8</definedName>
    <definedName name="_xlnm.Print_Titles" localSheetId="10">IRF!$1:$4</definedName>
    <definedName name="_xlnm.Print_Titles" localSheetId="6">'PONDERACION PRIMAS'!$1:$4</definedName>
  </definedNames>
  <calcPr calcId="152511"/>
</workbook>
</file>

<file path=xl/calcChain.xml><?xml version="1.0" encoding="utf-8"?>
<calcChain xmlns="http://schemas.openxmlformats.org/spreadsheetml/2006/main">
  <c r="J34" i="12" l="1"/>
  <c r="E30" i="63" l="1"/>
  <c r="D30" i="63"/>
  <c r="D52" i="62"/>
  <c r="B10" i="9" l="1"/>
  <c r="B8" i="9"/>
  <c r="J6" i="12" l="1"/>
  <c r="B33" i="9"/>
  <c r="C33" i="9" s="1"/>
  <c r="B31" i="9"/>
  <c r="C31" i="9" s="1"/>
  <c r="C24" i="9"/>
  <c r="C23" i="9"/>
  <c r="C22" i="9"/>
  <c r="B25" i="9"/>
  <c r="C25" i="9" s="1"/>
  <c r="D24" i="9" l="1"/>
  <c r="D22" i="9"/>
  <c r="D23" i="9"/>
  <c r="C21" i="9"/>
  <c r="D21" i="9" s="1"/>
  <c r="H24" i="12"/>
  <c r="J24" i="12" s="1"/>
  <c r="H23" i="12"/>
  <c r="J23" i="12" s="1"/>
  <c r="H22" i="12"/>
  <c r="J22" i="12" s="1"/>
  <c r="H21" i="12"/>
  <c r="J21" i="12" s="1"/>
  <c r="J25" i="12" l="1"/>
  <c r="D27" i="22"/>
  <c r="F14" i="38"/>
  <c r="P19" i="38"/>
  <c r="P18" i="38"/>
  <c r="P20" i="38" s="1"/>
  <c r="P15" i="38"/>
  <c r="P14" i="38"/>
  <c r="P11" i="38"/>
  <c r="P10" i="38"/>
  <c r="S66" i="18"/>
  <c r="P16" i="38" l="1"/>
  <c r="S52" i="8"/>
  <c r="D9" i="12" l="1"/>
  <c r="D8" i="12"/>
  <c r="D31" i="21"/>
  <c r="D7" i="12"/>
  <c r="D66" i="18"/>
  <c r="I52" i="8"/>
  <c r="D6" i="12" s="1"/>
  <c r="D52" i="8"/>
  <c r="F19" i="38" l="1"/>
  <c r="F18" i="38"/>
  <c r="F10" i="38"/>
  <c r="F9" i="38"/>
  <c r="F20" i="38" l="1"/>
  <c r="F16" i="38"/>
  <c r="B34" i="9" l="1"/>
  <c r="C34" i="9" s="1"/>
  <c r="B32" i="9"/>
  <c r="C32" i="9" s="1"/>
  <c r="H9" i="12"/>
  <c r="J9" i="12" s="1"/>
  <c r="H8" i="12"/>
  <c r="J8" i="12" s="1"/>
  <c r="H7" i="12" l="1"/>
  <c r="J7" i="12" s="1"/>
  <c r="J10" i="12" s="1"/>
  <c r="C8" i="9"/>
  <c r="C9" i="9"/>
  <c r="C10" i="9"/>
  <c r="B11" i="9"/>
  <c r="B35" i="9" s="1"/>
  <c r="C35" i="9" s="1"/>
  <c r="D32" i="9" s="1"/>
  <c r="C7" i="9"/>
  <c r="D31" i="9" l="1"/>
  <c r="D33" i="9"/>
  <c r="D34" i="9"/>
  <c r="C11" i="9"/>
  <c r="D8" i="9" l="1"/>
  <c r="D10" i="9"/>
  <c r="D7" i="9"/>
  <c r="D9" i="9"/>
</calcChain>
</file>

<file path=xl/sharedStrings.xml><?xml version="1.0" encoding="utf-8"?>
<sst xmlns="http://schemas.openxmlformats.org/spreadsheetml/2006/main" count="1619" uniqueCount="409">
  <si>
    <t>PLIEGO DE CONDICIONES</t>
  </si>
  <si>
    <t>FOLIO</t>
  </si>
  <si>
    <t>OBSERVACIONES</t>
  </si>
  <si>
    <t>SI</t>
  </si>
  <si>
    <t>NO</t>
  </si>
  <si>
    <t>Folio</t>
  </si>
  <si>
    <t>TOTAL</t>
  </si>
  <si>
    <t>OTORGADO</t>
  </si>
  <si>
    <t>ASPECTO</t>
  </si>
  <si>
    <t xml:space="preserve">Condiciones Complementarias </t>
  </si>
  <si>
    <t>TODO RIESGO DAÑOS MATERIALES</t>
  </si>
  <si>
    <t xml:space="preserve"> </t>
  </si>
  <si>
    <t>MANEJO PARA ENTIDADES ESTATALES</t>
  </si>
  <si>
    <t>Pérdidas por personal no identificado</t>
  </si>
  <si>
    <t>Demás eventos</t>
  </si>
  <si>
    <t>TOTAL MANEJO ENTIDADES ESTATALES</t>
  </si>
  <si>
    <t>RESPONSABILIDAD CIVIL EXTRACONTRACTUAL</t>
  </si>
  <si>
    <t>Parqueaderos</t>
  </si>
  <si>
    <t>TOTAL RESPONSABILIDAD CIVIL EXTRACONTRACTUAL</t>
  </si>
  <si>
    <t>ASPECTO EVALUADO</t>
  </si>
  <si>
    <t xml:space="preserve">TOTAL COSTO TODO RIESGO DAÑOS MATERIALES </t>
  </si>
  <si>
    <t>RAMO</t>
  </si>
  <si>
    <t>PROMEDIOS</t>
  </si>
  <si>
    <t>% PARTICIPACIÓN</t>
  </si>
  <si>
    <t>TODO RIESGO DAÑO MATERIALES COMBINADOS</t>
  </si>
  <si>
    <t>TOTALES</t>
  </si>
  <si>
    <t>RAMO EVALUADO</t>
  </si>
  <si>
    <t>% PONDERADO</t>
  </si>
  <si>
    <t>CALIFICACIÓN DE LAS CONDICIONES COMPLEMENTARIAS</t>
  </si>
  <si>
    <t>PUNTOS</t>
  </si>
  <si>
    <t xml:space="preserve">TOTAL COSTO SEGURO AUTOMOVILES </t>
  </si>
  <si>
    <t>RAMOS</t>
  </si>
  <si>
    <t>% 
OFRECIDO</t>
  </si>
  <si>
    <t>MÍNIMO
OFRECIDO</t>
  </si>
  <si>
    <t>PUNTOS %</t>
  </si>
  <si>
    <t>PUNTOS 
MINIMO</t>
  </si>
  <si>
    <t>VIGENCIA</t>
  </si>
  <si>
    <t>REQUISITOS HABILITANTES</t>
  </si>
  <si>
    <t>CONDICIONES COMPLEMENTARIAS</t>
  </si>
  <si>
    <t>PRIMAS</t>
  </si>
  <si>
    <t xml:space="preserve">TOTAL PUNTOS </t>
  </si>
  <si>
    <t>PONDERACION POLIZAS</t>
  </si>
  <si>
    <t>PUNTOS OBTENIDOS</t>
  </si>
  <si>
    <t>MAXIMOS PUNTOS A ASIGNAR</t>
  </si>
  <si>
    <t>%</t>
  </si>
  <si>
    <t>%o</t>
  </si>
  <si>
    <t>DEDUCIBLES</t>
  </si>
  <si>
    <t>APOYO INDUSTRIA NACIONAL</t>
  </si>
  <si>
    <t>200 Puntos</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</si>
  <si>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</si>
  <si>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</si>
  <si>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110% del valor asegurado.</t>
  </si>
  <si>
    <t xml:space="preserve">Subrogación  </t>
  </si>
  <si>
    <t>El Oferente debe contemplar bajo esta condición, el otorgamiento de las siguientes condiciones:</t>
  </si>
  <si>
    <t>1. Cualquier persona o Entidad que sea un Asegurado bajo la póliza.</t>
  </si>
  <si>
    <t>2. Cualquier filial, subsidiaria u operadora del asegurado.</t>
  </si>
  <si>
    <t>3. Cualquier miembro de la Junta Directiva o cualquier empleado o dependiente del Asegurado, salvo el caso en que los daños hayan sido causados intencionalmente por ellos.</t>
  </si>
  <si>
    <t>Determinación de la pérdida indemnizable.</t>
  </si>
  <si>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</si>
  <si>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</si>
  <si>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Límite agregado de indemnización (excepto para Terremoto, HMACC, AMIT y Sabotaje).</t>
  </si>
  <si>
    <t>Límite agregado de indemnización  para Terremoto, HMACC, AMIT y Sabotaje.</t>
  </si>
  <si>
    <t>Cláusula de Descuento por buena Experiencia</t>
  </si>
  <si>
    <t>Formula = TPF - (SI + IBNR + 20% de TPF)</t>
  </si>
  <si>
    <t>Para efectos de acceder a la asignación de puntaje, la propuesta debe cumplir los siguientes requisitos:</t>
  </si>
  <si>
    <t>§ La oferta de esta cláusula debe contemplar los términos señalados en el texto de la misma, en caso de modificación de los mismos, se asignará cero (0) puntos.</t>
  </si>
  <si>
    <t>(Porcentaje ofrecido X puntaje establecido) / Mayor porcentaje ofrecido</t>
  </si>
  <si>
    <t>§ La liquidación de la bonificación se realizará por períodos anuales, no obstante, en el caso de existir fraciones menores a un año de vigencia contratada y/o de prorrogas, estos períodos serán objeto de liquidación en forma independiente</t>
  </si>
  <si>
    <t xml:space="preserve"> Total Puntos - Condiciones Complementarias</t>
  </si>
  <si>
    <t>GRUPO No.  I  SEGURO DE  TODO RIESGO DAÑOS MATERIALES</t>
  </si>
  <si>
    <t>Incremento del límite básico para la cobertura de Responsabilidad Civil Extracontractual, SIN COBRO ADICIONAL DE PRIMA. (Para  vehículos y motos)</t>
  </si>
  <si>
    <t>Ofrecimiento de Límite adicional para la cobertura de asistencia jurídica en proceso penal, por evento. (Sin cobro adicional de prima)</t>
  </si>
  <si>
    <r>
      <t xml:space="preserve">Para acceder a la asignación de puntaje, </t>
    </r>
    <r>
      <rPr>
        <sz val="11"/>
        <rFont val="Verdana"/>
        <family val="2"/>
      </rPr>
      <t>el oferente debe presentar propuesta para esta condición, bajo los siguientes términos:</t>
    </r>
  </si>
  <si>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</si>
  <si>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</si>
  <si>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</si>
  <si>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</si>
  <si>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</si>
  <si>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</si>
  <si>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</si>
  <si>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</si>
  <si>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</si>
  <si>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</si>
  <si>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</si>
  <si>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</si>
  <si>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</si>
  <si>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</si>
  <si>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</si>
  <si>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Si no se llega a un acuerdo entre el asegurado y la compañía por la compra del salvamento, la compañía quedará en libertad de disponer de él a su entera voluntad.</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</si>
  <si>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</si>
  <si>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t>Autorización de reparación de los vehículos, dentro de los dos (2) días hábiles siguientes a la formalización del reclamo</t>
  </si>
  <si>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</si>
  <si>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t xml:space="preserve">Inexistencia de partes en el mercado.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</si>
  <si>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</si>
  <si>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r>
      <t>Anticipo de indemnización.</t>
    </r>
    <r>
      <rPr>
        <sz val="11"/>
        <rFont val="Verdana"/>
        <family val="2"/>
      </rPr>
      <t xml:space="preserve"> se califican los días que menos tiempo otorgue para el pago, es decir diez (10) días Esto es de quince (15) días del básico y hasta cinco días (5)</t>
    </r>
  </si>
  <si>
    <t>Marcación antirrobo gratuita para los vehículos asegurados</t>
  </si>
  <si>
    <r>
      <t xml:space="preserve">Autorización de reparaciones en talleres concesionarios. </t>
    </r>
    <r>
      <rPr>
        <sz val="11"/>
        <rFont val="Verdana"/>
        <family val="2"/>
      </rPr>
      <t>(Para vehículos de modelo 2008 en adelante, y en talleres autorizados y/o especializados para vehículos de anteriores modelos)</t>
    </r>
  </si>
  <si>
    <t>Claúsula de Errores y Omisiones no intencionales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</si>
  <si>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</si>
  <si>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</si>
  <si>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No ofrecimiento de límite adicional</t>
  </si>
  <si>
    <t>0 Puntos</t>
  </si>
  <si>
    <t>10 Puntos</t>
  </si>
  <si>
    <t>No aplicación de la condicion de compensación, en caso de siniestro.</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</si>
  <si>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</si>
  <si>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r>
      <t xml:space="preserve">Restablecimiento automático del valor asegurado por pago de siniestro. </t>
    </r>
    <r>
      <rPr>
        <sz val="11"/>
        <rFont val="Verdana"/>
        <family val="2"/>
      </rPr>
      <t>Se califica el límite adicional al básico exigido.</t>
    </r>
  </si>
  <si>
    <r>
      <t>Gastos por pagos de auditores revisores y contadores.</t>
    </r>
    <r>
      <rPr>
        <sz val="11"/>
        <rFont val="Verdana"/>
        <family val="2"/>
      </rPr>
      <t>(Sublímite del 20% del valor asegurado)</t>
    </r>
  </si>
  <si>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</si>
  <si>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</si>
  <si>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t>Se deben amparar los gastos adicionales por concepto de horas extras, trabajo nocturno o en días festivos, flete expreso y aéreo, que se incurran con motivo de una pérdida o daño amparado, en exceso del valor asegurado y con límite del 20% del valor asegurado.</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</si>
  <si>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</si>
  <si>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r>
      <t xml:space="preserve">Continuidad de amparo y/o extensión de cobertura </t>
    </r>
    <r>
      <rPr>
        <sz val="11"/>
        <rFont val="Verdana"/>
        <family val="2"/>
      </rPr>
      <t xml:space="preserve">(Hasta 30 días después de estar desvinculado el funcionario y dentro de la vigencia de la póliza) </t>
    </r>
  </si>
  <si>
    <t>30 Puntos</t>
  </si>
  <si>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</si>
  <si>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</si>
  <si>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</si>
  <si>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Selección de profesionales para la Defensa. </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</si>
  <si>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</si>
  <si>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</si>
  <si>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</si>
  <si>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</si>
  <si>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GRUPO No. I</t>
  </si>
  <si>
    <t>▪ HMACCOP Y AMIT: 0% del valor de la pérdida, mínimo 0 SMMLV</t>
  </si>
  <si>
    <t>▪ Terremoto:  0% del valor de la pérdida, mínimo 0 SMMLV</t>
  </si>
  <si>
    <t>▪ Hurto simple y calificado: 0% del valor de la pérdida mínimo 0 SMMLV</t>
  </si>
  <si>
    <t>AUTOMÓVILES</t>
  </si>
  <si>
    <t>MANEJO GLOBAL ENTIDADES OFICIALES</t>
  </si>
  <si>
    <t>X</t>
  </si>
  <si>
    <t>Se otorga</t>
  </si>
  <si>
    <t xml:space="preserve">Se otorga </t>
  </si>
  <si>
    <t>Tasa</t>
  </si>
  <si>
    <t>Prima (Incluye IVA)</t>
  </si>
  <si>
    <t>HABIL</t>
  </si>
  <si>
    <t>CONSOLIDADO GENERAL GRUPO No I</t>
  </si>
  <si>
    <t>TOTAL TODO RIESGO DAÑOS MATERIALES</t>
  </si>
  <si>
    <t>OFERENTE</t>
  </si>
  <si>
    <t>ASPECTOS VERIFICADOS</t>
  </si>
  <si>
    <t>Verificación Texto</t>
  </si>
  <si>
    <t>COMPONENTE %</t>
  </si>
  <si>
    <t xml:space="preserve">Nacional </t>
  </si>
  <si>
    <t>Extranjero</t>
  </si>
  <si>
    <t>AGENCIA NACIONAL DE INFRAESTRUCTURA - ANI</t>
  </si>
  <si>
    <t>UNION TEMPORAL QBE SEGUROS S.A.,  LA PREVISORA S.A. COMPAÑÍA DE SEGUROS</t>
  </si>
  <si>
    <t>QBE SEGUROS S.A - LA PREVISORA S.A. COMPAÑÍA DE SEGUROS</t>
  </si>
  <si>
    <t xml:space="preserve">Una vez agotado el límite, la aseguradora aplicará los deducibles establecidos para los amparos correspondientes y que son objeto de la calificación en el numeral 1.2. </t>
  </si>
  <si>
    <t>Una vez agotado el límite, la aseguradora aplicará los deducibles establecidos para Terremoto, HMACC, AMIT y Sabotaje, que son objeto de la calificación en el numeral 1.2</t>
  </si>
  <si>
    <t>▪ Equipos móviles y portátiles: 0% del valor de la pérdida mínimo 0 SMMLV</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</si>
  <si>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</si>
  <si>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</si>
  <si>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r>
      <t>Restitución  automática de la suma asegurada para AMIT Y AMCCOPH, Sabotaje y Terrorismo.</t>
    </r>
    <r>
      <rPr>
        <sz val="11"/>
        <rFont val="Verdana"/>
        <family val="2"/>
      </rPr>
      <t xml:space="preserve"> Con límite hasta $ 500.000.000.</t>
    </r>
  </si>
  <si>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</si>
  <si>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</si>
  <si>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</si>
  <si>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(0)puntos)</t>
    </r>
  </si>
  <si>
    <t>2. Revocación no imputable a la aseguradora de los contratos de reaseguro: Se presenta cuando la aseguradora al momento de dar el aviso de revocación acredita documentalmente que el contrato de reaseguro que respaldaba la colocación fue revocado por los los reaseguradores respectivos, por causas no imputables a fallas de la aseguradora en el análisis y transferencia del riesgo.</t>
  </si>
  <si>
    <t>Al indemnizar un siniestro la compañía se subroga, por ministerio de la ley y hasta concurrencia de su importe, en los derechos del Asegurado contra las personas responsables del siniestro, no obstante la Compañía renuncia expresamente a ejercer sus derechos de subrrogación contra:</t>
  </si>
  <si>
    <t>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t>
  </si>
  <si>
    <r>
      <t xml:space="preserve">Este limite de deducible agregado se calificará asignado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</si>
  <si>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t>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t>
  </si>
  <si>
    <r>
      <t xml:space="preserve">Este limite de deducible agregado </t>
    </r>
    <r>
      <rPr>
        <b/>
        <sz val="11"/>
        <rFont val="Verdana"/>
        <family val="2"/>
      </rPr>
      <t xml:space="preserve">se calificará asignando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</si>
  <si>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</si>
  <si>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El máximo valor adicional a calificar es hasta el equivalente al 10% del limite básico asegurado del amparo de responsabilidad civil extracontractual, aplicable para lesiones o muerte a dos (2) o más personas, es decir, se califica hasta $_____</t>
  </si>
  <si>
    <t>Sobre los salvamentos provenientes de indemnizaciones que afecten al amparo de pérdida total por daños y de la recuperación de cualquier vehículo asegurado que haya sido indemnizado por el amparo de hurto o hurto calificado, se concede al asegurado la pri</t>
  </si>
  <si>
    <r>
      <t xml:space="preserve">Al proponente que ofrezca únicamente el límite básico exigido de $800.000.000 / $800.000.000 / $1,600.000.000 se le asignarán </t>
    </r>
    <r>
      <rPr>
        <b/>
        <sz val="11"/>
        <rFont val="Verdana"/>
        <family val="2"/>
      </rPr>
      <t>CERO (0) puntos</t>
    </r>
  </si>
  <si>
    <r>
      <t>Al proponente que ofrezca límite de $900.000.000 / $900.000.000 / $1,800.000.000, se le asignarán 15</t>
    </r>
    <r>
      <rPr>
        <b/>
        <sz val="11"/>
        <rFont val="Verdana"/>
        <family val="2"/>
      </rPr>
      <t xml:space="preserve"> puntos</t>
    </r>
  </si>
  <si>
    <r>
      <t>Al proponente que ofrezca límite de $950.000.000 / $950.000.000 / $1,900.000.000, se le asignarán 20</t>
    </r>
    <r>
      <rPr>
        <b/>
        <sz val="11"/>
        <rFont val="Verdana"/>
        <family val="2"/>
      </rPr>
      <t xml:space="preserve"> puntos</t>
    </r>
  </si>
  <si>
    <r>
      <t>Al proponente que ofrezca límite de $1.000.000.000 / $1.000.000.000 / $2.000.000.000, se le asignarán 25</t>
    </r>
    <r>
      <rPr>
        <b/>
        <sz val="11"/>
        <rFont val="Verdana"/>
        <family val="2"/>
      </rPr>
      <t xml:space="preserve"> puntos</t>
    </r>
  </si>
  <si>
    <r>
      <t>Al proponente que ofrezca límite de $1.050.000.000 / $1.050.000.000 / $2.100.000.000, se le asignarán 30</t>
    </r>
    <r>
      <rPr>
        <b/>
        <sz val="11"/>
        <rFont val="Verdana"/>
        <family val="2"/>
      </rPr>
      <t xml:space="preserve"> puntos</t>
    </r>
  </si>
  <si>
    <r>
      <t>Al proponente que ofrezca límite de $1.100.000.000 / $1.100.000.000 / $2.200.000.000, se le asignarán 35</t>
    </r>
    <r>
      <rPr>
        <b/>
        <sz val="11"/>
        <rFont val="Verdana"/>
        <family val="2"/>
      </rPr>
      <t xml:space="preserve"> puntos</t>
    </r>
  </si>
  <si>
    <r>
      <t>Al proponente que ofrezca límite de $1.150.000.000 / $1.150.000.000 / $2.300.000.000, se le asignarán 40</t>
    </r>
    <r>
      <rPr>
        <b/>
        <sz val="11"/>
        <rFont val="Verdana"/>
        <family val="2"/>
      </rPr>
      <t xml:space="preserve"> puntos</t>
    </r>
  </si>
  <si>
    <r>
      <t xml:space="preserve">Al proponente que ofrezca límite de $1.200.000.000 / $1.200.000.000 / $2.400.000.000, se le asignarán 45 </t>
    </r>
    <r>
      <rPr>
        <b/>
        <sz val="11"/>
        <rFont val="Verdana"/>
        <family val="2"/>
      </rPr>
      <t>puntos</t>
    </r>
  </si>
  <si>
    <r>
      <t>Al proponente que ofrezca límite de $1.250.000.000 / $1.250.000.000 / $2,500.000.000, se le asignarán 50</t>
    </r>
    <r>
      <rPr>
        <b/>
        <sz val="11"/>
        <rFont val="Verdana"/>
        <family val="2"/>
      </rPr>
      <t xml:space="preserve"> puntos</t>
    </r>
  </si>
  <si>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</si>
  <si>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t>
    </r>
  </si>
  <si>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</si>
  <si>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</si>
  <si>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</si>
  <si>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60 Puntos</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</si>
  <si>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</si>
  <si>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</si>
  <si>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100 Puntos</t>
  </si>
  <si>
    <t xml:space="preserve">Polución y contaminación accidental </t>
  </si>
  <si>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</si>
  <si>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La compañía podrá, previo común acuerdo con el AGENCIA NACIONAL DE INFRAESTRUCTURA,  asumir la defensa de cualquier litigio o procedimiento legal a nombre del asegurado, a través de abogados elegidos por éste.</t>
  </si>
  <si>
    <t>En consideración a que la disposición contenida en el artículo 1071 del Código de Comercio, de conformidad con lo dispuesto en el artículo 1162 del mismo Código, puede ser modificada a sentido favorable al tomador, asegurado o beneficiario, con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</si>
  <si>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</si>
  <si>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</si>
  <si>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t>NINGUNA</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</si>
  <si>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</si>
  <si>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t xml:space="preserve">No se otorga </t>
  </si>
  <si>
    <t xml:space="preserve">1% del valor de la pérdida </t>
  </si>
  <si>
    <t>GRUPO No.  I  SEGURO DE  MANEJO</t>
  </si>
  <si>
    <t>GRUPO No.  I  SEGURO DE  RESPONSABILIDAD CIVIL EXTRACONTRACTUAL</t>
  </si>
  <si>
    <t>SELECCIÓN ABREVIADA DE MENOR CUANTÍA No. VJ-VAF-SA-001 DE 2015</t>
  </si>
  <si>
    <t>3.4.  VERIFICACION FORMATO DE APOYO A LA INDUSTRIA NACIONAL DECRETO 1510 DE 2013</t>
  </si>
  <si>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(Esto es el exceso de $6.000.000.000 del básico y hasta $6.000.000.000)</t>
    </r>
  </si>
  <si>
    <r>
      <rPr>
        <b/>
        <sz val="11"/>
        <rFont val="Verdana"/>
        <family val="2"/>
      </rPr>
      <t>Compromiso de la aseguradorasobre el plazo parael pago de las indemnizaciones.</t>
    </r>
    <r>
      <rPr>
        <sz val="11"/>
        <rFont val="Verdana"/>
        <family val="2"/>
      </rPr>
      <t xml:space="preserve"> Bajo esta condición los oferentes deben señalar el plaxo máximo (días hábiles) en el cual efectuaran el giro de las indemnizaciones una vez formalizado el reclamo.Para la calificación de esta condición , se asignará el mayor puntaje al proponente que ofrezca el menor plazo para el pago de la indemnización , sin embargo los oferentes que contemplen término de diez (10) días o menos se le asignara el puntaje maximo. </t>
    </r>
  </si>
  <si>
    <t xml:space="preserve">Nota:el proponente puede presentar oferta bajo el esquema de los rangos y límites antes indicados y se acepta el ofrecimiento de limite único siempre y cuando la sumatoria de los límites individuales sumen mas de $3.200.000.000 </t>
  </si>
  <si>
    <r>
      <rPr>
        <b/>
        <sz val="11"/>
        <rFont val="Verdana"/>
        <family val="2"/>
      </rPr>
      <t xml:space="preserve">Compromiso de la Aseguradora sobre el plazo para el pago de las Indemnizaciones. </t>
    </r>
    <r>
      <rPr>
        <sz val="11"/>
        <rFont val="Verdana"/>
        <family val="2"/>
      </rPr>
      <t xml:space="preserve"> Bajo esta condición los oferentes deben señalar el plazo máximo (días hábiles ),en el cual efectuaran el giro de las indemnizaciones una vez formalizado el reclamo (obtendra el mayor puntaje que ofrezca el menor plazo para el pago de la indemnización , para lo cual considerará como término minimo 5 días)</t>
    </r>
  </si>
  <si>
    <r>
      <t xml:space="preserve">Ofrecimiento de limite adicional al básico de $900.000.000. </t>
    </r>
    <r>
      <rPr>
        <sz val="11"/>
        <color indexed="8"/>
        <rFont val="Verdana"/>
        <family val="2"/>
      </rPr>
      <t xml:space="preserve">Se califica el límite adicional sin cobro de prima de acuerdo con lo siguiente: </t>
    </r>
  </si>
  <si>
    <t>25 Puntos</t>
  </si>
  <si>
    <t>50 Puntos</t>
  </si>
  <si>
    <t>75 Puntos</t>
  </si>
  <si>
    <r>
      <t xml:space="preserve">Ofrecimiento de limite adicional al básico de $ 3.000.000.000. </t>
    </r>
    <r>
      <rPr>
        <sz val="11"/>
        <color indexed="8"/>
        <rFont val="Verdana"/>
        <family val="2"/>
      </rPr>
      <t xml:space="preserve">Se califica el límite adicional sin cobro de prima de acuerdo con lo siguiente: </t>
    </r>
  </si>
  <si>
    <t>N0 0TORGA</t>
  </si>
  <si>
    <t>NO SE OTORGA</t>
  </si>
  <si>
    <t>NO  OTORGA</t>
  </si>
  <si>
    <t>OTROGA DIEZ10 DIAS</t>
  </si>
  <si>
    <t>SE OTORGA</t>
  </si>
  <si>
    <t>OTOR CINCO DIAS</t>
  </si>
  <si>
    <t>UNION TEMPORAL GENERALI COLOMBIA Y ROYAL &amp; SUN ALLIANCE SEGUROS</t>
  </si>
  <si>
    <t>OTORGA</t>
  </si>
  <si>
    <t>MAPFRE SEGUROS GENERALES DE COLOMBIA S.A.</t>
  </si>
  <si>
    <t xml:space="preserve">OTORGA </t>
  </si>
  <si>
    <t>SE OTORGA $500.000.000</t>
  </si>
  <si>
    <t>SE OTORGA $400.000.000 ADICIONALES AL BÁSICO</t>
  </si>
  <si>
    <t>SE OTORGA 10 DIEZ DIAS</t>
  </si>
  <si>
    <t>OTORGASE</t>
  </si>
  <si>
    <t>NO OFRECE</t>
  </si>
  <si>
    <t>OTORGA UN LIMITE DE$50.000.000</t>
  </si>
  <si>
    <t>OTORGAN LIMITE DE $50.000.000</t>
  </si>
  <si>
    <t>OFRECEN 10%</t>
  </si>
  <si>
    <t>GRUPO No.  I  SEGURO DE  AUTOMOVILES</t>
  </si>
  <si>
    <t>OTORGA $1.000./1.000/2.0000.000</t>
  </si>
  <si>
    <t>OTORGA $1000./1000/2.0000.000</t>
  </si>
  <si>
    <t>OTORGA HASTA $20.000.000</t>
  </si>
  <si>
    <t>SE OTORGA HASTA $20.000.000</t>
  </si>
  <si>
    <t>OFRECEN $50.000.000 EN ADICIÓN AL BASICO</t>
  </si>
  <si>
    <t>Se otorgan 5 días</t>
  </si>
  <si>
    <t>Se otorga CINCO (5) DÍAS</t>
  </si>
  <si>
    <t xml:space="preserve">Se otorga5 DÍAS </t>
  </si>
  <si>
    <t xml:space="preserve">NO se otorga </t>
  </si>
  <si>
    <t>SE 0TORGA</t>
  </si>
  <si>
    <t xml:space="preserve">NO Se otorga </t>
  </si>
  <si>
    <t>UNION TEMPORALGENERALI COLOMBIA Y ROYAL &amp; SUN ALLIANCE SEGUROS COLOMBIA S.A.</t>
  </si>
  <si>
    <t>MAPFRE SEGUROS DE COLOMBIA S.A.</t>
  </si>
  <si>
    <t>UNION TEMPORALGENERALI DE COLOMBIA Y ROYAL &amp; SUN ALLIANCE SEGUROS  COLOMBIA</t>
  </si>
  <si>
    <t>MAPFRE SEGUROS DE COLOMBIA S,A.</t>
  </si>
  <si>
    <t>OFRECEN $100.000.000 ADICIONALES AL BASICO</t>
  </si>
  <si>
    <t>OFERTAN (I) CON  COBRO ADICIONAL DE PRIMA</t>
  </si>
  <si>
    <t>OFERTAN</t>
  </si>
  <si>
    <t>OFERTAN $5.000.000.000 ADICIONALES AL BASICO</t>
  </si>
  <si>
    <t>OFRFECEN 30 DÍAS</t>
  </si>
  <si>
    <t>x</t>
  </si>
  <si>
    <t>OTORGAN (1) CON COBRO DE PROMA ADICIONL</t>
  </si>
  <si>
    <t>TRANSPORTE DE MERCANCIAS  Y  DEMAS BIENES</t>
  </si>
  <si>
    <t>SE OTORGA SUBLIMITE 5% DEL VALOR ASEGURADO</t>
  </si>
  <si>
    <r>
      <t>Al proponente que ofrezca límite de $850.000.000/ $8.30.000.000/1,650.000.000, se le asignarán 10</t>
    </r>
    <r>
      <rPr>
        <b/>
        <sz val="11"/>
        <rFont val="Verdana"/>
        <family val="2"/>
      </rPr>
      <t xml:space="preserve"> puntos</t>
    </r>
  </si>
  <si>
    <t>2.80</t>
  </si>
  <si>
    <t>UNIÓN TEMPORAL QBE SEGUROS S.A - LA PREVISORA S.A. COMPAÑÍA DE SEGUROS</t>
  </si>
  <si>
    <t>UNIÓN TEMPORAL GENERALI DE COLOMBIA S.A. y ROYAL SUN ALLIANCE SEGUROS S.A.</t>
  </si>
  <si>
    <t>UNIÓN TEMPORAL GENERALI y ROYAL SUN ALLIANCE S.A.</t>
  </si>
  <si>
    <t xml:space="preserve">UNIÓN TEMPORAL QBE SEGUROS y LA PREVISORA S.A. </t>
  </si>
  <si>
    <t xml:space="preserve">UNIÓN TEMPORAL GENERALI SEGUROS y ROYAL SUN ALLIANCE SEGUROS S.A. </t>
  </si>
  <si>
    <t xml:space="preserve">MAPFRE SEGUROS DE COLOMBIA S.A. </t>
  </si>
  <si>
    <t>TOTALES PONDERACION</t>
  </si>
  <si>
    <t>PONDERACIÓN PRIMAS</t>
  </si>
  <si>
    <t>AGENCIA NACIONAL DE INFRAESTRUCTURA-ANI</t>
  </si>
  <si>
    <t>SELECCIÓN ABREVIADA No. ANI-VJ-VAF-SA-001 DE 2015</t>
  </si>
  <si>
    <t>EVALUACION PRIMAS 500 PUNTOS</t>
  </si>
  <si>
    <t>SEGURO DE TODO RIESGO DAÑOS MATERIALES  EVALUACIÓN PRIMAS 500 PUNTOS</t>
  </si>
  <si>
    <t xml:space="preserve">UNIÓN TEMPORAL QBE SEGUROS S.A.-LA PREVISORA S.A. </t>
  </si>
  <si>
    <t>UNIÓN TEMPORAL GENERALI S.A.-ROYAL SUN ALLIANCE S.A.</t>
  </si>
  <si>
    <t>MAPFRE SEGUROS S.A.</t>
  </si>
  <si>
    <t xml:space="preserve">Valor Asegurado
</t>
  </si>
  <si>
    <t xml:space="preserve">Tasa
</t>
  </si>
  <si>
    <t xml:space="preserve">Prima (Incluye IVA)
</t>
  </si>
  <si>
    <t>Incendio y/o Rayo Y DEMAS AMPAROS</t>
  </si>
  <si>
    <t>3.90</t>
  </si>
  <si>
    <t>VARIAS</t>
  </si>
  <si>
    <t>7 MESES   -    DEL 27/02/2015 AL27/09/2015</t>
  </si>
  <si>
    <t>7 MESES DEL 27/02/2015 AL27/09/2015</t>
  </si>
  <si>
    <t>7 MESES DEL27/0272015 AL 2770972015</t>
  </si>
  <si>
    <t>AUTOMOVILES EVALUACION PRIMAS 700 PUNTOS</t>
  </si>
  <si>
    <t>Valor Asegurado</t>
  </si>
  <si>
    <t>Oferta Básica</t>
  </si>
  <si>
    <t>4.00</t>
  </si>
  <si>
    <t>5.00</t>
  </si>
  <si>
    <t>3.00</t>
  </si>
  <si>
    <t>7 MESES   DEL 27/02/2015 AL27/09/2015</t>
  </si>
  <si>
    <t>7 MESES DEL2702/2015 AL 27/09/2015</t>
  </si>
  <si>
    <t>7 MESES DEL 27/02/2015 AL 27/09/2015</t>
  </si>
  <si>
    <t xml:space="preserve">                                                                                                                                             SEGURO DE MANEJO GLOBAL PRIMAS 500 PUNTOS</t>
  </si>
  <si>
    <t>3.2</t>
  </si>
  <si>
    <t xml:space="preserve">TOTAL COSTO SEGURO MANEJO </t>
  </si>
  <si>
    <t>7 MESES DEL27/02/2015 AL 27/09/2015</t>
  </si>
  <si>
    <t xml:space="preserve">                                                                                                                                            RESPONSABILIDAD CIVIL EXTRACONTRACTUAL 500 PUNTOS</t>
  </si>
  <si>
    <r>
      <t xml:space="preserve">Tasa
</t>
    </r>
    <r>
      <rPr>
        <b/>
        <sz val="10"/>
        <color indexed="18"/>
        <rFont val="Verdana"/>
        <family val="2"/>
      </rPr>
      <t>(7)</t>
    </r>
  </si>
  <si>
    <t>2.5</t>
  </si>
  <si>
    <t>0.30</t>
  </si>
  <si>
    <t xml:space="preserve">TOTAL COSTO SEGURO RESPONSABILIDAD CUVIL EXTRACONTRACTUAL </t>
  </si>
  <si>
    <t>7 MESES DEL27/02/2015 AL27/09/2015</t>
  </si>
  <si>
    <t>7 MESES DEL 27/0272015 AL 27/09/2015</t>
  </si>
  <si>
    <t>GRUPO No.  III  SEGURO DE  RESPONSABILIDAD CIVIL SERVIDORES PÚBLICOS</t>
  </si>
  <si>
    <t>OFRECIMIENTO( Marque con X el ofrecimiento realizado)</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</si>
  <si>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</si>
  <si>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</si>
  <si>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r>
      <t xml:space="preserve">• Ofrecimiento de límite adicional al básico, de $1.900.000.000, exigido para el amparo de Perjuicios o detrimentos patrimoniales, </t>
    </r>
    <r>
      <rPr>
        <sz val="11"/>
        <rFont val="Verdana"/>
        <family val="2"/>
      </rPr>
      <t xml:space="preserve"> sin cobro de prima. </t>
    </r>
  </si>
  <si>
    <t>  No ofrecimiento de límite adicional.</t>
  </si>
  <si>
    <t> Ofrecimiento de límite de $200.000.000 ADICIONAL AL basico exigido.</t>
  </si>
  <si>
    <t> Ofrecimiento de límite de $400.000.000 ADICIONAL AL basico exigido.</t>
  </si>
  <si>
    <t>20 Puntos</t>
  </si>
  <si>
    <t> Ofrecimiento de límite de $600.000.000 ADICIONAL AL basico exigido.</t>
  </si>
  <si>
    <t> No ofrecimiento de sublímite adicional</t>
  </si>
  <si>
    <t> Ofrecimiento de límite de $25.000.000 ADICIONAL AL basico exigido.</t>
  </si>
  <si>
    <t> Ofrecimiento de límite de $50.000.000 ADICIONAL AL basico exigido.</t>
  </si>
  <si>
    <t>15 Puntos</t>
  </si>
  <si>
    <t> Ofrecimiento de límite de $75.000.000 ADICIONAL AL basico exigido.</t>
  </si>
  <si>
    <t> Ofrecimiento de límite de $100.000.000 ADICIONAL AL basico exigido.</t>
  </si>
  <si>
    <t> Ofrecimiento de límite de $125.000.000 ADICIONAL AL basico exigido.</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</si>
  <si>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</si>
  <si>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t> No ofrecimiento de límite adicional.</t>
  </si>
  <si>
    <t> Ofrecimiento de límite de $10.000.000 ADICIONAL AL basico exigido.</t>
  </si>
  <si>
    <t> Ofrecimiento de límite de $15.000.000 ADICIONAL AL basico exigido.</t>
  </si>
  <si>
    <t> Ofrecimiento de límite de $20.000.000 ADICIONAL AL basico exigido.</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</si>
  <si>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</si>
  <si>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</si>
  <si>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</si>
  <si>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  Cláusula de Descuento por Buena Experiencia</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</si>
  <si>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</si>
  <si>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t>  A esta diferencia, si es positiva, la compañía aplica el porcentaje de bonificación ofrecido en este proceso y el resultado corresponde al valor a pagar por concepto de la bomificación, a favor de EL AGENCIA NACIONAL DE INFRAESTRUCTURA</t>
  </si>
  <si>
    <t>  La liquidación de la bonificación se realizará por períodos anuales, no obstante para los casos en que existan fraciones menores a un año de vigencia contratada y/o de prorrogas, estos períodos también serán objeto de liquidación en forma independiente</t>
  </si>
  <si>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</si>
  <si>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</si>
  <si>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</si>
  <si>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t>Extensión de la Aplicación de la Cláusula de Descuento por Buena Experiencia</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</si>
  <si>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</si>
  <si>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</si>
  <si>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</si>
  <si>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1. Resultado de siniestralidad: Se presenta cuando en vigencia de la póliza suscrita  y durante el término corrido hasta la fecha de aviso de la revocación, exista una siniestralidad superior al 50% del limite basico general asegurado.</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</si>
  <si>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</si>
  <si>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GRUPO No.  II  SEGURO DE  INFIDELIDAD Y RIESGOS FINACIEROS</t>
  </si>
  <si>
    <r>
      <t xml:space="preserve">Límite adicional de valor asegurado al básico exigido de $10,000.000.000. </t>
    </r>
    <r>
      <rPr>
        <sz val="11"/>
        <rFont val="Verdana"/>
        <family val="2"/>
      </rPr>
      <t xml:space="preserve">Se califica el límite adicional sin cobro de prima de acuerdo con lo siguiente: </t>
    </r>
  </si>
  <si>
    <r>
      <t xml:space="preserve">Cláusula de Infidelidad de empleados, </t>
    </r>
    <r>
      <rPr>
        <sz val="11"/>
        <rFont val="Verdana"/>
        <family val="2"/>
      </rPr>
      <t>sin que sea necesario probar la intención manifiesta de ocasionar la pérdida. (DHP73).</t>
    </r>
  </si>
  <si>
    <r>
      <t xml:space="preserve">Costos legales y gastos de honorarios profesionales de abogados, consultores, auditores, interventores, etc, </t>
    </r>
    <r>
      <rPr>
        <sz val="11"/>
        <rFont val="Verdana"/>
        <family val="2"/>
      </rPr>
      <t xml:space="preserve"> Se califica el límite adicional ofrecido al básico obligatorio, hasta un monto de $50.000.000 (Esto es el exceso de $50.000.000 del básico y hasta $100.000.000)</t>
    </r>
  </si>
  <si>
    <t xml:space="preserve">Restablecimiento automático del límite asegurado por pago de siniestro </t>
  </si>
  <si>
    <r>
      <t xml:space="preserve">Cláusula de Bono por no Reclamación,  </t>
    </r>
    <r>
      <rPr>
        <sz val="11"/>
        <rFont val="Verdana"/>
        <family val="2"/>
      </rPr>
      <t>del 10% Anual, sobre la prima neta anual, por la no existencia de siniestros durante la vigencia de la póliza.</t>
    </r>
  </si>
  <si>
    <t>Extensión de la Aplicación de la Cláusula de Bono por no Reclamación:</t>
  </si>
  <si>
    <t>Queda expresamente convenido y aceptado que la Aseguradora efectuará el pago de la devolución del monto a que tenga derecho la entidad asegurada, por concepto de la Cláusula de Bono por no Reclamación, sin sujetar el mismo a la renovación y/o prorroga de la póliza, con la misma aseguradora y/o reaseguradores y/o corredores u otro tipo de condición similar.</t>
  </si>
  <si>
    <t xml:space="preserve">De igual forma se acuerda que la aseguradora presentará a la entidad asegurada la liquidación de la devolución correspondiente, dentro de los treinta (30) días siguientes a la fecha de vencimiento de cada periodo anual de la vigencia de la póliza y en el caso de que el ultimo periodo de vigencia sea menor a un año, la liquidación se realizará en forma proporcional al mismo.                                                                                                        De igual forma queda convenido que la Compañía aseguradora realizará el giro de la devolución, previa autorización de la entidad asegurada.
</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</si>
  <si>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</si>
  <si>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r>
      <t xml:space="preserve">Extensión de la Definición de Empleados para Amparar Personal de Firmas de Outsourcing, </t>
    </r>
    <r>
      <rPr>
        <sz val="11"/>
        <rFont val="Verdana"/>
        <family val="2"/>
      </rPr>
      <t>siempre y cuando estén bajo el control de asegurado.</t>
    </r>
  </si>
  <si>
    <t>Ofrecimiento de INSPECCIONES DE MANEJO DE LA GESTIÓN DEL RIESGO OPERATIVO - Survey</t>
  </si>
  <si>
    <t>Para acceder a la calificación de esta condición, el oferente acepta con la presentación del ofrecimiento, el cumplimiento de los siguientes requisitos:</t>
  </si>
  <si>
    <t>*El costo del Survey, queda acordado a cargo de la aseguradora, es decir, no genera ningún costo adicional al de la oferta económica.</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</si>
  <si>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</si>
  <si>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El estudio deberá realizarse dentro de los cuatro (4) primeros meses de la vigencia de la póliza, para lo cual la aseguradora se compromete a presentar dentro de los primeros treinta (30) días calendarios, contados a partir de la fecha del inicio de la vigencia de la póliza, el cronograma en el que se indiquen las actividades que desarrollará para tal efecto y los funcionarios y/o firma externa que llevarán a cabo las mismas.</t>
  </si>
  <si>
    <t xml:space="preserve">Queda igualmente acordado, que la aseguradora presentará al AGENCIA NACIONAL DE INFRAESTRUCTURA, el informe en el que se indiquen los resultados del Survey, a más tardar 30 días posteriores a la fecha en la cual se haya realizado, y que la entidad se reserva el derecho de solicitar la sustentación de mismo. </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</si>
  <si>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</si>
  <si>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7.2.</t>
  </si>
  <si>
    <t>DEDUCIBLES PÓLIZA DE INFIDELIDAD Y RIESGOS FINANCIEROS</t>
  </si>
  <si>
    <t xml:space="preserve">LA AGENCIA NACIONAL DE INFRAESTRUCTURA-ANI,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</si>
  <si>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$25.000.000 TODA Y CADA PERDIDA, COSTO NETO FINANCIERO 20 DÌAS. </t>
  </si>
  <si>
    <t>7.3.</t>
  </si>
  <si>
    <t>EVALUACIÓN DE DEDUCIBLES………………………………….  200 puntos</t>
  </si>
  <si>
    <t>7.3.1</t>
  </si>
  <si>
    <t>Criterios de evaluación</t>
  </si>
  <si>
    <t>Evaluación de deducibles 300 puntos</t>
  </si>
  <si>
    <t>La asignación de la calificación para este aspecto se realizará aplicando los criterios aquí indicados y los puntajes señalados en las tablas que se presentan a continuación:</t>
  </si>
  <si>
    <t> Si la propuesta no se enmarca dentro del esquema de deducible único en valor, se efectuará la conversión a pesos colombianos, mediante la simulación frente al monto total del límite asegurado y sí ésta no fuere posible, se rechazará la oferta.</t>
  </si>
  <si>
    <t> Las propuestas en dólares u otra moneda, se convertirán a S.M.M.L.V, tomando la tasa representativa del mercado a la fecha de la evaluación.</t>
  </si>
  <si>
    <t> En el caso de que las propuestas contemplen deducibles para diferentes amparos,  se aplicará la calificación de la tabla general,  a cada uno de los deducibles ofrecidos y se realizará el promedio de la calificación. A los oferentes que no presenten deducible para diferentes amparos, con el fin de realizar la evaluación comparativa, se aplicará el puntaje de la respectiva tabla.</t>
  </si>
  <si>
    <t>7.3.2</t>
  </si>
  <si>
    <t>Tablas de Calificación</t>
  </si>
  <si>
    <t>RANGO DE DEDUCIBLE</t>
  </si>
  <si>
    <t>Puntaje sobre valor de la pérdida</t>
  </si>
  <si>
    <t>Sin deducible</t>
  </si>
  <si>
    <t>Superior a $0 y hasta $10,000,000</t>
  </si>
  <si>
    <t>Superior a $10,000,000 y $15,000,000</t>
  </si>
  <si>
    <t>70 Puntos</t>
  </si>
  <si>
    <t>Superior a $15,000,000 y $20,000,000</t>
  </si>
  <si>
    <t>Superior a $20,000,000</t>
  </si>
  <si>
    <t>Se descontarán diez (10) puntos por cada $5,000,000 adicionales</t>
  </si>
  <si>
    <t> Evaluación de costo neto financiero en días ………………………………………. (100 Puntos)</t>
  </si>
  <si>
    <t>De 0 a 5 dìas</t>
  </si>
  <si>
    <t>80 puntos</t>
  </si>
  <si>
    <t>De 6 a 10 dìas</t>
  </si>
  <si>
    <t>De 11 a 20 dìas</t>
  </si>
  <si>
    <t xml:space="preserve">Superior a 20 días  </t>
  </si>
  <si>
    <t>Se descontarán diez (10) puntos por cinco  días adicionales o fracción</t>
  </si>
  <si>
    <t>TOTAL PUNTOS DEDUCIBLES</t>
  </si>
  <si>
    <r>
      <rPr>
        <b/>
        <sz val="11"/>
        <rFont val="Verdana"/>
        <family val="2"/>
      </rPr>
      <t xml:space="preserve">Revocación de la póliza </t>
    </r>
    <r>
      <rPr>
        <sz val="11"/>
        <rFont val="Verdana"/>
        <family val="2"/>
      </rPr>
      <t xml:space="preserve">. Se califica el término de días ofrecido, adicional al básico exigido, hasta un máximo de Ciento veinte (120) dias en total(incluido tpermino básico y adicional).       </t>
    </r>
  </si>
  <si>
    <t>No se otorga</t>
  </si>
  <si>
    <r>
      <t xml:space="preserve">• Ofrecimiento de sublímite adicional al básico, de $500.000.000, </t>
    </r>
    <r>
      <rPr>
        <sz val="11"/>
        <rFont val="Verdana"/>
        <family val="2"/>
      </rPr>
      <t>exigido para el amparo de Gastos de Defensa, sin cobro de prima.</t>
    </r>
  </si>
  <si>
    <t>Ofrecimiento $25.000.000 ADICIONAL AL básico</t>
  </si>
  <si>
    <t xml:space="preserve">NO APLICACIÓN DE GARANTÍAS </t>
  </si>
  <si>
    <t> Evaluación de toda y cada pérdida en $ ………………………………………. ( 150 Puntos)</t>
  </si>
  <si>
    <t>150Puntos</t>
  </si>
  <si>
    <t>CALIFICACIÓN DE LAS CONDICIONES COMPLEMENTARIAS Y DEDUCIBLES</t>
  </si>
  <si>
    <t>SEGURO DE RESPONSABILIDAD CIVIL SERVIDORES PÚBLICOS</t>
  </si>
  <si>
    <t>QBE SEGUROS S.A COMPAÑÍA DE SEGUROS</t>
  </si>
  <si>
    <t>100.%</t>
  </si>
  <si>
    <t>CHUBB DE COLOMBIA COMPAÑÍA DE SEGUROS S.A.</t>
  </si>
  <si>
    <t>SEGURO DE INFIDELIDAD Y RIESGOS FINANCIEROS</t>
  </si>
  <si>
    <t>CONSOLIDADO GENERAL GRUPO III</t>
  </si>
  <si>
    <t xml:space="preserve">CONSOLIDADO GENERAL GRUPO II </t>
  </si>
  <si>
    <t xml:space="preserve">TOTAL COSTO SEGURO RESPONSABILIDAD CUVIL SERVIDORES PUBLICOS </t>
  </si>
  <si>
    <t xml:space="preserve">TOTAL COSTO SEGURO INFIDELIDAD Y RIESGOS FINACIEROS </t>
  </si>
  <si>
    <t>RESPONSABILIDAD CIVIL SERVIDORES PÚBLICOS 700 PUNTOS</t>
  </si>
  <si>
    <t>INFIDELIDAD DE RIESGOS FINANCIEROS</t>
  </si>
  <si>
    <t>UNION TEMPORAL GENERALI S.A. Y ROYAL SUN ALLIANCE S.A.</t>
  </si>
  <si>
    <t>_______</t>
  </si>
  <si>
    <t>____</t>
  </si>
  <si>
    <t>___</t>
  </si>
  <si>
    <t>_____</t>
  </si>
  <si>
    <t>______</t>
  </si>
  <si>
    <t>________</t>
  </si>
  <si>
    <t>UNIÓN TEMPORAL GENERALI COLOMBIA SEGUROS GENERALES S.A. Y ROYAL &amp; SUN ALLIANCE SEGUROS S.A.</t>
  </si>
  <si>
    <t>MAPFRE SEGUROS DE COLOMBIA S.A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</si>
</sst>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 #,##0_);[Red]\(&quot;$&quot;\ #,##0\)"/>
    <numFmt numFmtId="165" formatCode="_(&quot;$&quot;\ * #,##0.00_);_(&quot;$&quot;\ * \(#,##0.00\);_(&quot;$&quot;\ * &quot;-&quot;??_);_(@_)"/>
    <numFmt numFmtId="166" formatCode="_ * #,##0.00_ ;_ * \-#,##0.00_ ;_ * &quot;-&quot;??_ ;_ @_ "/>
    <numFmt numFmtId="167" formatCode="_(* #,##0_);_(* \(#,##0\);_(* &quot;-&quot;??_);_(@_)"/>
    <numFmt numFmtId="168" formatCode="_ * #,##0_ ;_ * \-#,##0_ ;_ * &quot;-&quot;??_ ;_ @_ "/>
    <numFmt numFmtId="169" formatCode="0.0"/>
    <numFmt numFmtId="170" formatCode="#,##0.00_ ;\-#,##0.00\ "/>
    <numFmt numFmtId="171" formatCode="&quot;$&quot;\ #,##0;[Red]&quot;$&quot;\ \-#,##0"/>
    <numFmt numFmtId="172" formatCode="_-[$€-2]* #,##0.00_-;\-[$€-2]* #,##0.00_-;_-[$€-2]* &quot;-&quot;??_-"/>
    <numFmt numFmtId="173" formatCode="0.000"/>
  </numFmts>
  <fonts count="45" x14ac:knownFonts="1">
    <font>
      <sz val="10"/>
      <name val="Arial"/>
    </font>
    <font>
      <sz val="10"/>
      <name val="Arial"/>
      <family val="2"/>
    </font>
    <font>
      <b/>
      <sz val="10"/>
      <color indexed="8"/>
      <name val="Verdana"/>
      <family val="2"/>
    </font>
    <font>
      <i/>
      <sz val="10"/>
      <name val="Verdana"/>
      <family val="2"/>
    </font>
    <font>
      <sz val="8"/>
      <name val="Arial"/>
      <family val="2"/>
    </font>
    <font>
      <sz val="10"/>
      <name val="Verdana"/>
      <family val="2"/>
    </font>
    <font>
      <b/>
      <sz val="10"/>
      <name val="Verdana"/>
      <family val="2"/>
    </font>
    <font>
      <b/>
      <sz val="11"/>
      <color indexed="17"/>
      <name val="Verdana"/>
      <family val="2"/>
    </font>
    <font>
      <b/>
      <sz val="11"/>
      <name val="Verdana"/>
      <family val="2"/>
    </font>
    <font>
      <b/>
      <sz val="12"/>
      <name val="Verdana"/>
      <family val="2"/>
    </font>
    <font>
      <sz val="11"/>
      <color indexed="18"/>
      <name val="Verdana"/>
      <family val="2"/>
    </font>
    <font>
      <sz val="11"/>
      <name val="Verdana"/>
      <family val="2"/>
    </font>
    <font>
      <b/>
      <sz val="11"/>
      <color indexed="8"/>
      <name val="Verdana"/>
      <family val="2"/>
    </font>
    <font>
      <sz val="11"/>
      <color indexed="8"/>
      <name val="Verdana"/>
      <family val="2"/>
    </font>
    <font>
      <sz val="12"/>
      <name val="Arial Narrow"/>
      <family val="2"/>
    </font>
    <font>
      <b/>
      <sz val="12"/>
      <name val="Arial Narrow"/>
      <family val="2"/>
    </font>
    <font>
      <sz val="10"/>
      <color theme="0"/>
      <name val="Verdana"/>
      <family val="2"/>
    </font>
    <font>
      <sz val="12"/>
      <name val="Century Gothic"/>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b/>
      <sz val="11"/>
      <color indexed="12"/>
      <name val="Verdana"/>
      <family val="2"/>
    </font>
    <font>
      <sz val="10"/>
      <name val="Arial"/>
      <family val="2"/>
    </font>
    <font>
      <b/>
      <sz val="14"/>
      <color indexed="62"/>
      <name val="Verdana"/>
      <family val="2"/>
    </font>
    <font>
      <sz val="14"/>
      <name val="Arial"/>
      <family val="2"/>
    </font>
    <font>
      <b/>
      <sz val="14"/>
      <color indexed="8"/>
      <name val="Verdana"/>
      <family val="2"/>
    </font>
    <font>
      <b/>
      <sz val="10"/>
      <color indexed="18"/>
      <name val="Verdana"/>
      <family val="2"/>
    </font>
    <font>
      <b/>
      <sz val="10"/>
      <color theme="1"/>
      <name val="Verdana"/>
      <family val="2"/>
    </font>
    <font>
      <sz val="10"/>
      <color theme="1"/>
      <name val="Verdana"/>
      <family val="2"/>
    </font>
    <font>
      <b/>
      <sz val="14"/>
      <color theme="1"/>
      <name val="Verdana"/>
      <family val="2"/>
    </font>
    <font>
      <sz val="10"/>
      <name val="Arial"/>
      <family val="2"/>
    </font>
    <font>
      <sz val="11"/>
      <color indexed="12"/>
      <name val="Verdana"/>
      <family val="2"/>
    </font>
    <font>
      <u/>
      <sz val="11"/>
      <name val="Verdana"/>
      <family val="2"/>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ck">
        <color indexed="64"/>
      </left>
      <right/>
      <top style="thick">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60">
    <xf numFmtId="0" fontId="0" fillId="0" borderId="0"/>
    <xf numFmtId="166" fontId="1" fillId="0" borderId="0" applyFont="0" applyFill="0" applyBorder="0" applyAlignment="0" applyProtection="0"/>
    <xf numFmtId="0" fontId="17" fillId="0" borderId="52" applyNumberFormat="0" applyFont="0" applyBorder="0" applyAlignment="0"/>
    <xf numFmtId="0" fontId="1" fillId="0" borderId="0"/>
    <xf numFmtId="165"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3" borderId="0" applyNumberFormat="0" applyBorder="0" applyAlignment="0" applyProtection="0"/>
    <xf numFmtId="0" fontId="20" fillId="7" borderId="0" applyNumberFormat="0" applyBorder="0" applyAlignment="0" applyProtection="0"/>
    <xf numFmtId="0" fontId="22" fillId="24" borderId="53" applyNumberFormat="0" applyAlignment="0" applyProtection="0"/>
    <xf numFmtId="0" fontId="23" fillId="25" borderId="54" applyNumberFormat="0" applyAlignment="0" applyProtection="0"/>
    <xf numFmtId="0" fontId="1" fillId="0" borderId="0" applyNumberFormat="0" applyFill="0" applyBorder="0" applyAlignment="0" applyProtection="0"/>
    <xf numFmtId="172" fontId="1" fillId="0" borderId="0" applyFont="0" applyFill="0" applyBorder="0" applyAlignment="0" applyProtection="0"/>
    <xf numFmtId="0" fontId="27" fillId="0" borderId="0" applyNumberFormat="0" applyFill="0" applyBorder="0" applyAlignment="0" applyProtection="0"/>
    <xf numFmtId="0" fontId="21" fillId="8" borderId="0" applyNumberFormat="0" applyBorder="0" applyAlignment="0" applyProtection="0"/>
    <xf numFmtId="0" fontId="28" fillId="0" borderId="56" applyNumberFormat="0" applyFill="0" applyAlignment="0" applyProtection="0"/>
    <xf numFmtId="0" fontId="29" fillId="0" borderId="57" applyNumberFormat="0" applyFill="0" applyAlignment="0" applyProtection="0"/>
    <xf numFmtId="0" fontId="25" fillId="0" borderId="58" applyNumberFormat="0" applyFill="0" applyAlignment="0" applyProtection="0"/>
    <xf numFmtId="0" fontId="25" fillId="0" borderId="0" applyNumberFormat="0" applyFill="0" applyBorder="0" applyAlignment="0" applyProtection="0"/>
    <xf numFmtId="0" fontId="26" fillId="11" borderId="53" applyNumberFormat="0" applyAlignment="0" applyProtection="0"/>
    <xf numFmtId="0" fontId="24" fillId="0" borderId="55" applyNumberFormat="0" applyFill="0" applyAlignment="0" applyProtection="0"/>
    <xf numFmtId="0" fontId="1" fillId="0" borderId="0"/>
    <xf numFmtId="0" fontId="1" fillId="26" borderId="59" applyNumberFormat="0" applyFont="0" applyAlignment="0" applyProtection="0"/>
    <xf numFmtId="0" fontId="30" fillId="24" borderId="60" applyNumberFormat="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1" fillId="0" borderId="0"/>
    <xf numFmtId="0" fontId="1" fillId="0" borderId="0"/>
    <xf numFmtId="0" fontId="1" fillId="0" borderId="0"/>
    <xf numFmtId="9"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66" fontId="42" fillId="0" borderId="0" applyFont="0" applyFill="0" applyBorder="0" applyAlignment="0" applyProtection="0"/>
  </cellStyleXfs>
  <cellXfs count="716">
    <xf numFmtId="0" fontId="0" fillId="0" borderId="0" xfId="0"/>
    <xf numFmtId="0" fontId="5" fillId="0" borderId="0" xfId="0" applyFont="1" applyAlignment="1">
      <alignment vertical="center" wrapText="1"/>
    </xf>
    <xf numFmtId="2" fontId="5" fillId="0" borderId="0" xfId="0" applyNumberFormat="1" applyFont="1" applyAlignment="1">
      <alignment vertical="center" wrapText="1"/>
    </xf>
    <xf numFmtId="2" fontId="5" fillId="2" borderId="4"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2" fontId="6" fillId="3" borderId="5" xfId="0" applyNumberFormat="1" applyFont="1" applyFill="1" applyBorder="1" applyAlignment="1">
      <alignment vertical="center" wrapText="1"/>
    </xf>
    <xf numFmtId="2" fontId="2" fillId="3" borderId="4" xfId="0" applyNumberFormat="1" applyFont="1" applyFill="1" applyBorder="1" applyAlignment="1">
      <alignment horizontal="left" vertical="center" wrapText="1"/>
    </xf>
    <xf numFmtId="2" fontId="5" fillId="0" borderId="8" xfId="0" applyNumberFormat="1" applyFont="1" applyFill="1" applyBorder="1" applyAlignment="1">
      <alignment vertical="center" wrapText="1"/>
    </xf>
    <xf numFmtId="2" fontId="5" fillId="2" borderId="0" xfId="0" applyNumberFormat="1" applyFont="1" applyFill="1" applyAlignment="1">
      <alignment vertical="center" wrapText="1"/>
    </xf>
    <xf numFmtId="2" fontId="6" fillId="3" borderId="4" xfId="0" applyNumberFormat="1" applyFont="1" applyFill="1" applyBorder="1" applyAlignment="1">
      <alignment horizontal="left" vertical="center" wrapText="1"/>
    </xf>
    <xf numFmtId="2" fontId="6" fillId="4" borderId="5" xfId="0" applyNumberFormat="1" applyFont="1" applyFill="1" applyBorder="1" applyAlignment="1">
      <alignment horizontal="center" vertical="center" wrapText="1"/>
    </xf>
    <xf numFmtId="2" fontId="2" fillId="4" borderId="4" xfId="0" applyNumberFormat="1" applyFont="1" applyFill="1" applyBorder="1" applyAlignment="1">
      <alignment horizontal="left" vertical="center" wrapText="1"/>
    </xf>
    <xf numFmtId="2" fontId="6" fillId="4" borderId="12" xfId="0" applyNumberFormat="1" applyFont="1" applyFill="1" applyBorder="1" applyAlignment="1">
      <alignment horizontal="center" vertical="center" wrapText="1"/>
    </xf>
    <xf numFmtId="9" fontId="5" fillId="0" borderId="7" xfId="0" applyNumberFormat="1" applyFont="1" applyFill="1" applyBorder="1" applyAlignment="1">
      <alignment vertical="center" wrapText="1"/>
    </xf>
    <xf numFmtId="2" fontId="5" fillId="2" borderId="20" xfId="0" applyNumberFormat="1" applyFont="1" applyFill="1" applyBorder="1" applyAlignment="1">
      <alignment vertical="center" wrapText="1"/>
    </xf>
    <xf numFmtId="9" fontId="5" fillId="0" borderId="33" xfId="0" applyNumberFormat="1" applyFont="1" applyFill="1" applyBorder="1" applyAlignment="1">
      <alignment vertical="center" wrapText="1"/>
    </xf>
    <xf numFmtId="2" fontId="5" fillId="0" borderId="18" xfId="0" applyNumberFormat="1" applyFont="1" applyFill="1" applyBorder="1" applyAlignment="1">
      <alignment vertical="center" wrapText="1"/>
    </xf>
    <xf numFmtId="166" fontId="8" fillId="3" borderId="30" xfId="1" applyFont="1" applyFill="1" applyBorder="1" applyAlignment="1">
      <alignment horizontal="center" vertical="center" wrapText="1"/>
    </xf>
    <xf numFmtId="0" fontId="5" fillId="3" borderId="4" xfId="0" applyFont="1" applyFill="1" applyBorder="1" applyAlignment="1">
      <alignment vertical="center" wrapText="1"/>
    </xf>
    <xf numFmtId="0" fontId="5" fillId="3" borderId="16" xfId="0" applyFont="1" applyFill="1" applyBorder="1" applyAlignment="1">
      <alignment vertical="center" wrapText="1"/>
    </xf>
    <xf numFmtId="0" fontId="5" fillId="3" borderId="17" xfId="0" applyFont="1" applyFill="1" applyBorder="1" applyAlignment="1">
      <alignment vertical="center" wrapText="1"/>
    </xf>
    <xf numFmtId="166" fontId="8" fillId="3" borderId="5" xfId="1" applyFont="1" applyFill="1" applyBorder="1" applyAlignment="1">
      <alignment horizontal="center" vertical="center" wrapText="1"/>
    </xf>
    <xf numFmtId="2" fontId="2" fillId="3" borderId="12" xfId="0" applyNumberFormat="1" applyFont="1" applyFill="1" applyBorder="1" applyAlignment="1">
      <alignment horizontal="center" vertical="center" wrapText="1"/>
    </xf>
    <xf numFmtId="0" fontId="11" fillId="5" borderId="8" xfId="0" applyFont="1" applyFill="1" applyBorder="1" applyAlignment="1">
      <alignment vertical="center" wrapText="1"/>
    </xf>
    <xf numFmtId="0" fontId="11" fillId="5" borderId="7" xfId="0" applyFont="1" applyFill="1" applyBorder="1" applyAlignment="1">
      <alignment vertical="center" wrapText="1"/>
    </xf>
    <xf numFmtId="0" fontId="11" fillId="5" borderId="26" xfId="0" applyFont="1" applyFill="1" applyBorder="1" applyAlignment="1">
      <alignment vertical="center" wrapText="1"/>
    </xf>
    <xf numFmtId="0" fontId="11" fillId="5" borderId="24" xfId="0" applyFont="1" applyFill="1" applyBorder="1" applyAlignment="1">
      <alignment vertical="center" wrapText="1"/>
    </xf>
    <xf numFmtId="1" fontId="5" fillId="3" borderId="16" xfId="0" applyNumberFormat="1" applyFont="1" applyFill="1" applyBorder="1" applyAlignment="1">
      <alignment vertical="center" wrapText="1"/>
    </xf>
    <xf numFmtId="1" fontId="5" fillId="0" borderId="0" xfId="0" applyNumberFormat="1" applyFont="1" applyAlignment="1">
      <alignment vertical="center" wrapText="1"/>
    </xf>
    <xf numFmtId="3" fontId="5" fillId="3" borderId="16" xfId="0" applyNumberFormat="1" applyFont="1" applyFill="1" applyBorder="1" applyAlignment="1">
      <alignment vertical="center" wrapText="1"/>
    </xf>
    <xf numFmtId="3" fontId="5" fillId="0" borderId="0" xfId="0" applyNumberFormat="1" applyFont="1" applyAlignment="1">
      <alignment vertical="center" wrapText="1"/>
    </xf>
    <xf numFmtId="0" fontId="5" fillId="3" borderId="4" xfId="0" applyFont="1" applyFill="1" applyBorder="1" applyAlignment="1">
      <alignment horizontal="center" vertical="center" wrapText="1"/>
    </xf>
    <xf numFmtId="0" fontId="5" fillId="0" borderId="0" xfId="0" applyFont="1" applyAlignment="1">
      <alignment horizontal="center" vertical="center" wrapText="1"/>
    </xf>
    <xf numFmtId="0" fontId="5" fillId="3" borderId="16" xfId="0"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1" fontId="5" fillId="0" borderId="0" xfId="0" applyNumberFormat="1" applyFont="1" applyAlignment="1">
      <alignment horizontal="center" vertical="center" wrapText="1"/>
    </xf>
    <xf numFmtId="2" fontId="6" fillId="5" borderId="25" xfId="0" applyNumberFormat="1" applyFont="1" applyFill="1" applyBorder="1" applyAlignment="1">
      <alignment horizontal="right" vertical="center" wrapText="1"/>
    </xf>
    <xf numFmtId="0" fontId="11" fillId="5" borderId="11" xfId="0" applyFont="1" applyFill="1" applyBorder="1" applyAlignment="1">
      <alignment vertical="center" wrapText="1"/>
    </xf>
    <xf numFmtId="0" fontId="11" fillId="5" borderId="50" xfId="0" applyFont="1" applyFill="1" applyBorder="1" applyAlignment="1">
      <alignment horizontal="justify" vertical="center" wrapText="1"/>
    </xf>
    <xf numFmtId="2" fontId="6" fillId="4" borderId="11" xfId="0" applyNumberFormat="1" applyFont="1" applyFill="1" applyBorder="1" applyAlignment="1">
      <alignment horizontal="center" vertical="center" wrapText="1"/>
    </xf>
    <xf numFmtId="2" fontId="6" fillId="4" borderId="4" xfId="0" applyNumberFormat="1" applyFont="1" applyFill="1" applyBorder="1" applyAlignment="1">
      <alignment vertical="center" wrapText="1"/>
    </xf>
    <xf numFmtId="2" fontId="6" fillId="4" borderId="20" xfId="0" applyNumberFormat="1" applyFont="1" applyFill="1" applyBorder="1" applyAlignment="1">
      <alignment vertical="center" wrapText="1"/>
    </xf>
    <xf numFmtId="2" fontId="6" fillId="4" borderId="22" xfId="0" applyNumberFormat="1" applyFont="1" applyFill="1" applyBorder="1" applyAlignment="1">
      <alignment vertical="center" wrapText="1"/>
    </xf>
    <xf numFmtId="2" fontId="6" fillId="4" borderId="13" xfId="0" applyNumberFormat="1" applyFont="1" applyFill="1" applyBorder="1" applyAlignment="1">
      <alignment vertical="center" wrapText="1"/>
    </xf>
    <xf numFmtId="170" fontId="6" fillId="0" borderId="5" xfId="1" applyNumberFormat="1" applyFont="1" applyFill="1" applyBorder="1" applyAlignment="1" applyProtection="1">
      <alignment horizontal="center" vertical="center" wrapText="1"/>
    </xf>
    <xf numFmtId="2" fontId="6" fillId="3" borderId="4" xfId="0" applyNumberFormat="1" applyFont="1" applyFill="1" applyBorder="1" applyAlignment="1">
      <alignment horizontal="center" vertical="center" wrapText="1"/>
    </xf>
    <xf numFmtId="2" fontId="6" fillId="3" borderId="12"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3" borderId="12" xfId="0" applyNumberFormat="1" applyFont="1" applyFill="1" applyBorder="1" applyAlignment="1">
      <alignment horizontal="center" vertical="center" wrapText="1"/>
    </xf>
    <xf numFmtId="166" fontId="6" fillId="0" borderId="5" xfId="1" quotePrefix="1" applyFont="1" applyFill="1" applyBorder="1" applyAlignment="1" applyProtection="1">
      <alignment horizontal="center" vertical="center" wrapText="1"/>
    </xf>
    <xf numFmtId="168" fontId="11" fillId="0" borderId="9" xfId="1" applyNumberFormat="1" applyFont="1" applyFill="1" applyBorder="1" applyAlignment="1">
      <alignment vertical="center" wrapText="1"/>
    </xf>
    <xf numFmtId="168" fontId="11" fillId="0" borderId="28" xfId="1" applyNumberFormat="1" applyFont="1" applyFill="1" applyBorder="1" applyAlignment="1">
      <alignment horizontal="center" vertical="center" wrapText="1"/>
    </xf>
    <xf numFmtId="168" fontId="8" fillId="3" borderId="5" xfId="148" applyNumberFormat="1" applyFont="1" applyFill="1" applyBorder="1" applyAlignment="1">
      <alignment horizontal="center" vertical="center" wrapText="1"/>
    </xf>
    <xf numFmtId="0" fontId="33" fillId="0" borderId="9" xfId="1" applyNumberFormat="1" applyFont="1" applyFill="1" applyBorder="1" applyAlignment="1">
      <alignment horizontal="center" vertical="center" wrapText="1"/>
    </xf>
    <xf numFmtId="168" fontId="11" fillId="0" borderId="9" xfId="1" applyNumberFormat="1" applyFont="1" applyFill="1" applyBorder="1" applyAlignment="1">
      <alignment horizontal="center" vertical="center" wrapText="1"/>
    </xf>
    <xf numFmtId="168" fontId="11" fillId="0" borderId="3" xfId="1" applyNumberFormat="1" applyFont="1" applyFill="1" applyBorder="1" applyAlignment="1">
      <alignment horizontal="center" vertical="center" wrapText="1"/>
    </xf>
    <xf numFmtId="168" fontId="8" fillId="0" borderId="5" xfId="153" applyNumberFormat="1" applyFont="1" applyFill="1" applyBorder="1" applyAlignment="1">
      <alignment horizontal="center" vertical="center" wrapText="1"/>
    </xf>
    <xf numFmtId="0" fontId="15" fillId="2" borderId="8" xfId="154" applyFont="1" applyFill="1" applyBorder="1" applyAlignment="1">
      <alignment horizontal="center" vertical="center" wrapText="1"/>
    </xf>
    <xf numFmtId="0" fontId="15" fillId="0" borderId="8" xfId="154" applyFont="1" applyFill="1" applyBorder="1" applyAlignment="1">
      <alignment horizontal="center" vertical="center" wrapText="1"/>
    </xf>
    <xf numFmtId="0" fontId="11" fillId="0" borderId="9" xfId="154" applyFont="1" applyFill="1" applyBorder="1" applyAlignment="1">
      <alignment vertical="center" wrapText="1"/>
    </xf>
    <xf numFmtId="0" fontId="11" fillId="0" borderId="10" xfId="154" applyFont="1" applyFill="1" applyBorder="1" applyAlignment="1">
      <alignment vertical="center" wrapText="1"/>
    </xf>
    <xf numFmtId="168" fontId="8" fillId="3" borderId="5" xfId="154" applyNumberFormat="1" applyFont="1" applyFill="1" applyBorder="1" applyAlignment="1">
      <alignment horizontal="center" vertical="center" wrapText="1"/>
    </xf>
    <xf numFmtId="0" fontId="12" fillId="0" borderId="8" xfId="155" applyFont="1" applyFill="1" applyBorder="1" applyAlignment="1">
      <alignment horizontal="center" vertical="center" wrapText="1"/>
    </xf>
    <xf numFmtId="0" fontId="11" fillId="0" borderId="28" xfId="155" applyFont="1" applyFill="1" applyBorder="1" applyAlignment="1">
      <alignment vertical="center" wrapText="1"/>
    </xf>
    <xf numFmtId="168" fontId="8" fillId="3" borderId="37" xfId="155" applyNumberFormat="1" applyFont="1" applyFill="1" applyBorder="1" applyAlignment="1">
      <alignment horizontal="center" vertical="center" wrapText="1"/>
    </xf>
    <xf numFmtId="0" fontId="11" fillId="0" borderId="32" xfId="148" applyFont="1" applyFill="1" applyBorder="1" applyAlignment="1">
      <alignment vertical="center" wrapText="1"/>
    </xf>
    <xf numFmtId="0" fontId="5" fillId="0" borderId="0" xfId="0" applyFont="1" applyBorder="1" applyAlignment="1">
      <alignment vertical="center" wrapText="1"/>
    </xf>
    <xf numFmtId="3" fontId="5" fillId="0" borderId="0" xfId="0" applyNumberFormat="1" applyFont="1" applyBorder="1" applyAlignment="1">
      <alignment vertical="center" wrapText="1"/>
    </xf>
    <xf numFmtId="0" fontId="5" fillId="0" borderId="10" xfId="0" applyFont="1" applyBorder="1" applyAlignment="1">
      <alignment vertical="center" wrapText="1"/>
    </xf>
    <xf numFmtId="0" fontId="5" fillId="0" borderId="15" xfId="0" applyFont="1" applyBorder="1" applyAlignment="1">
      <alignment vertical="center" wrapText="1"/>
    </xf>
    <xf numFmtId="3" fontId="5" fillId="0" borderId="15" xfId="0" applyNumberFormat="1" applyFont="1" applyBorder="1" applyAlignment="1">
      <alignment vertical="center" wrapText="1"/>
    </xf>
    <xf numFmtId="0" fontId="5" fillId="0" borderId="30" xfId="0" applyFont="1" applyBorder="1" applyAlignment="1">
      <alignment vertical="center" wrapText="1"/>
    </xf>
    <xf numFmtId="168" fontId="11" fillId="0" borderId="9" xfId="1" applyNumberFormat="1" applyFont="1" applyFill="1" applyBorder="1" applyAlignment="1">
      <alignment horizontal="left" vertical="center" wrapText="1"/>
    </xf>
    <xf numFmtId="0" fontId="11" fillId="0" borderId="28" xfId="155" applyFont="1" applyFill="1" applyBorder="1" applyAlignment="1">
      <alignment horizontal="center" vertical="center" wrapText="1"/>
    </xf>
    <xf numFmtId="0" fontId="5" fillId="0" borderId="0" xfId="0" applyFont="1" applyFill="1" applyAlignment="1">
      <alignment vertical="center" wrapText="1"/>
    </xf>
    <xf numFmtId="166" fontId="8" fillId="0" borderId="30" xfId="1" applyFont="1" applyFill="1" applyBorder="1" applyAlignment="1">
      <alignment horizontal="center" vertical="center" wrapText="1"/>
    </xf>
    <xf numFmtId="0" fontId="5" fillId="0" borderId="4" xfId="0" applyFont="1" applyFill="1" applyBorder="1" applyAlignment="1">
      <alignment vertical="center" wrapText="1"/>
    </xf>
    <xf numFmtId="0" fontId="5" fillId="0" borderId="16" xfId="0" applyFont="1" applyFill="1" applyBorder="1" applyAlignment="1">
      <alignment vertical="center" wrapText="1"/>
    </xf>
    <xf numFmtId="1" fontId="5" fillId="0" borderId="16" xfId="0" applyNumberFormat="1" applyFont="1" applyFill="1" applyBorder="1" applyAlignment="1">
      <alignment vertical="center" wrapText="1"/>
    </xf>
    <xf numFmtId="0" fontId="5" fillId="0" borderId="17" xfId="0" applyFont="1" applyFill="1" applyBorder="1" applyAlignment="1">
      <alignment vertical="center" wrapText="1"/>
    </xf>
    <xf numFmtId="0" fontId="16" fillId="0" borderId="0" xfId="0" applyFont="1" applyFill="1" applyAlignment="1">
      <alignment vertical="center" wrapText="1"/>
    </xf>
    <xf numFmtId="168" fontId="8" fillId="0" borderId="5" xfId="148" applyNumberFormat="1" applyFont="1" applyFill="1" applyBorder="1" applyAlignment="1">
      <alignment horizontal="center" vertical="center" wrapText="1"/>
    </xf>
    <xf numFmtId="1" fontId="5" fillId="0" borderId="0" xfId="0" applyNumberFormat="1" applyFont="1" applyFill="1" applyAlignment="1">
      <alignment vertical="center" wrapText="1"/>
    </xf>
    <xf numFmtId="168" fontId="11" fillId="0" borderId="28" xfId="1" applyNumberFormat="1" applyFont="1" applyFill="1" applyBorder="1" applyAlignment="1">
      <alignment horizontal="center" vertical="center" wrapText="1"/>
    </xf>
    <xf numFmtId="2" fontId="6" fillId="3" borderId="12" xfId="0" applyNumberFormat="1" applyFont="1" applyFill="1" applyBorder="1" applyAlignment="1">
      <alignment horizontal="center" vertical="center" wrapText="1"/>
    </xf>
    <xf numFmtId="168" fontId="11" fillId="0" borderId="9" xfId="1" applyNumberFormat="1" applyFont="1" applyFill="1" applyBorder="1" applyAlignment="1">
      <alignment horizontal="center" vertical="center" wrapText="1"/>
    </xf>
    <xf numFmtId="2" fontId="6" fillId="3" borderId="0" xfId="0" applyNumberFormat="1" applyFont="1" applyFill="1" applyBorder="1" applyAlignment="1">
      <alignment horizontal="center" vertical="center" wrapText="1"/>
    </xf>
    <xf numFmtId="2" fontId="6" fillId="3" borderId="0" xfId="0" quotePrefix="1" applyNumberFormat="1" applyFont="1" applyFill="1" applyBorder="1" applyAlignment="1">
      <alignment horizontal="center" vertical="center" wrapText="1"/>
    </xf>
    <xf numFmtId="0" fontId="5" fillId="3" borderId="0" xfId="0" applyFont="1" applyFill="1" applyBorder="1" applyAlignment="1">
      <alignment vertical="center" wrapText="1"/>
    </xf>
    <xf numFmtId="168" fontId="8" fillId="3" borderId="0" xfId="148" applyNumberFormat="1" applyFont="1" applyFill="1" applyBorder="1" applyAlignment="1">
      <alignment horizontal="center" vertical="center" wrapText="1"/>
    </xf>
    <xf numFmtId="168" fontId="11" fillId="0" borderId="0" xfId="1" applyNumberFormat="1" applyFont="1" applyFill="1" applyBorder="1" applyAlignment="1">
      <alignment horizontal="center" vertical="center" wrapText="1"/>
    </xf>
    <xf numFmtId="0" fontId="11" fillId="0" borderId="0" xfId="155" applyFont="1" applyFill="1" applyBorder="1" applyAlignment="1">
      <alignment vertical="center" wrapText="1"/>
    </xf>
    <xf numFmtId="168" fontId="11" fillId="0" borderId="28" xfId="1" applyNumberFormat="1" applyFont="1" applyFill="1" applyBorder="1" applyAlignment="1">
      <alignment horizontal="center" vertical="center" wrapText="1"/>
    </xf>
    <xf numFmtId="168" fontId="11" fillId="0" borderId="44" xfId="1" applyNumberFormat="1"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168" fontId="11" fillId="0" borderId="9" xfId="1" applyNumberFormat="1" applyFont="1" applyFill="1" applyBorder="1" applyAlignment="1">
      <alignment horizontal="center" vertical="center" wrapText="1"/>
    </xf>
    <xf numFmtId="0" fontId="11" fillId="0" borderId="32" xfId="148" applyFont="1" applyFill="1" applyBorder="1" applyAlignment="1">
      <alignment horizontal="center" vertical="center" wrapText="1"/>
    </xf>
    <xf numFmtId="0" fontId="5" fillId="0" borderId="0" xfId="3" applyFont="1" applyFill="1"/>
    <xf numFmtId="0" fontId="5" fillId="0" borderId="0" xfId="3" applyFont="1" applyFill="1" applyBorder="1"/>
    <xf numFmtId="2" fontId="3" fillId="0" borderId="0" xfId="3" applyNumberFormat="1" applyFont="1" applyFill="1" applyBorder="1"/>
    <xf numFmtId="0" fontId="6" fillId="0" borderId="24"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6" fillId="0" borderId="29" xfId="3" applyFont="1" applyFill="1" applyBorder="1" applyAlignment="1" applyProtection="1">
      <alignment horizontal="center" vertical="center" wrapText="1"/>
    </xf>
    <xf numFmtId="0" fontId="6" fillId="0" borderId="18" xfId="3" applyFont="1" applyFill="1" applyBorder="1" applyAlignment="1" applyProtection="1">
      <alignment horizontal="center" vertical="center" wrapText="1"/>
    </xf>
    <xf numFmtId="0" fontId="6" fillId="0" borderId="28" xfId="3" applyFont="1" applyFill="1" applyBorder="1" applyAlignment="1" applyProtection="1">
      <alignment horizontal="center" vertical="center" wrapText="1"/>
    </xf>
    <xf numFmtId="2" fontId="6" fillId="0" borderId="5" xfId="0" quotePrefix="1" applyNumberFormat="1" applyFont="1" applyFill="1" applyBorder="1" applyAlignment="1">
      <alignment horizontal="center" vertical="center" wrapText="1"/>
    </xf>
    <xf numFmtId="1" fontId="6" fillId="0" borderId="2" xfId="3" applyNumberFormat="1" applyFont="1" applyFill="1" applyBorder="1" applyAlignment="1">
      <alignment horizontal="justify" vertical="center"/>
    </xf>
    <xf numFmtId="1" fontId="6" fillId="0" borderId="2" xfId="3" quotePrefix="1" applyNumberFormat="1" applyFont="1" applyFill="1" applyBorder="1" applyAlignment="1">
      <alignment horizontal="center" vertical="center"/>
    </xf>
    <xf numFmtId="1" fontId="6" fillId="0" borderId="2" xfId="3" quotePrefix="1" applyNumberFormat="1" applyFont="1" applyFill="1" applyBorder="1" applyAlignment="1">
      <alignment horizontal="center" vertical="center" wrapText="1"/>
    </xf>
    <xf numFmtId="1" fontId="6" fillId="0" borderId="3" xfId="3" quotePrefix="1" applyNumberFormat="1" applyFont="1" applyFill="1" applyBorder="1" applyAlignment="1">
      <alignment horizontal="center" vertical="center"/>
    </xf>
    <xf numFmtId="2" fontId="6" fillId="0" borderId="0" xfId="0" quotePrefix="1" applyNumberFormat="1" applyFont="1" applyFill="1" applyBorder="1" applyAlignment="1">
      <alignment vertical="center" wrapText="1"/>
    </xf>
    <xf numFmtId="167" fontId="6" fillId="0" borderId="12" xfId="1" applyNumberFormat="1" applyFont="1" applyFill="1" applyBorder="1" applyAlignment="1" applyProtection="1">
      <alignment horizontal="center" vertical="center" wrapText="1"/>
    </xf>
    <xf numFmtId="167" fontId="6" fillId="0" borderId="5" xfId="1" applyNumberFormat="1" applyFont="1" applyFill="1" applyBorder="1" applyAlignment="1" applyProtection="1">
      <alignment horizontal="center" vertical="center" wrapText="1"/>
    </xf>
    <xf numFmtId="2" fontId="5" fillId="0" borderId="5" xfId="0" applyNumberFormat="1" applyFont="1" applyFill="1" applyBorder="1" applyAlignment="1">
      <alignment vertical="center" wrapText="1"/>
    </xf>
    <xf numFmtId="0" fontId="5" fillId="0" borderId="29" xfId="0" applyFont="1" applyFill="1" applyBorder="1" applyAlignment="1">
      <alignment vertical="center" wrapText="1"/>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5" fillId="27" borderId="0" xfId="0" applyFont="1" applyFill="1" applyAlignment="1">
      <alignment vertical="center" wrapText="1"/>
    </xf>
    <xf numFmtId="2" fontId="5" fillId="27" borderId="0" xfId="0" applyNumberFormat="1" applyFont="1" applyFill="1" applyBorder="1" applyAlignment="1">
      <alignment vertical="center" wrapText="1"/>
    </xf>
    <xf numFmtId="2" fontId="6" fillId="27" borderId="0" xfId="0" quotePrefix="1" applyNumberFormat="1" applyFont="1" applyFill="1" applyBorder="1" applyAlignment="1">
      <alignment vertical="center" wrapText="1"/>
    </xf>
    <xf numFmtId="2" fontId="5" fillId="27" borderId="0" xfId="0" applyNumberFormat="1" applyFont="1" applyFill="1" applyAlignment="1">
      <alignment vertical="center" wrapText="1"/>
    </xf>
    <xf numFmtId="2" fontId="5" fillId="27" borderId="5" xfId="0" applyNumberFormat="1" applyFont="1" applyFill="1" applyBorder="1" applyAlignment="1">
      <alignment vertical="center" wrapText="1"/>
    </xf>
    <xf numFmtId="167" fontId="5" fillId="27" borderId="5" xfId="1" quotePrefix="1" applyNumberFormat="1" applyFont="1" applyFill="1" applyBorder="1" applyAlignment="1">
      <alignment horizontal="center" vertical="center" wrapText="1"/>
    </xf>
    <xf numFmtId="2" fontId="5" fillId="27" borderId="5" xfId="0" quotePrefix="1" applyNumberFormat="1" applyFont="1" applyFill="1" applyBorder="1" applyAlignment="1">
      <alignment horizontal="center" vertical="center" wrapText="1"/>
    </xf>
    <xf numFmtId="167" fontId="5" fillId="27" borderId="5" xfId="1" applyNumberFormat="1" applyFont="1" applyFill="1" applyBorder="1" applyAlignment="1">
      <alignment vertical="center" wrapText="1"/>
    </xf>
    <xf numFmtId="2" fontId="5" fillId="27" borderId="5" xfId="0" applyNumberFormat="1" applyFont="1" applyFill="1" applyBorder="1" applyAlignment="1">
      <alignment horizontal="center" vertical="center" wrapText="1"/>
    </xf>
    <xf numFmtId="2" fontId="6" fillId="27" borderId="5" xfId="0" applyNumberFormat="1" applyFont="1" applyFill="1" applyBorder="1" applyAlignment="1">
      <alignment horizontal="center" vertical="center" wrapText="1"/>
    </xf>
    <xf numFmtId="167" fontId="6" fillId="27" borderId="5" xfId="1" applyNumberFormat="1" applyFont="1" applyFill="1" applyBorder="1" applyAlignment="1">
      <alignment vertical="center" wrapText="1"/>
    </xf>
    <xf numFmtId="9" fontId="6" fillId="0" borderId="18" xfId="3" applyNumberFormat="1" applyFont="1" applyFill="1" applyBorder="1" applyAlignment="1" applyProtection="1">
      <alignment horizontal="center" vertical="center" wrapText="1"/>
    </xf>
    <xf numFmtId="10" fontId="5" fillId="27" borderId="5" xfId="156" quotePrefix="1" applyNumberFormat="1" applyFont="1" applyFill="1" applyBorder="1" applyAlignment="1">
      <alignment horizontal="center" vertical="center" wrapText="1"/>
    </xf>
    <xf numFmtId="10" fontId="5" fillId="27" borderId="5" xfId="156" applyNumberFormat="1" applyFont="1" applyFill="1" applyBorder="1" applyAlignment="1">
      <alignment horizontal="center" vertical="center" wrapText="1"/>
    </xf>
    <xf numFmtId="0" fontId="36" fillId="0" borderId="0" xfId="3" applyNumberFormat="1" applyFont="1" applyBorder="1" applyAlignment="1">
      <alignment wrapText="1"/>
    </xf>
    <xf numFmtId="0" fontId="5" fillId="0" borderId="0" xfId="0" applyNumberFormat="1" applyFont="1" applyAlignment="1">
      <alignment vertical="center"/>
    </xf>
    <xf numFmtId="0" fontId="1" fillId="0" borderId="0" xfId="3" applyNumberFormat="1" applyBorder="1" applyAlignment="1">
      <alignment wrapText="1"/>
    </xf>
    <xf numFmtId="0" fontId="36" fillId="0" borderId="15" xfId="3" applyNumberFormat="1" applyFont="1" applyBorder="1" applyAlignment="1">
      <alignment wrapText="1"/>
    </xf>
    <xf numFmtId="0" fontId="5" fillId="0" borderId="0" xfId="0" applyNumberFormat="1" applyFont="1" applyBorder="1" applyAlignment="1">
      <alignment vertical="center"/>
    </xf>
    <xf numFmtId="0" fontId="6" fillId="3" borderId="1" xfId="0" applyNumberFormat="1" applyFont="1" applyFill="1" applyBorder="1" applyAlignment="1">
      <alignment horizontal="center" vertical="center" wrapText="1"/>
    </xf>
    <xf numFmtId="0" fontId="6" fillId="3" borderId="30" xfId="0" applyNumberFormat="1" applyFont="1" applyFill="1" applyBorder="1" applyAlignment="1">
      <alignment horizontal="center" vertical="center" wrapText="1"/>
    </xf>
    <xf numFmtId="0" fontId="6" fillId="3" borderId="5" xfId="0" applyNumberFormat="1" applyFont="1" applyFill="1" applyBorder="1" applyAlignment="1">
      <alignment vertical="center" wrapText="1"/>
    </xf>
    <xf numFmtId="0" fontId="6" fillId="3" borderId="4" xfId="0" applyNumberFormat="1" applyFont="1" applyFill="1" applyBorder="1" applyAlignment="1">
      <alignment vertical="center" wrapText="1"/>
    </xf>
    <xf numFmtId="0" fontId="6" fillId="3" borderId="16" xfId="0" applyNumberFormat="1" applyFont="1" applyFill="1" applyBorder="1" applyAlignment="1">
      <alignment vertical="center" wrapText="1"/>
    </xf>
    <xf numFmtId="0" fontId="6" fillId="3" borderId="17" xfId="0" applyNumberFormat="1" applyFont="1" applyFill="1" applyBorder="1" applyAlignment="1">
      <alignment vertical="center" wrapText="1"/>
    </xf>
    <xf numFmtId="0" fontId="5" fillId="0" borderId="0" xfId="0" applyNumberFormat="1" applyFont="1" applyFill="1" applyBorder="1" applyAlignment="1">
      <alignment vertical="center"/>
    </xf>
    <xf numFmtId="0" fontId="6" fillId="0" borderId="0" xfId="0" applyNumberFormat="1" applyFont="1" applyFill="1" applyBorder="1" applyAlignment="1">
      <alignment vertical="center" wrapText="1"/>
    </xf>
    <xf numFmtId="0" fontId="5" fillId="0" borderId="0" xfId="0" applyNumberFormat="1" applyFont="1" applyAlignment="1">
      <alignment horizontal="center" vertical="center"/>
    </xf>
    <xf numFmtId="0" fontId="5" fillId="5" borderId="0" xfId="0" applyNumberFormat="1" applyFont="1" applyFill="1" applyAlignment="1">
      <alignment vertical="center"/>
    </xf>
    <xf numFmtId="0" fontId="39" fillId="5" borderId="1" xfId="0" applyNumberFormat="1" applyFont="1" applyFill="1" applyBorder="1" applyAlignment="1">
      <alignment horizontal="left" vertical="center"/>
    </xf>
    <xf numFmtId="165" fontId="39" fillId="5" borderId="1" xfId="157" quotePrefix="1" applyFont="1" applyFill="1" applyBorder="1" applyAlignment="1">
      <alignment horizontal="center" vertical="center" wrapText="1"/>
    </xf>
    <xf numFmtId="0" fontId="39" fillId="5" borderId="1" xfId="0" quotePrefix="1" applyNumberFormat="1" applyFont="1" applyFill="1" applyBorder="1" applyAlignment="1">
      <alignment horizontal="center" vertical="center" wrapText="1"/>
    </xf>
    <xf numFmtId="165" fontId="39" fillId="5" borderId="1" xfId="157" applyFont="1" applyFill="1" applyBorder="1" applyAlignment="1">
      <alignment horizontal="center" vertical="center" wrapText="1"/>
    </xf>
    <xf numFmtId="0" fontId="39" fillId="5" borderId="1" xfId="0" applyNumberFormat="1" applyFont="1" applyFill="1" applyBorder="1" applyAlignment="1">
      <alignment horizontal="center" vertical="center" wrapText="1"/>
    </xf>
    <xf numFmtId="0" fontId="39" fillId="5" borderId="1" xfId="158" applyNumberFormat="1" applyFont="1" applyFill="1" applyBorder="1" applyAlignment="1">
      <alignment horizontal="center" vertical="center" wrapText="1"/>
    </xf>
    <xf numFmtId="165" fontId="39" fillId="5" borderId="5" xfId="157" applyFont="1" applyFill="1" applyBorder="1" applyAlignment="1">
      <alignment vertical="center"/>
    </xf>
    <xf numFmtId="0" fontId="40" fillId="5" borderId="0" xfId="0" applyNumberFormat="1" applyFont="1" applyFill="1" applyAlignment="1">
      <alignment vertical="center"/>
    </xf>
    <xf numFmtId="0" fontId="39" fillId="5" borderId="5" xfId="0" applyNumberFormat="1" applyFont="1" applyFill="1" applyBorder="1" applyAlignment="1">
      <alignment vertical="center" wrapText="1"/>
    </xf>
    <xf numFmtId="165" fontId="39" fillId="5" borderId="5" xfId="157" applyFont="1" applyFill="1" applyBorder="1" applyAlignment="1">
      <alignment vertical="center" wrapText="1"/>
    </xf>
    <xf numFmtId="0" fontId="39" fillId="5" borderId="5" xfId="158" applyNumberFormat="1" applyFont="1" applyFill="1" applyBorder="1" applyAlignment="1">
      <alignment horizontal="center" vertical="center" wrapText="1"/>
    </xf>
    <xf numFmtId="0" fontId="5" fillId="5" borderId="0" xfId="0" applyNumberFormat="1" applyFont="1" applyFill="1" applyBorder="1" applyAlignment="1">
      <alignment vertical="center"/>
    </xf>
    <xf numFmtId="0" fontId="40" fillId="0" borderId="0" xfId="0" applyNumberFormat="1" applyFont="1" applyBorder="1" applyAlignment="1">
      <alignment vertical="center"/>
    </xf>
    <xf numFmtId="0" fontId="40" fillId="5" borderId="5" xfId="0" applyNumberFormat="1" applyFont="1" applyFill="1" applyBorder="1" applyAlignment="1">
      <alignment vertical="center" wrapText="1"/>
    </xf>
    <xf numFmtId="0" fontId="40" fillId="5" borderId="0" xfId="0" applyNumberFormat="1" applyFont="1" applyFill="1" applyBorder="1" applyAlignment="1">
      <alignment vertical="center"/>
    </xf>
    <xf numFmtId="0" fontId="39" fillId="5" borderId="5" xfId="0" applyNumberFormat="1" applyFont="1" applyFill="1" applyBorder="1" applyAlignment="1">
      <alignment horizontal="center" vertical="center" wrapText="1"/>
    </xf>
    <xf numFmtId="165" fontId="39" fillId="5" borderId="5" xfId="157" applyFont="1" applyFill="1" applyBorder="1" applyAlignment="1">
      <alignment horizontal="center" vertical="center" wrapText="1"/>
    </xf>
    <xf numFmtId="0" fontId="39" fillId="5" borderId="12" xfId="0" applyNumberFormat="1" applyFont="1" applyFill="1" applyBorder="1" applyAlignment="1">
      <alignment vertical="center" wrapText="1"/>
    </xf>
    <xf numFmtId="0" fontId="39" fillId="5" borderId="12" xfId="0" applyNumberFormat="1" applyFont="1" applyFill="1" applyBorder="1" applyAlignment="1">
      <alignment horizontal="center" vertical="center" wrapText="1"/>
    </xf>
    <xf numFmtId="165" fontId="39" fillId="5" borderId="12" xfId="157" applyFont="1" applyFill="1" applyBorder="1" applyAlignment="1">
      <alignment horizontal="center" vertical="center" wrapText="1"/>
    </xf>
    <xf numFmtId="165" fontId="39" fillId="5" borderId="12" xfId="157" applyFont="1" applyFill="1" applyBorder="1" applyAlignment="1">
      <alignment vertical="center"/>
    </xf>
    <xf numFmtId="0" fontId="39" fillId="5" borderId="8" xfId="0" applyNumberFormat="1" applyFont="1" applyFill="1" applyBorder="1" applyAlignment="1">
      <alignment vertical="center" wrapText="1"/>
    </xf>
    <xf numFmtId="2" fontId="9" fillId="0" borderId="0" xfId="0" applyNumberFormat="1" applyFont="1" applyFill="1" applyBorder="1" applyAlignment="1">
      <alignment vertical="center" wrapText="1"/>
    </xf>
    <xf numFmtId="0" fontId="11" fillId="0" borderId="0" xfId="0" applyFont="1" applyFill="1" applyAlignment="1">
      <alignment vertical="center" wrapText="1"/>
    </xf>
    <xf numFmtId="2" fontId="9" fillId="0" borderId="15" xfId="0" applyNumberFormat="1" applyFont="1" applyFill="1" applyBorder="1" applyAlignment="1">
      <alignment vertical="center" wrapText="1"/>
    </xf>
    <xf numFmtId="0" fontId="11" fillId="5" borderId="0" xfId="0" applyFont="1" applyFill="1" applyAlignment="1">
      <alignment vertical="center" wrapText="1"/>
    </xf>
    <xf numFmtId="166" fontId="8" fillId="3" borderId="9" xfId="159" applyFont="1" applyFill="1" applyBorder="1" applyAlignment="1">
      <alignment horizontal="center" vertical="center" wrapText="1"/>
    </xf>
    <xf numFmtId="0" fontId="11" fillId="2" borderId="11" xfId="0" applyFont="1" applyFill="1" applyBorder="1" applyAlignment="1">
      <alignment vertical="center" wrapText="1"/>
    </xf>
    <xf numFmtId="0" fontId="11" fillId="2" borderId="0" xfId="0" applyFont="1" applyFill="1" applyAlignment="1">
      <alignment vertical="center" wrapText="1"/>
    </xf>
    <xf numFmtId="0" fontId="11" fillId="0" borderId="8" xfId="0" applyFont="1" applyFill="1" applyBorder="1" applyAlignment="1">
      <alignment horizontal="center" vertical="center" wrapText="1"/>
    </xf>
    <xf numFmtId="0" fontId="11" fillId="2" borderId="50" xfId="0" applyFont="1" applyFill="1" applyBorder="1" applyAlignment="1">
      <alignment vertical="center" wrapText="1"/>
    </xf>
    <xf numFmtId="168" fontId="11" fillId="2" borderId="50" xfId="159" applyNumberFormat="1" applyFont="1" applyFill="1" applyBorder="1" applyAlignment="1">
      <alignment vertical="center" wrapText="1"/>
    </xf>
    <xf numFmtId="168" fontId="11" fillId="2" borderId="0" xfId="159" applyNumberFormat="1" applyFont="1" applyFill="1" applyAlignment="1">
      <alignment vertical="center" wrapText="1"/>
    </xf>
    <xf numFmtId="168" fontId="11" fillId="2" borderId="0" xfId="0" applyNumberFormat="1" applyFont="1" applyFill="1" applyAlignment="1">
      <alignment vertical="center" wrapText="1"/>
    </xf>
    <xf numFmtId="0" fontId="43" fillId="2" borderId="11" xfId="0" applyFont="1" applyFill="1" applyBorder="1" applyAlignment="1">
      <alignment vertical="center" wrapText="1"/>
    </xf>
    <xf numFmtId="0" fontId="43" fillId="2" borderId="0" xfId="0" applyFont="1" applyFill="1" applyAlignment="1">
      <alignment vertical="center" wrapText="1"/>
    </xf>
    <xf numFmtId="0" fontId="43" fillId="2" borderId="50" xfId="0" applyFont="1" applyFill="1" applyBorder="1" applyAlignment="1">
      <alignment vertical="center" wrapText="1"/>
    </xf>
    <xf numFmtId="0" fontId="43" fillId="2" borderId="31" xfId="0" applyFont="1" applyFill="1" applyBorder="1" applyAlignment="1">
      <alignment vertical="center" wrapText="1"/>
    </xf>
    <xf numFmtId="0" fontId="43" fillId="2" borderId="32" xfId="0" applyFont="1" applyFill="1" applyBorder="1" applyAlignment="1">
      <alignment vertical="center" wrapText="1"/>
    </xf>
    <xf numFmtId="0" fontId="43" fillId="2" borderId="7" xfId="0" applyFont="1" applyFill="1" applyBorder="1" applyAlignment="1">
      <alignment vertical="center" wrapText="1"/>
    </xf>
    <xf numFmtId="0" fontId="43" fillId="2" borderId="9" xfId="0" applyFont="1" applyFill="1" applyBorder="1" applyAlignment="1">
      <alignment vertical="center" wrapText="1"/>
    </xf>
    <xf numFmtId="0" fontId="43" fillId="2" borderId="33" xfId="0" applyFont="1" applyFill="1" applyBorder="1" applyAlignment="1">
      <alignment vertical="center" wrapText="1"/>
    </xf>
    <xf numFmtId="0" fontId="43" fillId="2" borderId="3" xfId="0" applyFont="1" applyFill="1" applyBorder="1" applyAlignment="1">
      <alignment vertical="center" wrapText="1"/>
    </xf>
    <xf numFmtId="0" fontId="11" fillId="2" borderId="0" xfId="0" applyFont="1" applyFill="1" applyBorder="1" applyAlignment="1">
      <alignment vertical="center" wrapText="1"/>
    </xf>
    <xf numFmtId="0" fontId="11" fillId="0" borderId="0" xfId="0" applyFont="1" applyFill="1" applyBorder="1" applyAlignment="1">
      <alignment vertical="center" wrapText="1"/>
    </xf>
    <xf numFmtId="0" fontId="8"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justify" vertical="center" wrapText="1"/>
    </xf>
    <xf numFmtId="1" fontId="8" fillId="0" borderId="8" xfId="159" applyNumberFormat="1" applyFont="1" applyFill="1" applyBorder="1" applyAlignment="1">
      <alignment vertical="center" wrapText="1"/>
    </xf>
    <xf numFmtId="0" fontId="8" fillId="2" borderId="0" xfId="0" applyFont="1" applyFill="1" applyBorder="1" applyAlignment="1">
      <alignment vertical="center" wrapText="1"/>
    </xf>
    <xf numFmtId="1" fontId="8" fillId="3" borderId="68" xfId="159" applyNumberFormat="1" applyFont="1" applyFill="1" applyBorder="1" applyAlignment="1">
      <alignment vertical="center" wrapText="1"/>
    </xf>
    <xf numFmtId="166" fontId="11" fillId="0" borderId="0" xfId="159" applyFont="1" applyFill="1" applyAlignment="1">
      <alignment horizontal="center" vertical="center" wrapText="1"/>
    </xf>
    <xf numFmtId="0" fontId="11" fillId="0" borderId="0" xfId="3" applyFont="1" applyFill="1" applyAlignment="1">
      <alignment vertical="center" wrapText="1"/>
    </xf>
    <xf numFmtId="0" fontId="11" fillId="0" borderId="0" xfId="3" applyFont="1" applyFill="1" applyBorder="1" applyAlignment="1">
      <alignment vertical="center" wrapText="1"/>
    </xf>
    <xf numFmtId="0" fontId="11" fillId="2" borderId="0" xfId="3" applyFont="1" applyFill="1" applyBorder="1" applyAlignment="1">
      <alignment vertical="center" wrapText="1"/>
    </xf>
    <xf numFmtId="0" fontId="11" fillId="2" borderId="0" xfId="3" applyFont="1" applyFill="1" applyAlignment="1">
      <alignment vertical="center" wrapText="1"/>
    </xf>
    <xf numFmtId="166" fontId="8" fillId="3" borderId="28" xfId="1" applyFont="1" applyFill="1" applyBorder="1" applyAlignment="1">
      <alignment horizontal="center" vertical="center" wrapText="1"/>
    </xf>
    <xf numFmtId="0" fontId="8" fillId="0" borderId="8" xfId="3" applyFont="1" applyFill="1" applyBorder="1" applyAlignment="1">
      <alignment horizontal="center" vertical="center" wrapText="1"/>
    </xf>
    <xf numFmtId="1" fontId="11" fillId="0" borderId="72" xfId="3" applyNumberFormat="1" applyFont="1" applyFill="1" applyBorder="1" applyAlignment="1">
      <alignment horizontal="right" vertical="center" wrapText="1"/>
    </xf>
    <xf numFmtId="0" fontId="11" fillId="0" borderId="8" xfId="3" applyFont="1" applyFill="1" applyBorder="1" applyAlignment="1">
      <alignment vertical="center" wrapText="1"/>
    </xf>
    <xf numFmtId="1" fontId="11" fillId="0" borderId="62" xfId="1" applyNumberFormat="1" applyFont="1" applyFill="1" applyBorder="1" applyAlignment="1">
      <alignment horizontal="right" vertical="center" wrapText="1"/>
    </xf>
    <xf numFmtId="1" fontId="11" fillId="0" borderId="80" xfId="1" applyNumberFormat="1" applyFont="1" applyFill="1" applyBorder="1" applyAlignment="1">
      <alignment horizontal="right" vertical="center" wrapText="1"/>
    </xf>
    <xf numFmtId="1" fontId="8" fillId="3" borderId="68" xfId="1" applyNumberFormat="1" applyFont="1" applyFill="1" applyBorder="1" applyAlignment="1">
      <alignment horizontal="right" vertical="center" wrapText="1"/>
    </xf>
    <xf numFmtId="0" fontId="11" fillId="2" borderId="8" xfId="3" applyFont="1" applyFill="1" applyBorder="1" applyAlignment="1">
      <alignment vertical="center" wrapText="1"/>
    </xf>
    <xf numFmtId="0" fontId="8" fillId="3" borderId="49" xfId="3" applyFont="1" applyFill="1" applyBorder="1" applyAlignment="1">
      <alignment vertical="center" wrapText="1"/>
    </xf>
    <xf numFmtId="0" fontId="8" fillId="0" borderId="50" xfId="3" applyFont="1" applyBorder="1" applyAlignment="1">
      <alignment vertical="center" wrapText="1"/>
    </xf>
    <xf numFmtId="166" fontId="11" fillId="0" borderId="0" xfId="1" applyFont="1" applyFill="1" applyAlignment="1">
      <alignment horizontal="center" vertical="center" wrapText="1"/>
    </xf>
    <xf numFmtId="0" fontId="11" fillId="0" borderId="8" xfId="0" applyFont="1" applyFill="1" applyBorder="1" applyAlignment="1">
      <alignment horizontal="center" vertical="center" wrapText="1"/>
    </xf>
    <xf numFmtId="49" fontId="11" fillId="0" borderId="7" xfId="0" applyNumberFormat="1" applyFont="1" applyFill="1" applyBorder="1" applyAlignment="1">
      <alignment horizontal="justify" vertical="center" wrapText="1"/>
    </xf>
    <xf numFmtId="49" fontId="11" fillId="0" borderId="8" xfId="0" applyNumberFormat="1" applyFont="1" applyFill="1" applyBorder="1" applyAlignment="1">
      <alignment horizontal="justify" vertical="center" wrapText="1"/>
    </xf>
    <xf numFmtId="0" fontId="8" fillId="0" borderId="69" xfId="3" applyFont="1" applyFill="1" applyBorder="1" applyAlignment="1">
      <alignment horizontal="justify" vertical="center" wrapText="1"/>
    </xf>
    <xf numFmtId="0" fontId="8" fillId="0" borderId="70" xfId="3" applyFont="1" applyFill="1" applyBorder="1" applyAlignment="1">
      <alignment horizontal="justify" vertical="center" wrapText="1"/>
    </xf>
    <xf numFmtId="0" fontId="8" fillId="0" borderId="71" xfId="3" applyFont="1" applyFill="1" applyBorder="1" applyAlignment="1">
      <alignment horizontal="justify" vertical="center" wrapText="1"/>
    </xf>
    <xf numFmtId="1" fontId="11" fillId="0" borderId="72" xfId="3" applyNumberFormat="1" applyFont="1" applyFill="1" applyBorder="1" applyAlignment="1">
      <alignment horizontal="right" vertical="center" wrapText="1"/>
    </xf>
    <xf numFmtId="0" fontId="6" fillId="0" borderId="0"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8" fillId="2" borderId="8" xfId="0" applyFont="1" applyFill="1" applyBorder="1" applyAlignment="1">
      <alignment vertical="center" wrapText="1"/>
    </xf>
    <xf numFmtId="0" fontId="8" fillId="2" borderId="0" xfId="0" applyFont="1" applyFill="1" applyAlignment="1">
      <alignment vertical="center" wrapText="1"/>
    </xf>
    <xf numFmtId="0" fontId="11" fillId="2" borderId="7" xfId="0" applyFont="1" applyFill="1" applyBorder="1" applyAlignment="1">
      <alignment horizontal="center" vertical="center" wrapText="1"/>
    </xf>
    <xf numFmtId="168" fontId="11" fillId="2" borderId="50" xfId="159" applyNumberFormat="1" applyFont="1" applyFill="1" applyBorder="1" applyAlignment="1">
      <alignment horizontal="center" vertical="center" wrapText="1"/>
    </xf>
    <xf numFmtId="0" fontId="11" fillId="0" borderId="8" xfId="0" applyFont="1" applyFill="1" applyBorder="1" applyAlignment="1">
      <alignment horizontal="right" vertical="center" wrapText="1"/>
    </xf>
    <xf numFmtId="49" fontId="5" fillId="0" borderId="0" xfId="0" applyNumberFormat="1" applyFont="1" applyFill="1" applyBorder="1" applyAlignment="1">
      <alignment vertical="center" wrapText="1"/>
    </xf>
    <xf numFmtId="2" fontId="5" fillId="0" borderId="0" xfId="0" applyNumberFormat="1" applyFont="1" applyFill="1" applyBorder="1" applyAlignment="1">
      <alignment vertical="center" wrapText="1"/>
    </xf>
    <xf numFmtId="166" fontId="6" fillId="0" borderId="0" xfId="1" quotePrefix="1" applyFont="1" applyFill="1" applyBorder="1" applyAlignment="1" applyProtection="1">
      <alignment horizontal="center" vertical="center" wrapText="1"/>
    </xf>
    <xf numFmtId="10" fontId="5" fillId="0" borderId="5" xfId="156" quotePrefix="1" applyNumberFormat="1" applyFont="1" applyFill="1" applyBorder="1" applyAlignment="1">
      <alignment horizontal="center" vertical="center" wrapText="1"/>
    </xf>
    <xf numFmtId="170" fontId="6" fillId="0" borderId="12" xfId="1" applyNumberFormat="1" applyFont="1" applyFill="1" applyBorder="1" applyAlignment="1" applyProtection="1">
      <alignment horizontal="center" vertical="center" wrapText="1"/>
    </xf>
    <xf numFmtId="10" fontId="5" fillId="0" borderId="0" xfId="156" quotePrefix="1" applyNumberFormat="1" applyFont="1" applyFill="1" applyBorder="1" applyAlignment="1">
      <alignment horizontal="center" vertical="center" wrapText="1"/>
    </xf>
    <xf numFmtId="165" fontId="39" fillId="0" borderId="0" xfId="157" applyFont="1" applyFill="1" applyBorder="1" applyAlignment="1">
      <alignment horizontal="center" vertical="center" wrapText="1"/>
    </xf>
    <xf numFmtId="0" fontId="39" fillId="0" borderId="0" xfId="0" applyNumberFormat="1" applyFont="1" applyFill="1" applyBorder="1" applyAlignment="1">
      <alignment horizontal="center" vertical="center" wrapText="1"/>
    </xf>
    <xf numFmtId="0" fontId="39" fillId="0" borderId="0" xfId="158" applyNumberFormat="1" applyFont="1" applyFill="1" applyBorder="1" applyAlignment="1">
      <alignment horizontal="center" vertical="center" wrapText="1"/>
    </xf>
    <xf numFmtId="165" fontId="39" fillId="0" borderId="0" xfId="157" applyFont="1" applyFill="1" applyBorder="1" applyAlignment="1">
      <alignment vertical="center"/>
    </xf>
    <xf numFmtId="168" fontId="11" fillId="0" borderId="9" xfId="1" applyNumberFormat="1" applyFont="1" applyFill="1" applyBorder="1" applyAlignment="1">
      <alignment horizontal="center" vertical="center" wrapText="1"/>
    </xf>
    <xf numFmtId="3" fontId="11" fillId="0" borderId="12" xfId="1" applyNumberFormat="1" applyFont="1" applyFill="1" applyBorder="1" applyAlignment="1">
      <alignment horizontal="right" vertical="center" wrapText="1"/>
    </xf>
    <xf numFmtId="0" fontId="8" fillId="0" borderId="4" xfId="148" applyFont="1" applyFill="1" applyBorder="1" applyAlignment="1">
      <alignment horizontal="center" vertical="center" wrapText="1"/>
    </xf>
    <xf numFmtId="0" fontId="8" fillId="0" borderId="16" xfId="148" applyFont="1" applyFill="1" applyBorder="1" applyAlignment="1">
      <alignment horizontal="center" vertical="center" wrapText="1"/>
    </xf>
    <xf numFmtId="0" fontId="8" fillId="0" borderId="17" xfId="148" applyFont="1" applyFill="1" applyBorder="1" applyAlignment="1">
      <alignment horizontal="center" vertical="center" wrapText="1"/>
    </xf>
    <xf numFmtId="0" fontId="11" fillId="0" borderId="29" xfId="148" applyFont="1" applyFill="1" applyBorder="1" applyAlignment="1">
      <alignment horizontal="justify" vertical="center" wrapText="1"/>
    </xf>
    <xf numFmtId="0" fontId="11" fillId="0" borderId="0" xfId="148" applyFont="1" applyFill="1" applyBorder="1" applyAlignment="1">
      <alignment horizontal="justify" vertical="center" wrapText="1"/>
    </xf>
    <xf numFmtId="0" fontId="11" fillId="0" borderId="46" xfId="148" applyFont="1" applyFill="1" applyBorder="1" applyAlignment="1">
      <alignment horizontal="justify" vertical="center" wrapText="1"/>
    </xf>
    <xf numFmtId="0" fontId="8" fillId="0" borderId="40" xfId="148" applyFont="1" applyFill="1" applyBorder="1" applyAlignment="1">
      <alignment horizontal="justify" vertical="center" wrapText="1"/>
    </xf>
    <xf numFmtId="0" fontId="8" fillId="0" borderId="41" xfId="148" applyFont="1" applyFill="1" applyBorder="1" applyAlignment="1">
      <alignment horizontal="justify" vertical="center" wrapText="1"/>
    </xf>
    <xf numFmtId="0" fontId="8" fillId="0" borderId="42" xfId="148" applyFont="1" applyFill="1" applyBorder="1" applyAlignment="1">
      <alignment horizontal="justify" vertical="center" wrapText="1"/>
    </xf>
    <xf numFmtId="168" fontId="11" fillId="0" borderId="28" xfId="1" applyNumberFormat="1" applyFont="1" applyFill="1" applyBorder="1" applyAlignment="1">
      <alignment horizontal="center" vertical="center" wrapText="1"/>
    </xf>
    <xf numFmtId="168" fontId="11" fillId="0" borderId="44" xfId="1" applyNumberFormat="1" applyFont="1" applyFill="1" applyBorder="1" applyAlignment="1">
      <alignment horizontal="center" vertical="center" wrapText="1"/>
    </xf>
    <xf numFmtId="168" fontId="11" fillId="0" borderId="25" xfId="1" applyNumberFormat="1" applyFont="1" applyFill="1" applyBorder="1" applyAlignment="1">
      <alignment horizontal="center" vertical="center" wrapText="1"/>
    </xf>
    <xf numFmtId="0" fontId="11" fillId="0" borderId="23" xfId="148" applyFont="1" applyFill="1" applyBorder="1" applyAlignment="1">
      <alignment horizontal="justify" vertical="center" wrapText="1"/>
    </xf>
    <xf numFmtId="0" fontId="11" fillId="0" borderId="43" xfId="148" applyFont="1" applyFill="1" applyBorder="1" applyAlignment="1">
      <alignment horizontal="justify" vertical="center" wrapText="1"/>
    </xf>
    <xf numFmtId="0" fontId="11" fillId="0" borderId="47" xfId="148" applyFont="1" applyFill="1" applyBorder="1" applyAlignment="1">
      <alignment horizontal="justify" vertical="center" wrapText="1"/>
    </xf>
    <xf numFmtId="0" fontId="11" fillId="0" borderId="29" xfId="148" applyFont="1" applyFill="1" applyBorder="1" applyAlignment="1">
      <alignment horizontal="left" vertical="center" wrapText="1"/>
    </xf>
    <xf numFmtId="0" fontId="11" fillId="0" borderId="0" xfId="148" applyFont="1" applyFill="1" applyBorder="1" applyAlignment="1">
      <alignment horizontal="left" vertical="center" wrapText="1"/>
    </xf>
    <xf numFmtId="0" fontId="11" fillId="0" borderId="46" xfId="148" applyFont="1" applyFill="1" applyBorder="1" applyAlignment="1">
      <alignment horizontal="left" vertical="center" wrapText="1"/>
    </xf>
    <xf numFmtId="0" fontId="11" fillId="0" borderId="27" xfId="148" applyFont="1" applyFill="1" applyBorder="1" applyAlignment="1">
      <alignment horizontal="justify" vertical="center" wrapText="1"/>
    </xf>
    <xf numFmtId="0" fontId="11" fillId="0" borderId="15" xfId="148" applyFont="1" applyFill="1" applyBorder="1" applyAlignment="1">
      <alignment horizontal="justify" vertical="center" wrapText="1"/>
    </xf>
    <xf numFmtId="0" fontId="11" fillId="0" borderId="51" xfId="148" applyFont="1" applyFill="1" applyBorder="1" applyAlignment="1">
      <alignment horizontal="justify" vertical="center" wrapText="1"/>
    </xf>
    <xf numFmtId="0" fontId="8" fillId="0" borderId="40" xfId="148" applyFont="1" applyFill="1" applyBorder="1" applyAlignment="1">
      <alignment horizontal="left" vertical="center" wrapText="1"/>
    </xf>
    <xf numFmtId="0" fontId="8" fillId="0" borderId="41" xfId="148" applyFont="1" applyFill="1" applyBorder="1" applyAlignment="1">
      <alignment horizontal="left" vertical="center" wrapText="1"/>
    </xf>
    <xf numFmtId="0" fontId="8" fillId="0" borderId="42" xfId="148" applyFont="1" applyFill="1" applyBorder="1" applyAlignment="1">
      <alignment horizontal="left" vertical="center" wrapText="1"/>
    </xf>
    <xf numFmtId="0" fontId="8" fillId="0" borderId="23" xfId="148" applyFont="1" applyFill="1" applyBorder="1" applyAlignment="1">
      <alignment horizontal="justify" vertical="center" wrapText="1"/>
    </xf>
    <xf numFmtId="168" fontId="11" fillId="0" borderId="21" xfId="1" applyNumberFormat="1" applyFont="1" applyFill="1" applyBorder="1" applyAlignment="1">
      <alignment horizontal="center" vertical="center" wrapText="1"/>
    </xf>
    <xf numFmtId="0" fontId="11" fillId="0" borderId="40" xfId="148" applyFont="1" applyFill="1" applyBorder="1" applyAlignment="1">
      <alignment horizontal="justify" vertical="center" wrapText="1"/>
    </xf>
    <xf numFmtId="0" fontId="11" fillId="0" borderId="41" xfId="148" applyFont="1" applyFill="1" applyBorder="1" applyAlignment="1">
      <alignment horizontal="justify" vertical="center" wrapText="1"/>
    </xf>
    <xf numFmtId="0" fontId="11" fillId="0" borderId="42" xfId="148" applyFont="1" applyFill="1" applyBorder="1" applyAlignment="1">
      <alignment horizontal="justify" vertical="center" wrapText="1"/>
    </xf>
    <xf numFmtId="0" fontId="8" fillId="0" borderId="29" xfId="148" applyFont="1" applyFill="1" applyBorder="1" applyAlignment="1">
      <alignment horizontal="left" vertical="center" wrapText="1"/>
    </xf>
    <xf numFmtId="0" fontId="8" fillId="0" borderId="0" xfId="148" applyFont="1" applyFill="1" applyBorder="1" applyAlignment="1">
      <alignment horizontal="left" vertical="center" wrapText="1"/>
    </xf>
    <xf numFmtId="0" fontId="8" fillId="0" borderId="46" xfId="148" applyFont="1" applyFill="1" applyBorder="1" applyAlignment="1">
      <alignment horizontal="left" vertical="center" wrapText="1"/>
    </xf>
    <xf numFmtId="0" fontId="8" fillId="0" borderId="29" xfId="148" applyFont="1" applyFill="1" applyBorder="1" applyAlignment="1">
      <alignment horizontal="justify" vertical="center" wrapText="1"/>
    </xf>
    <xf numFmtId="0" fontId="8" fillId="0" borderId="0" xfId="148" applyFont="1" applyFill="1" applyBorder="1" applyAlignment="1">
      <alignment horizontal="justify" vertical="center" wrapText="1"/>
    </xf>
    <xf numFmtId="0" fontId="8" fillId="0" borderId="46" xfId="148" applyFont="1" applyFill="1" applyBorder="1" applyAlignment="1">
      <alignment horizontal="justify" vertical="center" wrapText="1"/>
    </xf>
    <xf numFmtId="168" fontId="11" fillId="0" borderId="48" xfId="1" applyNumberFormat="1" applyFont="1" applyFill="1" applyBorder="1" applyAlignment="1">
      <alignment horizontal="left" vertical="center" wrapText="1"/>
    </xf>
    <xf numFmtId="168" fontId="11" fillId="0" borderId="14" xfId="1" applyNumberFormat="1" applyFont="1" applyFill="1" applyBorder="1" applyAlignment="1">
      <alignment horizontal="left" vertical="center" wrapText="1"/>
    </xf>
    <xf numFmtId="168" fontId="11" fillId="0" borderId="49" xfId="1" applyNumberFormat="1" applyFont="1" applyFill="1" applyBorder="1" applyAlignment="1">
      <alignment horizontal="left" vertical="center" wrapText="1"/>
    </xf>
    <xf numFmtId="0" fontId="11" fillId="0" borderId="44" xfId="148" applyFont="1" applyFill="1" applyBorder="1" applyAlignment="1">
      <alignment horizontal="right" vertical="center" wrapText="1"/>
    </xf>
    <xf numFmtId="0" fontId="11" fillId="0" borderId="25" xfId="148" applyFont="1" applyFill="1" applyBorder="1" applyAlignment="1">
      <alignment horizontal="right" vertical="center" wrapText="1"/>
    </xf>
    <xf numFmtId="0" fontId="11" fillId="0" borderId="48" xfId="148" applyFont="1" applyFill="1" applyBorder="1" applyAlignment="1">
      <alignment horizontal="left" vertical="center" wrapText="1"/>
    </xf>
    <xf numFmtId="0" fontId="11" fillId="0" borderId="49" xfId="148" applyFont="1" applyFill="1" applyBorder="1" applyAlignment="1">
      <alignment horizontal="left" vertical="center" wrapText="1"/>
    </xf>
    <xf numFmtId="0" fontId="11" fillId="0" borderId="44" xfId="148" applyFont="1" applyFill="1" applyBorder="1" applyAlignment="1">
      <alignment horizontal="center" vertical="center" wrapText="1"/>
    </xf>
    <xf numFmtId="0" fontId="11" fillId="0" borderId="25" xfId="148"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0" fontId="12" fillId="0" borderId="40" xfId="148" applyFont="1" applyFill="1" applyBorder="1" applyAlignment="1">
      <alignment horizontal="justify" vertical="center" wrapText="1"/>
    </xf>
    <xf numFmtId="0" fontId="12" fillId="0" borderId="41" xfId="148" applyFont="1" applyFill="1" applyBorder="1" applyAlignment="1">
      <alignment horizontal="justify" vertical="center" wrapText="1"/>
    </xf>
    <xf numFmtId="0" fontId="12" fillId="0" borderId="42" xfId="148" applyFont="1" applyFill="1" applyBorder="1" applyAlignment="1">
      <alignment horizontal="justify" vertical="center" wrapText="1"/>
    </xf>
    <xf numFmtId="0" fontId="8" fillId="0" borderId="20" xfId="148" applyFont="1" applyFill="1" applyBorder="1" applyAlignment="1">
      <alignment horizontal="justify" vertical="center" wrapText="1"/>
    </xf>
    <xf numFmtId="0" fontId="8" fillId="0" borderId="22" xfId="148" applyFont="1" applyFill="1" applyBorder="1" applyAlignment="1">
      <alignment horizontal="justify" vertical="center" wrapText="1"/>
    </xf>
    <xf numFmtId="0" fontId="8" fillId="0" borderId="61" xfId="148" applyFont="1" applyFill="1" applyBorder="1" applyAlignment="1">
      <alignment horizontal="justify" vertical="center" wrapText="1"/>
    </xf>
    <xf numFmtId="0" fontId="8" fillId="0" borderId="6" xfId="148" applyFont="1" applyFill="1" applyBorder="1" applyAlignment="1">
      <alignment horizontal="justify" vertical="center" wrapText="1"/>
    </xf>
    <xf numFmtId="0" fontId="8" fillId="0" borderId="38" xfId="148" applyFont="1" applyFill="1" applyBorder="1" applyAlignment="1">
      <alignment horizontal="justify" vertical="center" wrapText="1"/>
    </xf>
    <xf numFmtId="0" fontId="8" fillId="0" borderId="39" xfId="148" applyFont="1" applyFill="1" applyBorder="1" applyAlignment="1">
      <alignment horizontal="justify" vertical="center" wrapText="1"/>
    </xf>
    <xf numFmtId="1" fontId="6" fillId="0" borderId="5" xfId="0" applyNumberFormat="1" applyFont="1" applyFill="1" applyBorder="1" applyAlignment="1">
      <alignment horizontal="center" vertical="center" wrapText="1"/>
    </xf>
    <xf numFmtId="1" fontId="6" fillId="0" borderId="12"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2" fontId="6" fillId="0" borderId="4" xfId="0" quotePrefix="1" applyNumberFormat="1" applyFont="1" applyFill="1" applyBorder="1" applyAlignment="1">
      <alignment horizontal="center" vertical="center" wrapText="1"/>
    </xf>
    <xf numFmtId="2" fontId="6" fillId="0" borderId="16" xfId="0" quotePrefix="1" applyNumberFormat="1" applyFont="1" applyFill="1" applyBorder="1" applyAlignment="1">
      <alignment horizontal="center" vertical="center" wrapText="1"/>
    </xf>
    <xf numFmtId="2" fontId="6" fillId="0" borderId="17" xfId="0" quotePrefix="1" applyNumberFormat="1" applyFont="1" applyFill="1" applyBorder="1" applyAlignment="1">
      <alignment horizontal="center" vertical="center" wrapText="1"/>
    </xf>
    <xf numFmtId="2" fontId="9" fillId="0" borderId="20" xfId="0" applyNumberFormat="1" applyFont="1" applyFill="1" applyBorder="1" applyAlignment="1">
      <alignment horizontal="center" vertical="center" wrapText="1"/>
    </xf>
    <xf numFmtId="2" fontId="9" fillId="0" borderId="22"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2" fontId="9" fillId="0" borderId="29" xfId="0"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2" fontId="9" fillId="0" borderId="10" xfId="0" applyNumberFormat="1" applyFont="1" applyFill="1" applyBorder="1" applyAlignment="1">
      <alignment horizontal="center" vertical="center" wrapText="1"/>
    </xf>
    <xf numFmtId="2" fontId="9" fillId="0" borderId="27" xfId="0" applyNumberFormat="1" applyFont="1" applyFill="1" applyBorder="1" applyAlignment="1">
      <alignment horizontal="center" vertical="center" wrapText="1"/>
    </xf>
    <xf numFmtId="2" fontId="9" fillId="0" borderId="15" xfId="0" applyNumberFormat="1" applyFont="1" applyFill="1" applyBorder="1" applyAlignment="1">
      <alignment horizontal="center" vertical="center" wrapText="1"/>
    </xf>
    <xf numFmtId="2" fontId="9" fillId="0" borderId="30" xfId="0" applyNumberFormat="1" applyFont="1" applyFill="1" applyBorder="1" applyAlignment="1">
      <alignment horizontal="center" vertical="center" wrapText="1"/>
    </xf>
    <xf numFmtId="168" fontId="11" fillId="0" borderId="9" xfId="1" applyNumberFormat="1" applyFont="1" applyFill="1" applyBorder="1" applyAlignment="1">
      <alignment horizontal="center" vertical="center" wrapText="1"/>
    </xf>
    <xf numFmtId="168" fontId="11" fillId="0" borderId="48" xfId="1" applyNumberFormat="1" applyFont="1" applyFill="1" applyBorder="1" applyAlignment="1">
      <alignment horizontal="center" vertical="center" wrapText="1"/>
    </xf>
    <xf numFmtId="168" fontId="11" fillId="0" borderId="49" xfId="1" applyNumberFormat="1" applyFont="1" applyFill="1" applyBorder="1" applyAlignment="1">
      <alignment horizontal="center" vertical="center" wrapText="1"/>
    </xf>
    <xf numFmtId="3" fontId="11" fillId="0" borderId="28" xfId="1" applyNumberFormat="1" applyFont="1" applyFill="1" applyBorder="1" applyAlignment="1">
      <alignment horizontal="right" vertical="center" wrapText="1"/>
    </xf>
    <xf numFmtId="3" fontId="11" fillId="0" borderId="44" xfId="1" applyNumberFormat="1" applyFont="1" applyFill="1" applyBorder="1" applyAlignment="1">
      <alignment horizontal="right" vertical="center" wrapText="1"/>
    </xf>
    <xf numFmtId="3" fontId="11" fillId="0" borderId="25" xfId="1" applyNumberFormat="1" applyFont="1" applyFill="1" applyBorder="1" applyAlignment="1">
      <alignment horizontal="right" vertical="center" wrapText="1"/>
    </xf>
    <xf numFmtId="168" fontId="11" fillId="0" borderId="45" xfId="1" applyNumberFormat="1" applyFont="1" applyFill="1" applyBorder="1" applyAlignment="1">
      <alignment horizontal="center" vertical="center" wrapText="1"/>
    </xf>
    <xf numFmtId="168" fontId="11" fillId="0" borderId="10" xfId="1" applyNumberFormat="1" applyFont="1" applyFill="1" applyBorder="1" applyAlignment="1">
      <alignment horizontal="center" vertical="center" wrapText="1"/>
    </xf>
    <xf numFmtId="0" fontId="11" fillId="0" borderId="26" xfId="153" applyFont="1" applyFill="1" applyBorder="1" applyAlignment="1">
      <alignment horizontal="justify" vertical="center" wrapText="1"/>
    </xf>
    <xf numFmtId="0" fontId="11" fillId="0" borderId="24" xfId="153" applyFont="1" applyFill="1" applyBorder="1" applyAlignment="1">
      <alignment horizontal="justify" vertical="center" wrapText="1"/>
    </xf>
    <xf numFmtId="0" fontId="8" fillId="0" borderId="33" xfId="153" applyFont="1" applyFill="1" applyBorder="1" applyAlignment="1">
      <alignment horizontal="justify" vertical="center" wrapText="1"/>
    </xf>
    <xf numFmtId="0" fontId="8" fillId="0" borderId="18" xfId="153" applyFont="1" applyFill="1" applyBorder="1" applyAlignment="1">
      <alignment horizontal="justify" vertical="center" wrapText="1"/>
    </xf>
    <xf numFmtId="0" fontId="8" fillId="0" borderId="7" xfId="153" applyFont="1" applyFill="1" applyBorder="1" applyAlignment="1">
      <alignment horizontal="justify" vertical="center" wrapText="1"/>
    </xf>
    <xf numFmtId="0" fontId="8" fillId="0" borderId="8" xfId="153" applyFont="1" applyFill="1" applyBorder="1" applyAlignment="1">
      <alignment horizontal="justify" vertical="center" wrapText="1"/>
    </xf>
    <xf numFmtId="0" fontId="11" fillId="0" borderId="29" xfId="153" quotePrefix="1" applyFont="1" applyFill="1" applyBorder="1" applyAlignment="1">
      <alignment horizontal="justify" vertical="center" wrapText="1"/>
    </xf>
    <xf numFmtId="0" fontId="11" fillId="0" borderId="0" xfId="153" applyFont="1" applyFill="1" applyBorder="1" applyAlignment="1">
      <alignment horizontal="justify" vertical="center" wrapText="1"/>
    </xf>
    <xf numFmtId="0" fontId="11" fillId="0" borderId="46" xfId="153" applyFont="1" applyFill="1" applyBorder="1" applyAlignment="1">
      <alignment horizontal="justify" vertical="center" wrapText="1"/>
    </xf>
    <xf numFmtId="0" fontId="11" fillId="0" borderId="34" xfId="153" applyFont="1" applyFill="1" applyBorder="1" applyAlignment="1">
      <alignment horizontal="justify" vertical="center" wrapText="1"/>
    </xf>
    <xf numFmtId="0" fontId="11" fillId="0" borderId="35" xfId="153" applyFont="1" applyFill="1" applyBorder="1" applyAlignment="1">
      <alignment horizontal="justify" vertical="center" wrapText="1"/>
    </xf>
    <xf numFmtId="0" fontId="11" fillId="0" borderId="18" xfId="153" applyFont="1" applyFill="1" applyBorder="1" applyAlignment="1">
      <alignment horizontal="justify" vertical="center" wrapText="1"/>
    </xf>
    <xf numFmtId="0" fontId="11" fillId="0" borderId="40" xfId="153" applyFont="1" applyFill="1" applyBorder="1" applyAlignment="1">
      <alignment horizontal="justify" vertical="center" wrapText="1"/>
    </xf>
    <xf numFmtId="0" fontId="11" fillId="0" borderId="41" xfId="153" applyFont="1" applyFill="1" applyBorder="1" applyAlignment="1">
      <alignment horizontal="justify" vertical="center" wrapText="1"/>
    </xf>
    <xf numFmtId="0" fontId="11" fillId="0" borderId="42" xfId="153" applyFont="1" applyFill="1" applyBorder="1" applyAlignment="1">
      <alignment horizontal="justify" vertical="center" wrapText="1"/>
    </xf>
    <xf numFmtId="0" fontId="11" fillId="0" borderId="23" xfId="153" quotePrefix="1" applyFont="1" applyFill="1" applyBorder="1" applyAlignment="1">
      <alignment horizontal="justify" vertical="center" wrapText="1"/>
    </xf>
    <xf numFmtId="0" fontId="11" fillId="0" borderId="43" xfId="153" applyFont="1" applyFill="1" applyBorder="1" applyAlignment="1">
      <alignment horizontal="justify" vertical="center" wrapText="1"/>
    </xf>
    <xf numFmtId="0" fontId="11" fillId="0" borderId="47" xfId="153" applyFont="1" applyFill="1" applyBorder="1" applyAlignment="1">
      <alignment horizontal="justify" vertical="center" wrapText="1"/>
    </xf>
    <xf numFmtId="0" fontId="8" fillId="0" borderId="40" xfId="153" applyFont="1" applyFill="1" applyBorder="1" applyAlignment="1">
      <alignment horizontal="justify" vertical="center" wrapText="1"/>
    </xf>
    <xf numFmtId="0" fontId="8" fillId="0" borderId="41" xfId="153" applyFont="1" applyFill="1" applyBorder="1" applyAlignment="1">
      <alignment horizontal="justify" vertical="center" wrapText="1"/>
    </xf>
    <xf numFmtId="0" fontId="8" fillId="0" borderId="42" xfId="153" applyFont="1" applyFill="1" applyBorder="1" applyAlignment="1">
      <alignment horizontal="justify" vertical="center" wrapText="1"/>
    </xf>
    <xf numFmtId="0" fontId="11" fillId="0" borderId="29" xfId="153" applyFont="1" applyFill="1" applyBorder="1" applyAlignment="1">
      <alignment horizontal="justify" vertical="center" wrapText="1"/>
    </xf>
    <xf numFmtId="0" fontId="8" fillId="0" borderId="29" xfId="153" applyFont="1" applyFill="1" applyBorder="1" applyAlignment="1">
      <alignment horizontal="justify" vertical="center" wrapText="1"/>
    </xf>
    <xf numFmtId="0" fontId="8" fillId="0" borderId="24" xfId="153" applyFont="1" applyFill="1" applyBorder="1" applyAlignment="1">
      <alignment horizontal="justify" vertical="center" wrapText="1"/>
    </xf>
    <xf numFmtId="0" fontId="11" fillId="5" borderId="29" xfId="153" quotePrefix="1" applyFont="1" applyFill="1" applyBorder="1" applyAlignment="1">
      <alignment horizontal="justify" vertical="center" wrapText="1"/>
    </xf>
    <xf numFmtId="0" fontId="11" fillId="5" borderId="0" xfId="153" applyFont="1" applyFill="1" applyBorder="1" applyAlignment="1">
      <alignment horizontal="justify" vertical="center" wrapText="1"/>
    </xf>
    <xf numFmtId="0" fontId="11" fillId="5" borderId="46" xfId="153" applyFont="1" applyFill="1" applyBorder="1" applyAlignment="1">
      <alignment horizontal="justify" vertical="center" wrapText="1"/>
    </xf>
    <xf numFmtId="0" fontId="8" fillId="0" borderId="35" xfId="153" applyFont="1" applyFill="1" applyBorder="1" applyAlignment="1">
      <alignment horizontal="justify" vertical="center" wrapText="1"/>
    </xf>
    <xf numFmtId="0" fontId="11" fillId="0" borderId="1" xfId="153" applyFont="1" applyFill="1" applyBorder="1" applyAlignment="1">
      <alignment horizontal="left" vertical="center" wrapText="1"/>
    </xf>
    <xf numFmtId="166" fontId="8" fillId="0" borderId="33" xfId="1" applyFont="1" applyFill="1" applyBorder="1" applyAlignment="1">
      <alignment horizontal="left" vertical="center" wrapText="1"/>
    </xf>
    <xf numFmtId="166" fontId="8" fillId="0" borderId="18" xfId="1" applyFont="1" applyFill="1" applyBorder="1" applyAlignment="1">
      <alignment horizontal="left" vertical="center" wrapText="1"/>
    </xf>
    <xf numFmtId="0" fontId="11" fillId="0" borderId="26" xfId="1" applyNumberFormat="1" applyFont="1" applyFill="1" applyBorder="1" applyAlignment="1">
      <alignment horizontal="justify" vertical="center" wrapText="1"/>
    </xf>
    <xf numFmtId="0" fontId="11" fillId="0" borderId="24" xfId="1" applyNumberFormat="1" applyFont="1" applyFill="1" applyBorder="1" applyAlignment="1">
      <alignment horizontal="justify" vertical="center" wrapText="1"/>
    </xf>
    <xf numFmtId="0" fontId="8" fillId="0" borderId="5" xfId="153" applyFont="1" applyFill="1" applyBorder="1" applyAlignment="1">
      <alignment horizontal="center" vertical="center" wrapText="1"/>
    </xf>
    <xf numFmtId="0" fontId="8" fillId="0" borderId="12" xfId="153" applyFont="1" applyFill="1" applyBorder="1" applyAlignment="1">
      <alignment horizontal="left" vertical="center" wrapText="1"/>
    </xf>
    <xf numFmtId="0" fontId="11" fillId="0" borderId="33" xfId="153" applyFont="1" applyFill="1" applyBorder="1" applyAlignment="1">
      <alignment horizontal="justify" vertical="center" wrapText="1"/>
    </xf>
    <xf numFmtId="0" fontId="8" fillId="3" borderId="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3" borderId="4" xfId="0" quotePrefix="1" applyNumberFormat="1" applyFont="1" applyFill="1" applyBorder="1" applyAlignment="1">
      <alignment horizontal="center" vertical="center" wrapText="1"/>
    </xf>
    <xf numFmtId="2" fontId="6" fillId="3" borderId="16" xfId="0" quotePrefix="1" applyNumberFormat="1" applyFont="1" applyFill="1" applyBorder="1" applyAlignment="1">
      <alignment horizontal="center" vertical="center" wrapText="1"/>
    </xf>
    <xf numFmtId="2" fontId="6" fillId="3" borderId="17" xfId="0" quotePrefix="1" applyNumberFormat="1" applyFont="1" applyFill="1" applyBorder="1" applyAlignment="1">
      <alignment horizontal="center" vertical="center" wrapText="1"/>
    </xf>
    <xf numFmtId="3" fontId="5" fillId="3" borderId="5" xfId="0" applyNumberFormat="1" applyFont="1" applyFill="1" applyBorder="1" applyAlignment="1">
      <alignment horizontal="center" vertical="center" wrapText="1"/>
    </xf>
    <xf numFmtId="3" fontId="5" fillId="3" borderId="12" xfId="0" applyNumberFormat="1" applyFont="1" applyFill="1" applyBorder="1" applyAlignment="1">
      <alignment horizontal="center" vertical="center" wrapText="1"/>
    </xf>
    <xf numFmtId="2" fontId="6" fillId="3" borderId="12" xfId="0" applyNumberFormat="1" applyFont="1" applyFill="1" applyBorder="1" applyAlignment="1">
      <alignment horizontal="center" vertical="center" wrapText="1"/>
    </xf>
    <xf numFmtId="3" fontId="11" fillId="0" borderId="12" xfId="1" applyNumberFormat="1" applyFont="1" applyFill="1" applyBorder="1" applyAlignment="1">
      <alignment horizontal="left" vertical="center" wrapText="1"/>
    </xf>
    <xf numFmtId="3" fontId="11" fillId="0" borderId="14" xfId="1" applyNumberFormat="1" applyFont="1" applyFill="1" applyBorder="1" applyAlignment="1">
      <alignment horizontal="left" vertical="center" wrapText="1"/>
    </xf>
    <xf numFmtId="3" fontId="11" fillId="0" borderId="49" xfId="1" applyNumberFormat="1" applyFont="1" applyFill="1" applyBorder="1" applyAlignment="1">
      <alignment horizontal="left" vertical="center" wrapText="1"/>
    </xf>
    <xf numFmtId="0" fontId="11" fillId="0" borderId="28" xfId="154" applyFont="1" applyFill="1" applyBorder="1" applyAlignment="1">
      <alignment horizontal="right" vertical="center" wrapText="1"/>
    </xf>
    <xf numFmtId="0" fontId="11" fillId="0" borderId="44" xfId="154" applyFont="1" applyFill="1" applyBorder="1" applyAlignment="1">
      <alignment horizontal="right" vertical="center" wrapText="1"/>
    </xf>
    <xf numFmtId="0" fontId="11" fillId="0" borderId="25" xfId="154" applyFont="1" applyFill="1" applyBorder="1" applyAlignment="1">
      <alignment horizontal="right" vertical="center" wrapText="1"/>
    </xf>
    <xf numFmtId="0" fontId="8" fillId="0" borderId="23" xfId="154" applyFont="1" applyFill="1" applyBorder="1" applyAlignment="1">
      <alignment horizontal="justify" vertical="center" wrapText="1"/>
    </xf>
    <xf numFmtId="0" fontId="8" fillId="0" borderId="43" xfId="154" applyFont="1" applyFill="1" applyBorder="1" applyAlignment="1">
      <alignment horizontal="justify" vertical="center" wrapText="1"/>
    </xf>
    <xf numFmtId="0" fontId="8" fillId="0" borderId="47" xfId="154" applyFont="1" applyFill="1" applyBorder="1" applyAlignment="1">
      <alignment horizontal="justify" vertical="center" wrapText="1"/>
    </xf>
    <xf numFmtId="0" fontId="8" fillId="3" borderId="4" xfId="154" applyFont="1" applyFill="1" applyBorder="1" applyAlignment="1">
      <alignment horizontal="center" vertical="center" wrapText="1"/>
    </xf>
    <xf numFmtId="0" fontId="8" fillId="3" borderId="16" xfId="154" applyFont="1" applyFill="1" applyBorder="1" applyAlignment="1">
      <alignment horizontal="center" vertical="center" wrapText="1"/>
    </xf>
    <xf numFmtId="0" fontId="8" fillId="3" borderId="17" xfId="154" applyFont="1" applyFill="1" applyBorder="1" applyAlignment="1">
      <alignment horizontal="center" vertical="center" wrapText="1"/>
    </xf>
    <xf numFmtId="0" fontId="11" fillId="0" borderId="23" xfId="154" applyFont="1" applyFill="1" applyBorder="1" applyAlignment="1">
      <alignment horizontal="justify" vertical="center" wrapText="1"/>
    </xf>
    <xf numFmtId="0" fontId="11" fillId="0" borderId="43" xfId="154" applyFont="1" applyFill="1" applyBorder="1" applyAlignment="1">
      <alignment horizontal="justify" vertical="center" wrapText="1"/>
    </xf>
    <xf numFmtId="0" fontId="11" fillId="0" borderId="47" xfId="154" applyFont="1" applyFill="1" applyBorder="1" applyAlignment="1">
      <alignment horizontal="justify" vertical="center" wrapText="1"/>
    </xf>
    <xf numFmtId="0" fontId="8" fillId="0" borderId="40" xfId="154" applyFont="1" applyFill="1" applyBorder="1" applyAlignment="1">
      <alignment horizontal="justify" vertical="center" wrapText="1"/>
    </xf>
    <xf numFmtId="0" fontId="8" fillId="0" borderId="41" xfId="154" applyFont="1" applyFill="1" applyBorder="1" applyAlignment="1">
      <alignment horizontal="justify" vertical="center" wrapText="1"/>
    </xf>
    <xf numFmtId="0" fontId="8" fillId="0" borderId="42" xfId="154" applyFont="1" applyFill="1" applyBorder="1" applyAlignment="1">
      <alignment horizontal="justify" vertical="center" wrapText="1"/>
    </xf>
    <xf numFmtId="0" fontId="11" fillId="0" borderId="29" xfId="154" applyFont="1" applyFill="1" applyBorder="1" applyAlignment="1">
      <alignment horizontal="justify" vertical="center" wrapText="1"/>
    </xf>
    <xf numFmtId="0" fontId="11" fillId="0" borderId="0" xfId="154" applyFont="1" applyFill="1" applyBorder="1" applyAlignment="1">
      <alignment horizontal="justify" vertical="center" wrapText="1"/>
    </xf>
    <xf numFmtId="0" fontId="11" fillId="0" borderId="46" xfId="154" applyFont="1" applyFill="1" applyBorder="1" applyAlignment="1">
      <alignment horizontal="justify" vertical="center" wrapText="1"/>
    </xf>
    <xf numFmtId="0" fontId="11" fillId="5" borderId="23" xfId="154" applyFont="1" applyFill="1" applyBorder="1" applyAlignment="1">
      <alignment horizontal="justify" vertical="center" wrapText="1"/>
    </xf>
    <xf numFmtId="0" fontId="11" fillId="5" borderId="43" xfId="154" applyFont="1" applyFill="1" applyBorder="1" applyAlignment="1">
      <alignment horizontal="justify" vertical="center" wrapText="1"/>
    </xf>
    <xf numFmtId="0" fontId="11" fillId="5" borderId="47" xfId="154" applyFont="1" applyFill="1" applyBorder="1" applyAlignment="1">
      <alignment horizontal="justify" vertical="center" wrapText="1"/>
    </xf>
    <xf numFmtId="171" fontId="14" fillId="0" borderId="6" xfId="154" applyNumberFormat="1" applyFont="1" applyFill="1" applyBorder="1" applyAlignment="1">
      <alignment horizontal="justify" vertical="center" wrapText="1"/>
    </xf>
    <xf numFmtId="0" fontId="14" fillId="0" borderId="39" xfId="154" applyFont="1" applyFill="1" applyBorder="1" applyAlignment="1">
      <alignment horizontal="justify" vertical="center" wrapText="1"/>
    </xf>
    <xf numFmtId="0" fontId="12" fillId="0" borderId="6" xfId="154" applyFont="1" applyFill="1" applyBorder="1" applyAlignment="1">
      <alignment horizontal="justify" vertical="center" wrapText="1"/>
    </xf>
    <xf numFmtId="0" fontId="12" fillId="0" borderId="38" xfId="154" applyFont="1" applyFill="1" applyBorder="1" applyAlignment="1">
      <alignment horizontal="justify" vertical="center" wrapText="1"/>
    </xf>
    <xf numFmtId="0" fontId="12" fillId="0" borderId="39" xfId="154" applyFont="1" applyFill="1" applyBorder="1" applyAlignment="1">
      <alignment horizontal="justify" vertical="center" wrapText="1"/>
    </xf>
    <xf numFmtId="0" fontId="14" fillId="0" borderId="6" xfId="154" applyFont="1" applyFill="1" applyBorder="1" applyAlignment="1">
      <alignment horizontal="justify" vertical="center" wrapText="1"/>
    </xf>
    <xf numFmtId="1" fontId="6" fillId="3" borderId="5" xfId="0" applyNumberFormat="1"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0" fontId="11" fillId="0" borderId="12" xfId="154" applyFont="1" applyFill="1" applyBorder="1" applyAlignment="1">
      <alignment horizontal="center" vertical="center" wrapText="1"/>
    </xf>
    <xf numFmtId="0" fontId="11" fillId="0" borderId="14" xfId="154" applyFont="1" applyFill="1" applyBorder="1" applyAlignment="1">
      <alignment horizontal="center" vertical="center" wrapText="1"/>
    </xf>
    <xf numFmtId="0" fontId="11" fillId="0" borderId="49" xfId="154" applyFont="1" applyFill="1" applyBorder="1" applyAlignment="1">
      <alignment horizontal="center" vertical="center" wrapText="1"/>
    </xf>
    <xf numFmtId="0" fontId="11" fillId="0" borderId="48" xfId="154" applyFont="1" applyFill="1" applyBorder="1" applyAlignment="1">
      <alignment horizontal="right" vertical="center" wrapText="1"/>
    </xf>
    <xf numFmtId="0" fontId="11" fillId="0" borderId="14" xfId="154" applyFont="1" applyFill="1" applyBorder="1" applyAlignment="1">
      <alignment horizontal="right" vertical="center" wrapText="1"/>
    </xf>
    <xf numFmtId="0" fontId="11" fillId="0" borderId="49" xfId="154" applyFont="1" applyFill="1" applyBorder="1" applyAlignment="1">
      <alignment horizontal="right" vertical="center" wrapText="1"/>
    </xf>
    <xf numFmtId="0" fontId="8" fillId="3" borderId="4" xfId="155" applyFont="1" applyFill="1" applyBorder="1" applyAlignment="1">
      <alignment horizontal="center" vertical="center" wrapText="1"/>
    </xf>
    <xf numFmtId="0" fontId="8" fillId="3" borderId="16" xfId="155" applyFont="1" applyFill="1" applyBorder="1" applyAlignment="1">
      <alignment horizontal="center" vertical="center" wrapText="1"/>
    </xf>
    <xf numFmtId="0" fontId="8" fillId="3" borderId="17" xfId="155" applyFont="1" applyFill="1" applyBorder="1" applyAlignment="1">
      <alignment horizontal="center" vertical="center" wrapText="1"/>
    </xf>
    <xf numFmtId="0" fontId="11" fillId="0" borderId="34" xfId="155" applyFont="1" applyFill="1" applyBorder="1" applyAlignment="1">
      <alignment horizontal="justify" vertical="center" wrapText="1"/>
    </xf>
    <xf numFmtId="0" fontId="11" fillId="0" borderId="35" xfId="155" applyFont="1" applyFill="1" applyBorder="1" applyAlignment="1">
      <alignment horizontal="justify" vertical="center" wrapText="1"/>
    </xf>
    <xf numFmtId="0" fontId="11" fillId="0" borderId="26" xfId="155" applyFont="1" applyFill="1" applyBorder="1" applyAlignment="1">
      <alignment horizontal="justify" vertical="center" wrapText="1"/>
    </xf>
    <xf numFmtId="0" fontId="11" fillId="0" borderId="24" xfId="155" applyFont="1" applyFill="1" applyBorder="1" applyAlignment="1">
      <alignment horizontal="justify" vertical="center" wrapText="1"/>
    </xf>
    <xf numFmtId="0" fontId="8" fillId="0" borderId="33" xfId="155" applyFont="1" applyFill="1" applyBorder="1" applyAlignment="1">
      <alignment horizontal="justify" vertical="center" wrapText="1"/>
    </xf>
    <xf numFmtId="0" fontId="8" fillId="0" borderId="18" xfId="155" applyFont="1" applyFill="1" applyBorder="1" applyAlignment="1">
      <alignment horizontal="justify" vertical="center" wrapText="1"/>
    </xf>
    <xf numFmtId="0" fontId="11" fillId="0" borderId="18" xfId="155" applyFont="1" applyFill="1" applyBorder="1" applyAlignment="1">
      <alignment horizontal="justify" vertical="center" wrapText="1"/>
    </xf>
    <xf numFmtId="0" fontId="12" fillId="0" borderId="6" xfId="155" applyFont="1" applyFill="1" applyBorder="1" applyAlignment="1">
      <alignment horizontal="justify" vertical="center" wrapText="1"/>
    </xf>
    <xf numFmtId="0" fontId="12" fillId="0" borderId="38" xfId="155" applyFont="1" applyFill="1" applyBorder="1" applyAlignment="1">
      <alignment horizontal="justify" vertical="center" wrapText="1"/>
    </xf>
    <xf numFmtId="0" fontId="12" fillId="0" borderId="39" xfId="155" applyFont="1" applyFill="1" applyBorder="1" applyAlignment="1">
      <alignment horizontal="justify" vertical="center" wrapText="1"/>
    </xf>
    <xf numFmtId="0" fontId="13" fillId="0" borderId="6" xfId="155" applyFont="1" applyFill="1" applyBorder="1" applyAlignment="1">
      <alignment horizontal="justify" vertical="center" wrapText="1"/>
    </xf>
    <xf numFmtId="0" fontId="13" fillId="0" borderId="39" xfId="155" applyFont="1" applyFill="1" applyBorder="1" applyAlignment="1">
      <alignment horizontal="justify" vertical="center" wrapText="1"/>
    </xf>
    <xf numFmtId="171" fontId="13" fillId="0" borderId="6" xfId="155" applyNumberFormat="1" applyFont="1" applyFill="1" applyBorder="1" applyAlignment="1">
      <alignment horizontal="justify" vertical="center" wrapText="1"/>
    </xf>
    <xf numFmtId="171" fontId="13" fillId="0" borderId="39" xfId="155" applyNumberFormat="1" applyFont="1" applyFill="1" applyBorder="1" applyAlignment="1">
      <alignment horizontal="justify" vertical="center" wrapText="1"/>
    </xf>
    <xf numFmtId="0" fontId="8" fillId="0" borderId="7" xfId="155" applyFont="1" applyFill="1" applyBorder="1" applyAlignment="1">
      <alignment horizontal="justify" vertical="center" wrapText="1"/>
    </xf>
    <xf numFmtId="0" fontId="8" fillId="0" borderId="8" xfId="155" applyFont="1" applyFill="1" applyBorder="1" applyAlignment="1">
      <alignment horizontal="justify" vertical="center" wrapText="1"/>
    </xf>
    <xf numFmtId="168" fontId="11" fillId="0" borderId="12" xfId="1" applyNumberFormat="1" applyFont="1" applyFill="1" applyBorder="1" applyAlignment="1">
      <alignment horizontal="center" vertical="center" wrapText="1"/>
    </xf>
    <xf numFmtId="168" fontId="11" fillId="0" borderId="14" xfId="1"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39" fillId="5" borderId="4" xfId="0" applyNumberFormat="1" applyFont="1" applyFill="1" applyBorder="1" applyAlignment="1">
      <alignment horizontal="center" vertical="center"/>
    </xf>
    <xf numFmtId="0" fontId="39" fillId="5" borderId="16" xfId="0" applyNumberFormat="1" applyFont="1" applyFill="1" applyBorder="1" applyAlignment="1">
      <alignment horizontal="center" vertical="center"/>
    </xf>
    <xf numFmtId="0" fontId="39" fillId="5" borderId="17" xfId="0" applyNumberFormat="1" applyFont="1" applyFill="1" applyBorder="1" applyAlignment="1">
      <alignment horizontal="center" vertical="center"/>
    </xf>
    <xf numFmtId="0" fontId="39" fillId="0" borderId="0" xfId="0" applyNumberFormat="1" applyFont="1" applyFill="1" applyBorder="1" applyAlignment="1">
      <alignment horizontal="center" vertical="center"/>
    </xf>
    <xf numFmtId="0" fontId="6" fillId="3" borderId="4" xfId="0" applyNumberFormat="1" applyFont="1" applyFill="1" applyBorder="1" applyAlignment="1">
      <alignment horizontal="center" vertical="center" wrapText="1"/>
    </xf>
    <xf numFmtId="0" fontId="6" fillId="3" borderId="16" xfId="0" applyNumberFormat="1" applyFont="1" applyFill="1" applyBorder="1" applyAlignment="1">
      <alignment horizontal="center" vertical="center" wrapText="1"/>
    </xf>
    <xf numFmtId="0" fontId="6" fillId="3" borderId="17"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xf>
    <xf numFmtId="0" fontId="6" fillId="3" borderId="12"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0" fontId="6" fillId="3" borderId="20" xfId="0" applyNumberFormat="1" applyFont="1" applyFill="1" applyBorder="1" applyAlignment="1">
      <alignment horizontal="center" vertical="center" wrapText="1"/>
    </xf>
    <xf numFmtId="0" fontId="6" fillId="3" borderId="27" xfId="0" applyNumberFormat="1" applyFont="1" applyFill="1" applyBorder="1" applyAlignment="1">
      <alignment horizontal="center" vertical="center" wrapText="1"/>
    </xf>
    <xf numFmtId="0" fontId="6" fillId="3" borderId="36" xfId="0" applyNumberFormat="1" applyFont="1" applyFill="1" applyBorder="1" applyAlignment="1">
      <alignment horizontal="center" vertical="center" wrapText="1"/>
    </xf>
    <xf numFmtId="0" fontId="6" fillId="3" borderId="37" xfId="0" applyNumberFormat="1" applyFont="1" applyFill="1" applyBorder="1" applyAlignment="1">
      <alignment horizontal="center" vertical="center" wrapText="1"/>
    </xf>
    <xf numFmtId="0" fontId="6" fillId="3" borderId="12"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39" fillId="5" borderId="62" xfId="0" applyNumberFormat="1" applyFont="1" applyFill="1" applyBorder="1" applyAlignment="1">
      <alignment horizontal="center" vertical="center"/>
    </xf>
    <xf numFmtId="0" fontId="39" fillId="5" borderId="38" xfId="0" applyNumberFormat="1" applyFont="1" applyFill="1" applyBorder="1" applyAlignment="1">
      <alignment horizontal="center" vertical="center"/>
    </xf>
    <xf numFmtId="0" fontId="39" fillId="5" borderId="39" xfId="0" applyNumberFormat="1" applyFont="1" applyFill="1" applyBorder="1" applyAlignment="1">
      <alignment horizontal="center" vertical="center"/>
    </xf>
    <xf numFmtId="0" fontId="6" fillId="5" borderId="29" xfId="0" applyNumberFormat="1" applyFont="1" applyFill="1" applyBorder="1" applyAlignment="1">
      <alignment horizontal="left" vertical="center"/>
    </xf>
    <xf numFmtId="0" fontId="6" fillId="5" borderId="0" xfId="0" applyNumberFormat="1" applyFont="1" applyFill="1" applyBorder="1" applyAlignment="1">
      <alignment horizontal="left" vertical="center"/>
    </xf>
    <xf numFmtId="0" fontId="39" fillId="5" borderId="8" xfId="0" applyNumberFormat="1" applyFont="1" applyFill="1" applyBorder="1" applyAlignment="1">
      <alignment horizontal="center" vertical="center"/>
    </xf>
    <xf numFmtId="0" fontId="6" fillId="5" borderId="20" xfId="0" applyNumberFormat="1" applyFont="1" applyFill="1" applyBorder="1" applyAlignment="1">
      <alignment horizontal="left" vertical="center"/>
    </xf>
    <xf numFmtId="0" fontId="6" fillId="5" borderId="22" xfId="0" applyNumberFormat="1" applyFont="1" applyFill="1" applyBorder="1" applyAlignment="1">
      <alignment horizontal="left" vertical="center"/>
    </xf>
    <xf numFmtId="0" fontId="6" fillId="5" borderId="4" xfId="0" applyNumberFormat="1" applyFont="1" applyFill="1" applyBorder="1" applyAlignment="1">
      <alignment horizontal="center" vertical="center"/>
    </xf>
    <xf numFmtId="0" fontId="6" fillId="5" borderId="16" xfId="0" applyNumberFormat="1" applyFont="1" applyFill="1" applyBorder="1" applyAlignment="1">
      <alignment horizontal="center" vertical="center"/>
    </xf>
    <xf numFmtId="0" fontId="6" fillId="3" borderId="4" xfId="158" applyNumberFormat="1" applyFont="1" applyFill="1" applyBorder="1" applyAlignment="1">
      <alignment horizontal="center" vertical="center" wrapText="1"/>
    </xf>
    <xf numFmtId="0" fontId="6" fillId="3" borderId="16" xfId="158" applyNumberFormat="1" applyFont="1" applyFill="1" applyBorder="1" applyAlignment="1">
      <alignment horizontal="center" vertical="center" wrapText="1"/>
    </xf>
    <xf numFmtId="0" fontId="6" fillId="3" borderId="17" xfId="158" applyNumberFormat="1" applyFont="1" applyFill="1" applyBorder="1" applyAlignment="1">
      <alignment horizontal="center" vertical="center" wrapText="1"/>
    </xf>
    <xf numFmtId="0" fontId="39" fillId="3" borderId="36" xfId="0" applyNumberFormat="1" applyFont="1" applyFill="1" applyBorder="1" applyAlignment="1">
      <alignment horizontal="center" vertical="center" wrapText="1"/>
    </xf>
    <xf numFmtId="0" fontId="39" fillId="3" borderId="37" xfId="0" applyNumberFormat="1" applyFont="1" applyFill="1" applyBorder="1" applyAlignment="1">
      <alignment horizontal="center" vertical="center" wrapText="1"/>
    </xf>
    <xf numFmtId="0" fontId="35" fillId="2" borderId="0" xfId="3" applyNumberFormat="1" applyFont="1" applyFill="1" applyBorder="1" applyAlignment="1" applyProtection="1">
      <alignment horizontal="center" vertical="center" wrapText="1"/>
    </xf>
    <xf numFmtId="0" fontId="37" fillId="2" borderId="15" xfId="3" applyNumberFormat="1" applyFont="1" applyFill="1" applyBorder="1" applyAlignment="1" applyProtection="1">
      <alignment horizontal="center" vertical="center" wrapText="1"/>
    </xf>
    <xf numFmtId="0" fontId="6" fillId="3" borderId="27" xfId="0" applyNumberFormat="1" applyFont="1" applyFill="1" applyBorder="1" applyAlignment="1">
      <alignment horizontal="center" vertical="center"/>
    </xf>
    <xf numFmtId="0" fontId="6" fillId="3" borderId="15" xfId="0" applyNumberFormat="1" applyFont="1" applyFill="1" applyBorder="1" applyAlignment="1">
      <alignment horizontal="center" vertical="center"/>
    </xf>
    <xf numFmtId="0" fontId="6" fillId="3" borderId="14" xfId="0" applyNumberFormat="1" applyFont="1" applyFill="1" applyBorder="1" applyAlignment="1">
      <alignment horizontal="center" vertical="center"/>
    </xf>
    <xf numFmtId="0" fontId="41" fillId="3" borderId="4" xfId="0" applyNumberFormat="1" applyFont="1" applyFill="1" applyBorder="1" applyAlignment="1">
      <alignment horizontal="center" vertical="center" wrapText="1"/>
    </xf>
    <xf numFmtId="0" fontId="39" fillId="3" borderId="22" xfId="0" quotePrefix="1" applyNumberFormat="1" applyFont="1" applyFill="1" applyBorder="1" applyAlignment="1">
      <alignment horizontal="center" vertical="center" wrapText="1"/>
    </xf>
    <xf numFmtId="0" fontId="39" fillId="3" borderId="22" xfId="0" applyNumberFormat="1" applyFont="1" applyFill="1" applyBorder="1" applyAlignment="1">
      <alignment horizontal="center" vertical="center" wrapText="1"/>
    </xf>
    <xf numFmtId="0" fontId="39" fillId="3" borderId="13" xfId="0" applyNumberFormat="1" applyFont="1" applyFill="1" applyBorder="1" applyAlignment="1">
      <alignment horizontal="center" vertical="center" wrapText="1"/>
    </xf>
    <xf numFmtId="0" fontId="41" fillId="3" borderId="4" xfId="0" quotePrefix="1" applyNumberFormat="1" applyFont="1" applyFill="1" applyBorder="1" applyAlignment="1">
      <alignment horizontal="center" vertical="center" wrapText="1"/>
    </xf>
    <xf numFmtId="0" fontId="41" fillId="3" borderId="22" xfId="0" quotePrefix="1" applyNumberFormat="1" applyFont="1" applyFill="1" applyBorder="1" applyAlignment="1">
      <alignment horizontal="center" vertical="center" wrapText="1"/>
    </xf>
    <xf numFmtId="0" fontId="41" fillId="3" borderId="22" xfId="0" applyNumberFormat="1" applyFont="1" applyFill="1" applyBorder="1" applyAlignment="1">
      <alignment horizontal="center" vertical="center" wrapText="1"/>
    </xf>
    <xf numFmtId="0" fontId="41" fillId="3" borderId="13" xfId="0" applyNumberFormat="1" applyFont="1" applyFill="1" applyBorder="1" applyAlignment="1">
      <alignment horizontal="center" vertical="center" wrapText="1"/>
    </xf>
    <xf numFmtId="0" fontId="6" fillId="3" borderId="12" xfId="0" applyNumberFormat="1" applyFont="1" applyFill="1" applyBorder="1" applyAlignment="1">
      <alignment vertical="center" wrapText="1"/>
    </xf>
    <xf numFmtId="0" fontId="6" fillId="3" borderId="1" xfId="0" applyNumberFormat="1" applyFont="1" applyFill="1" applyBorder="1" applyAlignment="1">
      <alignment vertical="center" wrapText="1"/>
    </xf>
    <xf numFmtId="2" fontId="5" fillId="3" borderId="4" xfId="0" applyNumberFormat="1" applyFont="1" applyFill="1" applyBorder="1" applyAlignment="1">
      <alignment horizontal="center" vertical="center" wrapText="1"/>
    </xf>
    <xf numFmtId="2" fontId="5" fillId="3" borderId="16" xfId="0" applyNumberFormat="1" applyFont="1" applyFill="1" applyBorder="1" applyAlignment="1">
      <alignment horizontal="center" vertical="center" wrapText="1"/>
    </xf>
    <xf numFmtId="2" fontId="5" fillId="3" borderId="17" xfId="0" applyNumberFormat="1" applyFont="1" applyFill="1" applyBorder="1" applyAlignment="1">
      <alignment horizontal="center" vertical="center" wrapText="1"/>
    </xf>
    <xf numFmtId="169" fontId="5" fillId="3" borderId="4" xfId="0" applyNumberFormat="1" applyFont="1" applyFill="1" applyBorder="1" applyAlignment="1">
      <alignment horizontal="center" vertical="center" wrapText="1"/>
    </xf>
    <xf numFmtId="169" fontId="5" fillId="3" borderId="16" xfId="0" applyNumberFormat="1" applyFont="1" applyFill="1" applyBorder="1" applyAlignment="1">
      <alignment horizontal="center" vertical="center" wrapText="1"/>
    </xf>
    <xf numFmtId="169" fontId="5" fillId="3" borderId="17" xfId="0" applyNumberFormat="1" applyFont="1" applyFill="1" applyBorder="1" applyAlignment="1">
      <alignment horizontal="center" vertical="center" wrapText="1"/>
    </xf>
    <xf numFmtId="2" fontId="6" fillId="27" borderId="5" xfId="0" applyNumberFormat="1" applyFont="1" applyFill="1" applyBorder="1" applyAlignment="1">
      <alignment horizontal="center" vertical="center" wrapText="1"/>
    </xf>
    <xf numFmtId="2" fontId="6" fillId="27" borderId="12" xfId="0" quotePrefix="1" applyNumberFormat="1" applyFont="1" applyFill="1" applyBorder="1" applyAlignment="1">
      <alignment horizontal="center" vertical="center" wrapText="1"/>
    </xf>
    <xf numFmtId="2" fontId="6" fillId="27" borderId="1" xfId="0" quotePrefix="1" applyNumberFormat="1" applyFont="1" applyFill="1" applyBorder="1" applyAlignment="1">
      <alignment horizontal="center" vertical="center" wrapText="1"/>
    </xf>
    <xf numFmtId="2" fontId="6" fillId="27" borderId="12" xfId="0" applyNumberFormat="1" applyFont="1" applyFill="1" applyBorder="1" applyAlignment="1">
      <alignment horizontal="center" vertical="center" wrapText="1"/>
    </xf>
    <xf numFmtId="2" fontId="6" fillId="27" borderId="1" xfId="0" applyNumberFormat="1" applyFont="1" applyFill="1" applyBorder="1" applyAlignment="1">
      <alignment horizontal="center" vertical="center" wrapText="1"/>
    </xf>
    <xf numFmtId="2" fontId="6" fillId="27" borderId="0" xfId="0" applyNumberFormat="1" applyFont="1" applyFill="1" applyBorder="1" applyAlignment="1">
      <alignment horizontal="center" vertical="center" wrapText="1"/>
    </xf>
    <xf numFmtId="2" fontId="9" fillId="27" borderId="22" xfId="0" applyNumberFormat="1" applyFont="1" applyFill="1" applyBorder="1" applyAlignment="1">
      <alignment horizontal="center" vertical="center" wrapText="1"/>
    </xf>
    <xf numFmtId="2" fontId="9" fillId="27" borderId="0" xfId="0" applyNumberFormat="1" applyFont="1" applyFill="1" applyBorder="1" applyAlignment="1">
      <alignment horizontal="center" vertical="center" wrapText="1"/>
    </xf>
    <xf numFmtId="2" fontId="8" fillId="27" borderId="29" xfId="0" applyNumberFormat="1" applyFont="1" applyFill="1" applyBorder="1" applyAlignment="1">
      <alignment horizontal="center" vertical="center" wrapText="1"/>
    </xf>
    <xf numFmtId="2" fontId="8" fillId="27" borderId="0" xfId="0" applyNumberFormat="1" applyFont="1" applyFill="1" applyBorder="1" applyAlignment="1">
      <alignment horizontal="center" vertical="center" wrapText="1"/>
    </xf>
    <xf numFmtId="2" fontId="8" fillId="27" borderId="10" xfId="0" applyNumberFormat="1" applyFont="1" applyFill="1" applyBorder="1" applyAlignment="1">
      <alignment horizontal="center" vertical="center" wrapText="1"/>
    </xf>
    <xf numFmtId="2" fontId="8" fillId="27" borderId="27" xfId="0" applyNumberFormat="1" applyFont="1" applyFill="1" applyBorder="1" applyAlignment="1">
      <alignment horizontal="center" vertical="center" wrapText="1"/>
    </xf>
    <xf numFmtId="2" fontId="8" fillId="27" borderId="15" xfId="0" applyNumberFormat="1" applyFont="1" applyFill="1" applyBorder="1" applyAlignment="1">
      <alignment horizontal="center" vertical="center" wrapText="1"/>
    </xf>
    <xf numFmtId="2" fontId="8" fillId="27" borderId="30" xfId="0" applyNumberFormat="1" applyFont="1" applyFill="1" applyBorder="1" applyAlignment="1">
      <alignment horizontal="center" vertical="center" wrapText="1"/>
    </xf>
    <xf numFmtId="2" fontId="8" fillId="27" borderId="20" xfId="0" applyNumberFormat="1" applyFont="1" applyFill="1" applyBorder="1" applyAlignment="1">
      <alignment horizontal="center" vertical="center" wrapText="1"/>
    </xf>
    <xf numFmtId="2" fontId="8" fillId="27" borderId="22" xfId="0" applyNumberFormat="1" applyFont="1" applyFill="1" applyBorder="1" applyAlignment="1">
      <alignment horizontal="center" vertical="center" wrapText="1"/>
    </xf>
    <xf numFmtId="2" fontId="8" fillId="27" borderId="13" xfId="0" applyNumberFormat="1" applyFont="1" applyFill="1" applyBorder="1" applyAlignment="1">
      <alignment horizontal="center" vertical="center" wrapText="1"/>
    </xf>
    <xf numFmtId="0" fontId="6" fillId="0" borderId="20" xfId="3" applyFont="1" applyFill="1" applyBorder="1" applyAlignment="1" applyProtection="1">
      <alignment horizontal="center" vertical="center" wrapText="1"/>
    </xf>
    <xf numFmtId="0" fontId="6" fillId="0" borderId="22" xfId="3" applyFont="1" applyFill="1" applyBorder="1" applyAlignment="1" applyProtection="1">
      <alignment horizontal="center" vertical="center" wrapText="1"/>
    </xf>
    <xf numFmtId="0" fontId="6" fillId="0" borderId="13" xfId="3" applyFont="1" applyFill="1" applyBorder="1" applyAlignment="1" applyProtection="1">
      <alignment horizontal="center" vertical="center" wrapText="1"/>
    </xf>
    <xf numFmtId="0" fontId="6" fillId="0" borderId="29"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31" xfId="3" applyFont="1" applyFill="1" applyBorder="1" applyAlignment="1" applyProtection="1">
      <alignment horizontal="center" vertical="center" wrapText="1"/>
    </xf>
    <xf numFmtId="0" fontId="6" fillId="0" borderId="26"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wrapText="1"/>
    </xf>
    <xf numFmtId="0" fontId="6" fillId="0" borderId="19" xfId="3" applyFont="1" applyFill="1" applyBorder="1" applyAlignment="1" applyProtection="1">
      <alignment horizontal="center" vertical="center" wrapText="1"/>
    </xf>
    <xf numFmtId="0" fontId="6" fillId="0" borderId="24"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6" fillId="0" borderId="32" xfId="3" applyFont="1" applyFill="1" applyBorder="1" applyAlignment="1" applyProtection="1">
      <alignment horizontal="center" vertical="center" wrapText="1"/>
    </xf>
    <xf numFmtId="0" fontId="6" fillId="0" borderId="2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49" fontId="6" fillId="0" borderId="5" xfId="0" applyNumberFormat="1" applyFont="1" applyFill="1" applyBorder="1" applyAlignment="1">
      <alignment horizontal="center" vertical="center" wrapText="1"/>
    </xf>
    <xf numFmtId="2" fontId="8" fillId="0" borderId="20" xfId="0" applyNumberFormat="1" applyFont="1" applyFill="1" applyBorder="1" applyAlignment="1">
      <alignment horizontal="center" vertical="center" wrapText="1"/>
    </xf>
    <xf numFmtId="2" fontId="7" fillId="0" borderId="22" xfId="0" applyNumberFormat="1" applyFont="1" applyFill="1" applyBorder="1" applyAlignment="1">
      <alignment horizontal="center" vertical="center" wrapText="1"/>
    </xf>
    <xf numFmtId="2" fontId="7" fillId="0" borderId="13" xfId="0" applyNumberFormat="1" applyFont="1" applyFill="1" applyBorder="1" applyAlignment="1">
      <alignment horizontal="center" vertical="center" wrapText="1"/>
    </xf>
    <xf numFmtId="2" fontId="8" fillId="0" borderId="29" xfId="0"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2" fontId="7" fillId="0" borderId="10" xfId="0" applyNumberFormat="1" applyFont="1" applyFill="1" applyBorder="1" applyAlignment="1">
      <alignment horizontal="center" vertical="center" wrapText="1"/>
    </xf>
    <xf numFmtId="0" fontId="6" fillId="0" borderId="5" xfId="0" applyFont="1" applyFill="1" applyBorder="1" applyAlignment="1" applyProtection="1">
      <alignment horizontal="center" vertical="center" wrapText="1"/>
    </xf>
    <xf numFmtId="173" fontId="6" fillId="0" borderId="5" xfId="0" quotePrefix="1" applyNumberFormat="1" applyFont="1" applyFill="1" applyBorder="1" applyAlignment="1">
      <alignment horizontal="center" vertical="center" wrapText="1"/>
    </xf>
    <xf numFmtId="173" fontId="6" fillId="0" borderId="5"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2" fontId="6" fillId="0" borderId="5" xfId="0" quotePrefix="1"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173" fontId="6" fillId="0" borderId="1" xfId="0" quotePrefix="1" applyNumberFormat="1" applyFont="1" applyFill="1" applyBorder="1" applyAlignment="1">
      <alignment horizontal="center" vertical="center" wrapText="1"/>
    </xf>
    <xf numFmtId="173"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8" fillId="0" borderId="63" xfId="0" applyFont="1" applyFill="1" applyBorder="1" applyAlignment="1">
      <alignment horizontal="justify" vertical="center" wrapText="1"/>
    </xf>
    <xf numFmtId="0" fontId="8" fillId="0" borderId="41" xfId="0" applyFont="1" applyFill="1" applyBorder="1" applyAlignment="1">
      <alignment horizontal="justify" vertical="center" wrapText="1"/>
    </xf>
    <xf numFmtId="0" fontId="8" fillId="0" borderId="42" xfId="0" applyFont="1" applyFill="1" applyBorder="1" applyAlignment="1">
      <alignment horizontal="justify" vertical="center" wrapText="1"/>
    </xf>
    <xf numFmtId="1" fontId="8" fillId="0" borderId="18" xfId="0" applyNumberFormat="1" applyFont="1" applyFill="1" applyBorder="1" applyAlignment="1">
      <alignment vertical="center" wrapText="1"/>
    </xf>
    <xf numFmtId="1" fontId="8" fillId="0" borderId="24" xfId="0" applyNumberFormat="1" applyFont="1" applyFill="1" applyBorder="1" applyAlignment="1">
      <alignment vertical="center" wrapText="1"/>
    </xf>
    <xf numFmtId="0" fontId="11" fillId="0" borderId="64" xfId="0" applyFont="1" applyFill="1" applyBorder="1" applyAlignment="1">
      <alignment horizontal="center" vertical="center" wrapText="1"/>
    </xf>
    <xf numFmtId="0" fontId="11" fillId="0" borderId="65" xfId="0" applyFont="1" applyFill="1" applyBorder="1" applyAlignment="1">
      <alignment horizontal="justify" vertical="center" wrapText="1"/>
    </xf>
    <xf numFmtId="0" fontId="11" fillId="0" borderId="43" xfId="0" applyFont="1" applyFill="1" applyBorder="1" applyAlignment="1">
      <alignment horizontal="justify" vertical="center" wrapText="1"/>
    </xf>
    <xf numFmtId="0" fontId="11" fillId="0" borderId="47" xfId="0" applyFont="1" applyFill="1" applyBorder="1" applyAlignment="1">
      <alignment horizontal="justify"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0" borderId="40" xfId="0" applyFont="1" applyBorder="1" applyAlignment="1">
      <alignment horizontal="justify" vertical="center" wrapText="1"/>
    </xf>
    <xf numFmtId="0" fontId="11" fillId="0" borderId="41" xfId="0" applyFont="1" applyBorder="1" applyAlignment="1">
      <alignment horizontal="justify" vertical="center" wrapText="1"/>
    </xf>
    <xf numFmtId="0" fontId="11" fillId="0" borderId="42" xfId="0" applyFont="1" applyBorder="1" applyAlignment="1">
      <alignment horizontal="justify" vertical="center" wrapText="1"/>
    </xf>
    <xf numFmtId="1" fontId="8" fillId="0" borderId="63" xfId="159" applyNumberFormat="1" applyFont="1" applyFill="1" applyBorder="1" applyAlignment="1">
      <alignment vertical="center" wrapText="1"/>
    </xf>
    <xf numFmtId="1" fontId="8" fillId="0" borderId="64" xfId="159" applyNumberFormat="1" applyFont="1" applyFill="1" applyBorder="1" applyAlignment="1">
      <alignment vertical="center" wrapText="1"/>
    </xf>
    <xf numFmtId="0" fontId="11" fillId="0" borderId="7" xfId="0" applyFont="1" applyFill="1" applyBorder="1" applyAlignment="1">
      <alignment horizontal="justify" vertical="center" wrapText="1"/>
    </xf>
    <xf numFmtId="0" fontId="11" fillId="0" borderId="8" xfId="0" applyFont="1" applyFill="1" applyBorder="1" applyAlignment="1">
      <alignment horizontal="justify" vertical="center" wrapText="1"/>
    </xf>
    <xf numFmtId="49" fontId="11" fillId="0" borderId="7" xfId="0" applyNumberFormat="1" applyFont="1" applyFill="1" applyBorder="1" applyAlignment="1">
      <alignment horizontal="justify" vertical="center" wrapText="1"/>
    </xf>
    <xf numFmtId="49" fontId="11" fillId="0" borderId="8" xfId="0" applyNumberFormat="1" applyFont="1" applyFill="1" applyBorder="1" applyAlignment="1">
      <alignment horizontal="justify" vertical="center" wrapText="1"/>
    </xf>
    <xf numFmtId="0" fontId="8" fillId="0" borderId="40" xfId="0" applyFont="1" applyFill="1" applyBorder="1" applyAlignment="1">
      <alignment horizontal="justify" vertical="center" wrapText="1"/>
    </xf>
    <xf numFmtId="0" fontId="11" fillId="0" borderId="41" xfId="0" applyFont="1" applyFill="1" applyBorder="1" applyAlignment="1">
      <alignment horizontal="justify" vertical="center" wrapText="1"/>
    </xf>
    <xf numFmtId="0" fontId="11" fillId="0" borderId="42" xfId="0" applyFont="1" applyFill="1" applyBorder="1" applyAlignment="1">
      <alignment horizontal="justify" vertical="center" wrapText="1"/>
    </xf>
    <xf numFmtId="168" fontId="8" fillId="0" borderId="63" xfId="159" applyNumberFormat="1" applyFont="1" applyFill="1" applyBorder="1" applyAlignment="1">
      <alignment horizontal="center" vertical="center" wrapText="1"/>
    </xf>
    <xf numFmtId="168" fontId="8" fillId="0" borderId="64" xfId="159" applyNumberFormat="1" applyFont="1" applyFill="1" applyBorder="1" applyAlignment="1">
      <alignment horizontal="center" vertical="center" wrapText="1"/>
    </xf>
    <xf numFmtId="0" fontId="11" fillId="0" borderId="6" xfId="0" applyFont="1" applyFill="1" applyBorder="1" applyAlignment="1">
      <alignment horizontal="justify" vertical="center" wrapText="1"/>
    </xf>
    <xf numFmtId="0" fontId="11" fillId="0" borderId="39" xfId="0" applyFont="1" applyFill="1" applyBorder="1" applyAlignment="1">
      <alignment horizontal="justify" vertical="center" wrapText="1"/>
    </xf>
    <xf numFmtId="0" fontId="8" fillId="5" borderId="40" xfId="0" applyFont="1" applyFill="1" applyBorder="1" applyAlignment="1">
      <alignment horizontal="justify" vertical="center" wrapText="1"/>
    </xf>
    <xf numFmtId="0" fontId="8" fillId="5" borderId="41" xfId="0" applyFont="1" applyFill="1" applyBorder="1" applyAlignment="1">
      <alignment horizontal="justify" vertical="center" wrapText="1"/>
    </xf>
    <xf numFmtId="0" fontId="8" fillId="5" borderId="42" xfId="0" applyFont="1" applyFill="1" applyBorder="1" applyAlignment="1">
      <alignment horizontal="justify" vertical="center" wrapText="1"/>
    </xf>
    <xf numFmtId="168" fontId="8" fillId="0" borderId="65" xfId="159" applyNumberFormat="1" applyFont="1" applyFill="1" applyBorder="1" applyAlignment="1">
      <alignment horizontal="center" vertical="center" wrapText="1"/>
    </xf>
    <xf numFmtId="49" fontId="11" fillId="0" borderId="40" xfId="0" applyNumberFormat="1" applyFont="1" applyBorder="1" applyAlignment="1">
      <alignment horizontal="justify" vertical="center" wrapText="1"/>
    </xf>
    <xf numFmtId="49" fontId="11" fillId="0" borderId="41" xfId="0" applyNumberFormat="1" applyFont="1" applyBorder="1" applyAlignment="1">
      <alignment horizontal="justify" vertical="center" wrapText="1"/>
    </xf>
    <xf numFmtId="49" fontId="11" fillId="0" borderId="42" xfId="0" applyNumberFormat="1" applyFont="1" applyBorder="1" applyAlignment="1">
      <alignment horizontal="justify" vertical="center" wrapText="1"/>
    </xf>
    <xf numFmtId="0" fontId="11" fillId="0" borderId="40" xfId="0" applyNumberFormat="1" applyFont="1" applyBorder="1" applyAlignment="1">
      <alignment horizontal="justify" vertical="center" wrapText="1"/>
    </xf>
    <xf numFmtId="0" fontId="11" fillId="0" borderId="41" xfId="0" applyNumberFormat="1" applyFont="1" applyBorder="1" applyAlignment="1">
      <alignment horizontal="justify" vertical="center" wrapText="1"/>
    </xf>
    <xf numFmtId="0" fontId="11" fillId="0" borderId="42" xfId="0" applyNumberFormat="1" applyFont="1" applyBorder="1" applyAlignment="1">
      <alignment horizontal="justify" vertical="center" wrapText="1"/>
    </xf>
    <xf numFmtId="0" fontId="33" fillId="2" borderId="7" xfId="0" applyFont="1" applyFill="1" applyBorder="1" applyAlignment="1">
      <alignment horizontal="justify" vertical="center" wrapText="1"/>
    </xf>
    <xf numFmtId="0" fontId="33" fillId="2" borderId="9" xfId="0" applyFont="1" applyFill="1" applyBorder="1" applyAlignment="1">
      <alignment horizontal="justify" vertical="center" wrapText="1"/>
    </xf>
    <xf numFmtId="49" fontId="11" fillId="0" borderId="29" xfId="0" applyNumberFormat="1" applyFont="1" applyBorder="1" applyAlignment="1">
      <alignment horizontal="justify" vertical="center" wrapText="1"/>
    </xf>
    <xf numFmtId="49" fontId="11" fillId="0" borderId="0" xfId="0" applyNumberFormat="1" applyFont="1" applyBorder="1" applyAlignment="1">
      <alignment horizontal="justify" vertical="center" wrapText="1"/>
    </xf>
    <xf numFmtId="49" fontId="11" fillId="0" borderId="46" xfId="0" applyNumberFormat="1" applyFont="1" applyBorder="1" applyAlignment="1">
      <alignment horizontal="justify" vertical="center" wrapText="1"/>
    </xf>
    <xf numFmtId="0" fontId="11" fillId="0" borderId="41" xfId="0" applyFont="1" applyFill="1" applyBorder="1" applyAlignment="1">
      <alignment vertical="center" wrapText="1"/>
    </xf>
    <xf numFmtId="0" fontId="11" fillId="0" borderId="42" xfId="0" applyFont="1" applyFill="1" applyBorder="1" applyAlignment="1">
      <alignment vertical="center" wrapText="1"/>
    </xf>
    <xf numFmtId="1" fontId="8" fillId="0" borderId="8" xfId="159" applyNumberFormat="1" applyFont="1" applyFill="1" applyBorder="1" applyAlignment="1">
      <alignment vertical="center" wrapText="1"/>
    </xf>
    <xf numFmtId="0" fontId="0" fillId="0" borderId="8" xfId="0" applyBorder="1" applyAlignment="1">
      <alignment vertical="center" wrapText="1"/>
    </xf>
    <xf numFmtId="0" fontId="11" fillId="2" borderId="4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9"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46" xfId="0" applyFont="1" applyFill="1" applyBorder="1" applyAlignment="1">
      <alignment horizontal="justify" vertical="center" wrapText="1"/>
    </xf>
    <xf numFmtId="0" fontId="11" fillId="0" borderId="2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8" fillId="0" borderId="23"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8" fillId="0" borderId="2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11" fillId="0" borderId="27" xfId="0" applyFont="1" applyFill="1" applyBorder="1" applyAlignment="1">
      <alignment horizontal="justify" vertical="center" wrapText="1"/>
    </xf>
    <xf numFmtId="0" fontId="11" fillId="0" borderId="15" xfId="0" applyFont="1" applyFill="1" applyBorder="1" applyAlignment="1">
      <alignment horizontal="justify" vertical="center" wrapText="1"/>
    </xf>
    <xf numFmtId="0" fontId="11" fillId="0" borderId="51" xfId="0" applyFont="1" applyFill="1" applyBorder="1" applyAlignment="1">
      <alignment horizontal="justify" vertical="center" wrapText="1"/>
    </xf>
    <xf numFmtId="0" fontId="8" fillId="3" borderId="66"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44" fillId="0" borderId="23" xfId="0" applyFont="1" applyFill="1" applyBorder="1" applyAlignment="1">
      <alignment horizontal="justify" vertical="center" wrapText="1"/>
    </xf>
    <xf numFmtId="0" fontId="44" fillId="0" borderId="43" xfId="0" applyFont="1" applyFill="1" applyBorder="1" applyAlignment="1">
      <alignment horizontal="justify" vertical="center" wrapText="1"/>
    </xf>
    <xf numFmtId="0" fontId="44" fillId="0" borderId="47" xfId="0" applyFont="1" applyFill="1" applyBorder="1" applyAlignment="1">
      <alignment horizontal="justify" vertical="center" wrapText="1"/>
    </xf>
    <xf numFmtId="0" fontId="11" fillId="0" borderId="23" xfId="0" applyFont="1" applyFill="1" applyBorder="1" applyAlignment="1">
      <alignment horizontal="justify" vertical="center" wrapText="1"/>
    </xf>
    <xf numFmtId="0" fontId="11" fillId="0" borderId="8" xfId="0" applyFont="1" applyFill="1" applyBorder="1" applyAlignment="1">
      <alignment horizontal="center" vertical="center" wrapText="1"/>
    </xf>
    <xf numFmtId="0" fontId="8" fillId="0" borderId="34" xfId="0" applyFont="1" applyFill="1" applyBorder="1" applyAlignment="1">
      <alignment horizontal="justify" vertical="center" wrapText="1"/>
    </xf>
    <xf numFmtId="0" fontId="11" fillId="0" borderId="35" xfId="0" applyFont="1" applyFill="1" applyBorder="1" applyAlignment="1">
      <alignment horizontal="justify" vertical="center" wrapText="1"/>
    </xf>
    <xf numFmtId="0" fontId="11" fillId="0" borderId="64" xfId="0" applyFont="1" applyFill="1" applyBorder="1" applyAlignment="1">
      <alignment horizontal="justify" vertical="center" wrapText="1"/>
    </xf>
    <xf numFmtId="1" fontId="8" fillId="0" borderId="44" xfId="159" applyNumberFormat="1" applyFont="1" applyFill="1" applyBorder="1" applyAlignment="1">
      <alignment vertical="center" wrapText="1"/>
    </xf>
    <xf numFmtId="1" fontId="8" fillId="0" borderId="25" xfId="159" applyNumberFormat="1" applyFont="1" applyFill="1" applyBorder="1" applyAlignment="1">
      <alignment vertical="center" wrapText="1"/>
    </xf>
    <xf numFmtId="0" fontId="11" fillId="2" borderId="29" xfId="0" applyFont="1" applyFill="1" applyBorder="1" applyAlignment="1">
      <alignment horizontal="center" vertical="center" wrapText="1"/>
    </xf>
    <xf numFmtId="0" fontId="11" fillId="0" borderId="34" xfId="0" applyFont="1" applyFill="1" applyBorder="1" applyAlignment="1">
      <alignment horizontal="justify" vertical="center" wrapText="1"/>
    </xf>
    <xf numFmtId="0" fontId="8" fillId="0" borderId="33" xfId="0" applyFont="1" applyFill="1" applyBorder="1" applyAlignment="1">
      <alignment horizontal="justify" vertical="center" wrapText="1"/>
    </xf>
    <xf numFmtId="0" fontId="8" fillId="0" borderId="18" xfId="0" applyFont="1" applyFill="1" applyBorder="1" applyAlignment="1">
      <alignment horizontal="justify" vertical="center" wrapText="1"/>
    </xf>
    <xf numFmtId="1" fontId="8" fillId="0" borderId="65" xfId="159" applyNumberFormat="1" applyFont="1" applyFill="1" applyBorder="1" applyAlignment="1">
      <alignment vertical="center" wrapText="1"/>
    </xf>
    <xf numFmtId="0" fontId="8" fillId="5" borderId="69" xfId="3" applyFont="1" applyFill="1" applyBorder="1" applyAlignment="1">
      <alignment horizontal="justify" vertical="center" wrapText="1"/>
    </xf>
    <xf numFmtId="0" fontId="8" fillId="5" borderId="70" xfId="3" applyFont="1" applyFill="1" applyBorder="1" applyAlignment="1">
      <alignment horizontal="justify" vertical="center" wrapText="1"/>
    </xf>
    <xf numFmtId="0" fontId="8" fillId="5" borderId="71" xfId="3" applyFont="1" applyFill="1" applyBorder="1" applyAlignment="1">
      <alignment horizontal="justify" vertical="center" wrapText="1"/>
    </xf>
    <xf numFmtId="1" fontId="11" fillId="0" borderId="72" xfId="3" applyNumberFormat="1" applyFont="1" applyFill="1" applyBorder="1" applyAlignment="1">
      <alignment horizontal="right" vertical="center" wrapText="1"/>
    </xf>
    <xf numFmtId="1" fontId="11" fillId="0" borderId="64" xfId="3" applyNumberFormat="1" applyFont="1" applyFill="1" applyBorder="1" applyAlignment="1">
      <alignment horizontal="right" vertical="center" wrapText="1"/>
    </xf>
    <xf numFmtId="0" fontId="9" fillId="0" borderId="18" xfId="3" applyFont="1" applyFill="1" applyBorder="1" applyAlignment="1">
      <alignment horizontal="right" vertical="center" wrapText="1"/>
    </xf>
    <xf numFmtId="0" fontId="9" fillId="0" borderId="35" xfId="3" applyFont="1" applyFill="1" applyBorder="1" applyAlignment="1">
      <alignment horizontal="right" vertical="center" wrapText="1"/>
    </xf>
    <xf numFmtId="0" fontId="9" fillId="0" borderId="24" xfId="3" applyFont="1" applyFill="1" applyBorder="1" applyAlignment="1">
      <alignment horizontal="right" vertical="center" wrapText="1"/>
    </xf>
    <xf numFmtId="0" fontId="11" fillId="0" borderId="6" xfId="3" applyFont="1" applyFill="1" applyBorder="1" applyAlignment="1">
      <alignment horizontal="justify" vertical="center" wrapText="1"/>
    </xf>
    <xf numFmtId="0" fontId="11" fillId="0" borderId="39" xfId="3" applyFont="1" applyFill="1" applyBorder="1" applyAlignment="1">
      <alignment horizontal="justify" vertical="center" wrapText="1"/>
    </xf>
    <xf numFmtId="164" fontId="11" fillId="0" borderId="6" xfId="3" applyNumberFormat="1" applyFont="1" applyFill="1" applyBorder="1" applyAlignment="1">
      <alignment horizontal="justify" vertical="center" wrapText="1"/>
    </xf>
    <xf numFmtId="2" fontId="9" fillId="0" borderId="20" xfId="3" applyNumberFormat="1" applyFont="1" applyFill="1" applyBorder="1" applyAlignment="1">
      <alignment horizontal="center" vertical="center" wrapText="1"/>
    </xf>
    <xf numFmtId="2" fontId="9" fillId="0" borderId="22" xfId="3" applyNumberFormat="1" applyFont="1" applyFill="1" applyBorder="1" applyAlignment="1">
      <alignment horizontal="center" vertical="center" wrapText="1"/>
    </xf>
    <xf numFmtId="2" fontId="9" fillId="0" borderId="13" xfId="3" applyNumberFormat="1" applyFont="1" applyFill="1" applyBorder="1" applyAlignment="1">
      <alignment horizontal="center" vertical="center" wrapText="1"/>
    </xf>
    <xf numFmtId="2" fontId="9" fillId="0" borderId="29" xfId="3" applyNumberFormat="1" applyFont="1" applyFill="1" applyBorder="1" applyAlignment="1">
      <alignment horizontal="center" vertical="center" wrapText="1"/>
    </xf>
    <xf numFmtId="2" fontId="9" fillId="0" borderId="0" xfId="3" applyNumberFormat="1" applyFont="1" applyFill="1" applyBorder="1" applyAlignment="1">
      <alignment horizontal="center" vertical="center" wrapText="1"/>
    </xf>
    <xf numFmtId="2" fontId="9" fillId="0" borderId="10" xfId="3" applyNumberFormat="1" applyFont="1" applyFill="1" applyBorder="1" applyAlignment="1">
      <alignment horizontal="center" vertical="center" wrapText="1"/>
    </xf>
    <xf numFmtId="2" fontId="9" fillId="0" borderId="27" xfId="3" applyNumberFormat="1" applyFont="1" applyFill="1" applyBorder="1" applyAlignment="1">
      <alignment horizontal="center" vertical="center" wrapText="1"/>
    </xf>
    <xf numFmtId="2" fontId="9" fillId="0" borderId="15" xfId="3" applyNumberFormat="1" applyFont="1" applyFill="1" applyBorder="1" applyAlignment="1">
      <alignment horizontal="center" vertical="center" wrapText="1"/>
    </xf>
    <xf numFmtId="2" fontId="9" fillId="0" borderId="30" xfId="3" applyNumberFormat="1" applyFont="1" applyFill="1" applyBorder="1" applyAlignment="1">
      <alignment horizontal="center" vertical="center" wrapText="1"/>
    </xf>
    <xf numFmtId="0" fontId="8" fillId="3" borderId="33" xfId="3" applyFont="1" applyFill="1" applyBorder="1" applyAlignment="1">
      <alignment horizontal="center" vertical="center" wrapText="1"/>
    </xf>
    <xf numFmtId="0" fontId="8" fillId="3" borderId="18" xfId="3" applyFont="1" applyFill="1" applyBorder="1" applyAlignment="1">
      <alignment horizontal="center" vertical="center" wrapText="1"/>
    </xf>
    <xf numFmtId="0" fontId="8" fillId="0" borderId="69" xfId="3" applyFont="1" applyFill="1" applyBorder="1" applyAlignment="1">
      <alignment horizontal="justify" vertical="center" wrapText="1"/>
    </xf>
    <xf numFmtId="0" fontId="8" fillId="0" borderId="70" xfId="3" applyFont="1" applyFill="1" applyBorder="1" applyAlignment="1">
      <alignment horizontal="justify" vertical="center" wrapText="1"/>
    </xf>
    <xf numFmtId="0" fontId="8" fillId="0" borderId="71" xfId="3" applyFont="1" applyFill="1" applyBorder="1" applyAlignment="1">
      <alignment horizontal="justify" vertical="center" wrapText="1"/>
    </xf>
    <xf numFmtId="0" fontId="8" fillId="0" borderId="7" xfId="3" applyFont="1" applyFill="1" applyBorder="1" applyAlignment="1">
      <alignment horizontal="justify" vertical="center" wrapText="1"/>
    </xf>
    <xf numFmtId="0" fontId="8" fillId="0" borderId="8" xfId="3" applyFont="1" applyFill="1" applyBorder="1" applyAlignment="1">
      <alignment horizontal="justify" vertical="center" wrapText="1"/>
    </xf>
    <xf numFmtId="1" fontId="11" fillId="0" borderId="75" xfId="1" applyNumberFormat="1" applyFont="1" applyFill="1" applyBorder="1" applyAlignment="1">
      <alignment horizontal="right" vertical="center" wrapText="1"/>
    </xf>
    <xf numFmtId="1" fontId="11" fillId="0" borderId="44" xfId="1" applyNumberFormat="1" applyFont="1" applyFill="1" applyBorder="1" applyAlignment="1">
      <alignment horizontal="right" vertical="center" wrapText="1"/>
    </xf>
    <xf numFmtId="1" fontId="11" fillId="0" borderId="21" xfId="1" applyNumberFormat="1" applyFont="1" applyFill="1" applyBorder="1" applyAlignment="1">
      <alignment horizontal="right" vertical="center" wrapText="1"/>
    </xf>
    <xf numFmtId="0" fontId="11" fillId="0" borderId="40" xfId="3" applyFont="1" applyFill="1" applyBorder="1" applyAlignment="1">
      <alignment horizontal="right" vertical="center" wrapText="1"/>
    </xf>
    <xf numFmtId="0" fontId="11" fillId="0" borderId="29" xfId="3" applyFont="1" applyFill="1" applyBorder="1" applyAlignment="1">
      <alignment horizontal="right" vertical="center" wrapText="1"/>
    </xf>
    <xf numFmtId="0" fontId="11" fillId="0" borderId="23" xfId="3" applyFont="1" applyFill="1" applyBorder="1" applyAlignment="1">
      <alignment horizontal="right" vertical="center" wrapText="1"/>
    </xf>
    <xf numFmtId="0" fontId="11" fillId="0" borderId="29" xfId="3" applyFont="1" applyFill="1" applyBorder="1" applyAlignment="1">
      <alignment horizontal="justify" vertical="center" wrapText="1"/>
    </xf>
    <xf numFmtId="0" fontId="11" fillId="0" borderId="0" xfId="3" applyFont="1" applyFill="1" applyBorder="1" applyAlignment="1">
      <alignment horizontal="justify" vertical="center" wrapText="1"/>
    </xf>
    <xf numFmtId="0" fontId="11" fillId="0" borderId="46" xfId="3" applyFont="1" applyFill="1" applyBorder="1" applyAlignment="1">
      <alignment horizontal="justify" vertical="center" wrapText="1"/>
    </xf>
    <xf numFmtId="0" fontId="11" fillId="0" borderId="27" xfId="3" applyFont="1" applyFill="1" applyBorder="1" applyAlignment="1">
      <alignment horizontal="left" vertical="center" wrapText="1"/>
    </xf>
    <xf numFmtId="0" fontId="11" fillId="0" borderId="15" xfId="3" applyFont="1" applyFill="1" applyBorder="1" applyAlignment="1">
      <alignment horizontal="left" vertical="center" wrapText="1"/>
    </xf>
    <xf numFmtId="0" fontId="11" fillId="0" borderId="51" xfId="3" applyFont="1" applyFill="1" applyBorder="1" applyAlignment="1">
      <alignment horizontal="left" vertical="center" wrapText="1"/>
    </xf>
    <xf numFmtId="0" fontId="8" fillId="0" borderId="73" xfId="3" applyFont="1" applyFill="1" applyBorder="1" applyAlignment="1">
      <alignment horizontal="justify" vertical="center" wrapText="1"/>
    </xf>
    <xf numFmtId="0" fontId="11" fillId="0" borderId="74" xfId="3" applyFont="1" applyFill="1" applyBorder="1" applyAlignment="1">
      <alignment horizontal="justify" vertical="center" wrapText="1"/>
    </xf>
    <xf numFmtId="1" fontId="11" fillId="0" borderId="72" xfId="1" applyNumberFormat="1" applyFont="1" applyFill="1" applyBorder="1" applyAlignment="1">
      <alignment horizontal="right" vertical="center" wrapText="1"/>
    </xf>
    <xf numFmtId="1" fontId="11" fillId="0" borderId="64" xfId="1" applyNumberFormat="1" applyFont="1" applyFill="1" applyBorder="1" applyAlignment="1">
      <alignment horizontal="right" vertical="center" wrapText="1"/>
    </xf>
    <xf numFmtId="1" fontId="11" fillId="0" borderId="78" xfId="1" applyNumberFormat="1" applyFont="1" applyFill="1" applyBorder="1" applyAlignment="1">
      <alignment horizontal="right" vertical="center" wrapText="1"/>
    </xf>
    <xf numFmtId="0" fontId="11" fillId="0" borderId="8" xfId="3" applyFont="1" applyFill="1" applyBorder="1" applyAlignment="1">
      <alignment horizontal="center" vertical="center" wrapText="1"/>
    </xf>
    <xf numFmtId="0" fontId="11" fillId="0" borderId="34" xfId="3" applyFont="1" applyFill="1" applyBorder="1" applyAlignment="1">
      <alignment horizontal="justify" vertical="center" wrapText="1"/>
    </xf>
    <xf numFmtId="0" fontId="11" fillId="0" borderId="35" xfId="3" applyFont="1" applyFill="1" applyBorder="1" applyAlignment="1">
      <alignment horizontal="justify" vertical="center" wrapText="1"/>
    </xf>
    <xf numFmtId="0" fontId="11" fillId="0" borderId="76" xfId="3" applyFont="1" applyFill="1" applyBorder="1" applyAlignment="1">
      <alignment horizontal="justify" vertical="center" wrapText="1"/>
    </xf>
    <xf numFmtId="0" fontId="11" fillId="0" borderId="77" xfId="3" applyFont="1" applyFill="1" applyBorder="1" applyAlignment="1">
      <alignment horizontal="justify" vertical="center" wrapText="1"/>
    </xf>
    <xf numFmtId="0" fontId="8" fillId="0" borderId="74" xfId="3" applyFont="1" applyFill="1" applyBorder="1" applyAlignment="1">
      <alignment horizontal="justify" vertical="center" wrapText="1"/>
    </xf>
    <xf numFmtId="0" fontId="8" fillId="0" borderId="36" xfId="3" applyFont="1" applyFill="1" applyBorder="1" applyAlignment="1">
      <alignment horizontal="justify" vertical="center" wrapText="1"/>
    </xf>
    <xf numFmtId="0" fontId="8" fillId="0" borderId="79" xfId="3" applyFont="1" applyFill="1" applyBorder="1" applyAlignment="1">
      <alignment horizontal="justify" vertical="center" wrapText="1"/>
    </xf>
    <xf numFmtId="0" fontId="8" fillId="0" borderId="4" xfId="3" applyFont="1" applyFill="1" applyBorder="1" applyAlignment="1">
      <alignment horizontal="left" vertical="center" wrapText="1"/>
    </xf>
    <xf numFmtId="0" fontId="8" fillId="0" borderId="16" xfId="3" applyFont="1" applyFill="1" applyBorder="1" applyAlignment="1">
      <alignment horizontal="left" vertical="center" wrapText="1"/>
    </xf>
    <xf numFmtId="0" fontId="8" fillId="0" borderId="81" xfId="3" applyFont="1" applyFill="1" applyBorder="1" applyAlignment="1">
      <alignment horizontal="left" vertical="center" wrapText="1"/>
    </xf>
    <xf numFmtId="1" fontId="11" fillId="0" borderId="25" xfId="1" applyNumberFormat="1" applyFont="1" applyFill="1" applyBorder="1" applyAlignment="1">
      <alignment horizontal="right" vertical="center" wrapText="1"/>
    </xf>
    <xf numFmtId="0" fontId="11" fillId="0" borderId="20" xfId="3" applyFont="1" applyFill="1" applyBorder="1" applyAlignment="1">
      <alignment horizontal="left" vertical="center" wrapText="1"/>
    </xf>
    <xf numFmtId="0" fontId="11" fillId="0" borderId="22" xfId="3" applyFont="1" applyFill="1" applyBorder="1" applyAlignment="1">
      <alignment horizontal="left" vertical="center" wrapText="1"/>
    </xf>
    <xf numFmtId="0" fontId="11" fillId="0" borderId="61" xfId="3" applyFont="1" applyFill="1" applyBorder="1" applyAlignment="1">
      <alignment horizontal="left" vertical="center" wrapText="1"/>
    </xf>
    <xf numFmtId="0" fontId="11" fillId="0" borderId="6" xfId="3" applyFont="1" applyFill="1" applyBorder="1" applyAlignment="1">
      <alignment horizontal="left" vertical="center" wrapText="1"/>
    </xf>
    <xf numFmtId="0" fontId="11" fillId="0" borderId="38" xfId="3" applyFont="1" applyFill="1" applyBorder="1" applyAlignment="1">
      <alignment horizontal="left" vertical="center" wrapText="1"/>
    </xf>
    <xf numFmtId="0" fontId="11" fillId="0" borderId="39" xfId="3" applyFont="1" applyFill="1" applyBorder="1" applyAlignment="1">
      <alignment horizontal="left" vertical="center" wrapText="1"/>
    </xf>
    <xf numFmtId="0" fontId="11" fillId="0" borderId="29" xfId="3" applyFont="1" applyFill="1" applyBorder="1" applyAlignment="1">
      <alignment horizontal="left" vertical="center" wrapText="1"/>
    </xf>
    <xf numFmtId="0" fontId="11" fillId="0" borderId="0" xfId="3" applyFont="1" applyFill="1" applyBorder="1" applyAlignment="1">
      <alignment horizontal="left" vertical="center" wrapText="1"/>
    </xf>
    <xf numFmtId="0" fontId="11" fillId="0" borderId="46" xfId="3" applyFont="1" applyFill="1" applyBorder="1" applyAlignment="1">
      <alignment horizontal="left" vertical="center" wrapText="1"/>
    </xf>
    <xf numFmtId="0" fontId="11" fillId="0" borderId="67" xfId="3" applyFont="1" applyFill="1" applyBorder="1" applyAlignment="1">
      <alignment horizontal="left" vertical="center" wrapText="1"/>
    </xf>
    <xf numFmtId="0" fontId="11" fillId="0" borderId="82" xfId="3" applyFont="1" applyFill="1" applyBorder="1" applyAlignment="1">
      <alignment horizontal="left" vertical="center" wrapText="1"/>
    </xf>
    <xf numFmtId="0" fontId="11" fillId="0" borderId="83" xfId="3" applyFont="1" applyFill="1" applyBorder="1" applyAlignment="1">
      <alignment horizontal="left" vertical="center" wrapText="1"/>
    </xf>
    <xf numFmtId="0" fontId="11" fillId="0" borderId="69" xfId="3" applyFont="1" applyFill="1" applyBorder="1" applyAlignment="1">
      <alignment horizontal="left" vertical="center" wrapText="1"/>
    </xf>
    <xf numFmtId="0" fontId="11" fillId="0" borderId="70" xfId="3" applyFont="1" applyFill="1" applyBorder="1" applyAlignment="1">
      <alignment horizontal="left" vertical="center" wrapText="1"/>
    </xf>
    <xf numFmtId="0" fontId="11" fillId="0" borderId="71" xfId="3" applyFont="1" applyFill="1" applyBorder="1" applyAlignment="1">
      <alignment horizontal="left" vertical="center" wrapText="1"/>
    </xf>
    <xf numFmtId="0" fontId="11" fillId="0" borderId="6" xfId="3" applyFont="1" applyBorder="1" applyAlignment="1">
      <alignment horizontal="justify" vertical="center" wrapText="1"/>
    </xf>
    <xf numFmtId="0" fontId="11" fillId="0" borderId="38" xfId="3" applyFont="1" applyBorder="1" applyAlignment="1">
      <alignment horizontal="justify" vertical="center" wrapText="1"/>
    </xf>
    <xf numFmtId="0" fontId="11" fillId="0" borderId="84" xfId="3" applyFont="1" applyBorder="1" applyAlignment="1">
      <alignment horizontal="justify" vertical="center" wrapText="1"/>
    </xf>
    <xf numFmtId="0" fontId="8" fillId="3" borderId="66" xfId="3" applyFont="1" applyFill="1" applyBorder="1" applyAlignment="1">
      <alignment horizontal="center" vertical="center" wrapText="1"/>
    </xf>
    <xf numFmtId="0" fontId="8" fillId="3" borderId="67" xfId="3" applyFont="1" applyFill="1" applyBorder="1" applyAlignment="1">
      <alignment horizontal="center" vertical="center" wrapText="1"/>
    </xf>
    <xf numFmtId="0" fontId="8" fillId="3" borderId="23" xfId="3" applyFont="1" applyFill="1" applyBorder="1" applyAlignment="1">
      <alignment horizontal="center" vertical="center" wrapText="1"/>
    </xf>
    <xf numFmtId="0" fontId="8" fillId="3" borderId="43" xfId="3" applyFont="1" applyFill="1" applyBorder="1" applyAlignment="1">
      <alignment horizontal="center" vertical="center" wrapText="1"/>
    </xf>
    <xf numFmtId="0" fontId="11" fillId="0" borderId="18" xfId="3" applyFont="1" applyFill="1" applyBorder="1" applyAlignment="1">
      <alignment horizontal="center" vertical="center" wrapText="1"/>
    </xf>
    <xf numFmtId="0" fontId="11" fillId="0" borderId="24" xfId="3" applyFont="1" applyFill="1" applyBorder="1" applyAlignment="1">
      <alignment horizontal="center" vertical="center" wrapText="1"/>
    </xf>
    <xf numFmtId="0" fontId="8" fillId="0" borderId="6" xfId="3" applyFont="1" applyFill="1" applyBorder="1" applyAlignment="1">
      <alignment horizontal="justify" vertical="center" wrapText="1"/>
    </xf>
    <xf numFmtId="0" fontId="8" fillId="0" borderId="38" xfId="3" applyFont="1" applyFill="1" applyBorder="1" applyAlignment="1">
      <alignment horizontal="justify" vertical="center" wrapText="1"/>
    </xf>
    <xf numFmtId="0" fontId="8" fillId="0" borderId="6" xfId="3" applyFont="1" applyBorder="1" applyAlignment="1">
      <alignment horizontal="justify" vertical="center" wrapText="1"/>
    </xf>
    <xf numFmtId="0" fontId="8" fillId="0" borderId="38" xfId="3" applyFont="1" applyBorder="1" applyAlignment="1">
      <alignment horizontal="justify" vertical="center" wrapText="1"/>
    </xf>
    <xf numFmtId="0" fontId="8" fillId="0" borderId="84" xfId="3" applyFont="1" applyBorder="1" applyAlignment="1">
      <alignment horizontal="justify" vertical="center" wrapText="1"/>
    </xf>
    <xf numFmtId="0" fontId="8" fillId="0" borderId="84" xfId="3" applyFont="1" applyFill="1" applyBorder="1" applyAlignment="1">
      <alignment horizontal="justify" vertical="center" wrapText="1"/>
    </xf>
    <xf numFmtId="0" fontId="8" fillId="3" borderId="50"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84" xfId="3" applyFont="1" applyFill="1" applyBorder="1" applyAlignment="1">
      <alignment horizontal="center" vertical="center" wrapText="1"/>
    </xf>
    <xf numFmtId="0" fontId="11" fillId="0" borderId="50" xfId="3" applyFont="1" applyBorder="1" applyAlignment="1">
      <alignment vertical="center" wrapText="1"/>
    </xf>
    <xf numFmtId="0" fontId="11" fillId="0" borderId="6" xfId="3" applyFont="1" applyFill="1" applyBorder="1" applyAlignment="1">
      <alignment horizontal="center" vertical="center" wrapText="1"/>
    </xf>
    <xf numFmtId="0" fontId="11" fillId="0" borderId="38" xfId="3" applyFont="1" applyFill="1" applyBorder="1" applyAlignment="1">
      <alignment horizontal="center" vertical="center" wrapText="1"/>
    </xf>
    <xf numFmtId="0" fontId="11" fillId="5" borderId="7" xfId="3" applyFont="1" applyFill="1" applyBorder="1" applyAlignment="1">
      <alignment horizontal="left" vertical="center" wrapText="1"/>
    </xf>
    <xf numFmtId="0" fontId="11" fillId="5" borderId="8" xfId="3" applyFont="1" applyFill="1" applyBorder="1" applyAlignment="1">
      <alignment horizontal="left" vertical="center" wrapText="1"/>
    </xf>
    <xf numFmtId="0" fontId="11" fillId="5" borderId="62" xfId="3" applyFont="1" applyFill="1" applyBorder="1" applyAlignment="1">
      <alignment horizontal="center" vertical="center" wrapText="1"/>
    </xf>
    <xf numFmtId="0" fontId="11" fillId="5" borderId="38" xfId="3" applyFont="1" applyFill="1" applyBorder="1" applyAlignment="1">
      <alignment horizontal="center" vertical="center" wrapText="1"/>
    </xf>
    <xf numFmtId="0" fontId="8" fillId="5" borderId="6" xfId="3" applyFont="1" applyFill="1" applyBorder="1" applyAlignment="1">
      <alignment horizontal="justify" vertical="center" wrapText="1"/>
    </xf>
    <xf numFmtId="0" fontId="8" fillId="5" borderId="38" xfId="3" applyFont="1" applyFill="1" applyBorder="1" applyAlignment="1">
      <alignment horizontal="justify" vertical="center" wrapText="1"/>
    </xf>
    <xf numFmtId="0" fontId="8" fillId="5" borderId="84" xfId="3" applyFont="1" applyFill="1" applyBorder="1" applyAlignment="1">
      <alignment horizontal="justify" vertical="center" wrapText="1"/>
    </xf>
    <xf numFmtId="9" fontId="11" fillId="5" borderId="7" xfId="3" applyNumberFormat="1" applyFont="1" applyFill="1" applyBorder="1" applyAlignment="1">
      <alignment horizontal="left" vertical="center" wrapText="1"/>
    </xf>
    <xf numFmtId="9" fontId="11" fillId="5" borderId="8" xfId="3" applyNumberFormat="1" applyFont="1" applyFill="1" applyBorder="1" applyAlignment="1">
      <alignment horizontal="left" vertical="center" wrapText="1"/>
    </xf>
    <xf numFmtId="0" fontId="11" fillId="5" borderId="6" xfId="3" applyFont="1" applyFill="1" applyBorder="1" applyAlignment="1">
      <alignment horizontal="center" vertical="center" wrapText="1"/>
    </xf>
    <xf numFmtId="0" fontId="8" fillId="28" borderId="8" xfId="3" applyFont="1" applyFill="1" applyBorder="1" applyAlignment="1">
      <alignment horizontal="right" vertical="center" wrapText="1"/>
    </xf>
  </cellXfs>
  <cellStyles count="160">
    <cellStyle name="_Anexo __  RCSP Condiciones Obligatorias" xfId="5"/>
    <cellStyle name="_Anexo __  RCSP Condiciones Obligatorias_ANEXO No 10 CONDICIONES COMPLEMENTARIAS DEFINITIVO 01-06-11 ADENDA" xfId="6"/>
    <cellStyle name="_Anexo __  RCSP Condiciones Obligatorias_ANEXO No 9 CONDICIONES BASICAS HABILITANTES" xfId="7"/>
    <cellStyle name="_Anexo __  RCSP Condiciones Obligatorias_SUGERENCIA AJUSTE DEDUCIBLES  TRDM_15062011" xfId="8"/>
    <cellStyle name="_Anexo __ Autos Condiciones Obligatorias" xfId="9"/>
    <cellStyle name="_Anexo __ Autos Condiciones Obligatorias_ANEXO No 10 CONDICIONES COMPLEMENTARIAS DEFINITIVO 01-06-11 ADENDA" xfId="10"/>
    <cellStyle name="_Anexo __ Autos Condiciones Obligatorias_ANEXO No 9 CONDICIONES BASICAS HABILITANTES" xfId="11"/>
    <cellStyle name="_Anexo __ Autos Condiciones Obligatorias_SUGERENCIA AJUSTE DEDUCIBLES  TRDM_15062011" xfId="12"/>
    <cellStyle name="_Anexo __ Manejo Condiciones Obligatorias" xfId="13"/>
    <cellStyle name="_Anexo __ Manejo Condiciones Obligatorias_ANEXO No 10 CONDICIONES COMPLEMENTARIAS DEFINITIVO 01-06-11 ADENDA" xfId="14"/>
    <cellStyle name="_Anexo __ Manejo Condiciones Obligatorias_ANEXO No 9 CONDICIONES BASICAS HABILITANTES" xfId="15"/>
    <cellStyle name="_Anexo __ Manejo Condiciones Obligatorias_SUGERENCIA AJUSTE DEDUCIBLES  TRDM_15062011" xfId="16"/>
    <cellStyle name="_Anexo 1 Habilitantes" xfId="17"/>
    <cellStyle name="_Anexo 1 Habilitantes_ANEXO No 10 CONDICIONES COMPLEMENTARIAS DEFINITIVO 01-06-11 ADENDA" xfId="18"/>
    <cellStyle name="_Anexo 1 Habilitantes_ANEXO No 9 CONDICIONES BASICAS HABILITANTES" xfId="19"/>
    <cellStyle name="_Anexo 1 Habilitantes_SUGERENCIA AJUSTE DEDUCIBLES  TRDM_15062011" xfId="20"/>
    <cellStyle name="_Anexo 2 Condiciones Obligatorias" xfId="21"/>
    <cellStyle name="_Anexo 2 Condiciones Obligatorias_ANEXO No 10 CONDICIONES COMPLEMENTARIAS DEFINITIVO 01-06-11 ADENDA" xfId="22"/>
    <cellStyle name="_Anexo 2 Condiciones Obligatorias_ANEXO No 9 CONDICIONES BASICAS HABILITANTES" xfId="23"/>
    <cellStyle name="_Anexo 2 Condiciones Obligatorias_SUGERENCIA AJUSTE DEDUCIBLES  TRDM_15062011" xfId="24"/>
    <cellStyle name="_Formato slips estándar" xfId="25"/>
    <cellStyle name="_Formato slips estándar_Adenda Grupo 2 COMP MC" xfId="26"/>
    <cellStyle name="_Formato slips estándar_Adenda Grupo 2 COMP MC_ANEXO No 10 CONDICIONES COMPLEMENTARIAS DEFINITIVO 01-06-11 ADENDA" xfId="27"/>
    <cellStyle name="_Formato slips estándar_Adenda Grupo 2 COMP MC_ANEXO No 9 CONDICIONES BASICAS HABILITANTES" xfId="28"/>
    <cellStyle name="_Formato slips estándar_Adenda Grupo 2 COMP MC_SUGERENCIA AJUSTE DEDUCIBLES  TRDM_15062011" xfId="29"/>
    <cellStyle name="_Formato slips estándar_Adenda Grupo 2 COMP MCano" xfId="30"/>
    <cellStyle name="_Formato slips estándar_Adenda Grupo 2 COMP MCano_ANEXO No 10 CONDICIONES COMPLEMENTARIAS DEFINITIVO 01-06-11 ADENDA" xfId="31"/>
    <cellStyle name="_Formato slips estándar_Adenda Grupo 2 COMP MCano_ANEXO No 9 CONDICIONES BASICAS HABILITANTES" xfId="32"/>
    <cellStyle name="_Formato slips estándar_Adenda Grupo 2 COMP MCano_SUGERENCIA AJUSTE DEDUCIBLES  TRDM_15062011" xfId="33"/>
    <cellStyle name="_Formato slips estándar_Condiciones Complementarias TRDM" xfId="34"/>
    <cellStyle name="_Formato slips estándar_Condiciones Complementarias TRDM_ANEXO No 10 CONDICIONES COMPLEMENTARIAS DEFINITIVO 01-06-11 ADENDA" xfId="35"/>
    <cellStyle name="_Formato slips estándar_Condiciones Complementarias TRDM_ANEXO No 9 CONDICIONES BASICAS HABILITANTES" xfId="36"/>
    <cellStyle name="_Formato slips estándar_Condiciones Complementarias TRDM_SUGERENCIA AJUSTE DEDUCIBLES  TRDM_15062011" xfId="37"/>
    <cellStyle name="_Formato slips estándar_Condiciones Complementarias V7-1-10" xfId="38"/>
    <cellStyle name="_Formato slips estándar_Condiciones Complementarias V7-1-10_ANEXO No 10 CONDICIONES COMPLEMENTARIAS DEFINITIVO 01-06-11 ADENDA" xfId="39"/>
    <cellStyle name="_Formato slips estándar_Condiciones Complementarias V7-1-10_ANEXO No 9 CONDICIONES BASICAS HABILITANTES" xfId="40"/>
    <cellStyle name="_Formato slips estándar_Condiciones Complementarias V7-1-10_SUGERENCIA AJUSTE DEDUCIBLES  TRDM_15062011" xfId="41"/>
    <cellStyle name="_Formato slips estándar_SlipTecnico Grupo EEB - D&amp;O 6ene10" xfId="42"/>
    <cellStyle name="_Formato slips estándar_SlipTecnico Grupo EEB - D&amp;O 6ene10_ANEXO No 10 CONDICIONES COMPLEMENTARIAS DEFINITIVO 01-06-11 ADENDA" xfId="43"/>
    <cellStyle name="_Formato slips estándar_SlipTecnico Grupo EEB - D&amp;O 6ene10_ANEXO No 9 CONDICIONES BASICAS HABILITANTES" xfId="44"/>
    <cellStyle name="_Formato slips estándar_SlipTecnico Grupo EEB - D&amp;O 6ene10_SUGERENCIA AJUSTE DEDUCIBLES  TRDM_15062011" xfId="45"/>
    <cellStyle name="_Grupo 1 COMPL. V Adenda F" xfId="46"/>
    <cellStyle name="_Slip habilitantes DM (Secretaría)" xfId="47"/>
    <cellStyle name="_Slip habilitantes DM (Secretaría)_Adenda Grupo 2 COMP MC" xfId="48"/>
    <cellStyle name="_Slip habilitantes DM (Secretaría)_Adenda Grupo 2 COMP MC_ANEXO No 10 CONDICIONES COMPLEMENTARIAS DEFINITIVO 01-06-11 ADENDA" xfId="49"/>
    <cellStyle name="_Slip habilitantes DM (Secretaría)_Adenda Grupo 2 COMP MC_ANEXO No 9 CONDICIONES BASICAS HABILITANTES" xfId="50"/>
    <cellStyle name="_Slip habilitantes DM (Secretaría)_Adenda Grupo 2 COMP MC_SUGERENCIA AJUSTE DEDUCIBLES  TRDM_15062011" xfId="51"/>
    <cellStyle name="_Slip habilitantes DM (Secretaría)_Adenda Grupo 2 COMP MCano" xfId="52"/>
    <cellStyle name="_Slip habilitantes DM (Secretaría)_Adenda Grupo 2 COMP MCano_ANEXO No 10 CONDICIONES COMPLEMENTARIAS DEFINITIVO 01-06-11 ADENDA" xfId="53"/>
    <cellStyle name="_Slip habilitantes DM (Secretaría)_Adenda Grupo 2 COMP MCano_ANEXO No 9 CONDICIONES BASICAS HABILITANTES" xfId="54"/>
    <cellStyle name="_Slip habilitantes DM (Secretaría)_Adenda Grupo 2 COMP MCano_SUGERENCIA AJUSTE DEDUCIBLES  TRDM_15062011" xfId="55"/>
    <cellStyle name="_Slip habilitantes DM (Secretaría)_Condiciones Complementarias TRDM" xfId="56"/>
    <cellStyle name="_Slip habilitantes DM (Secretaría)_Condiciones Complementarias TRDM_ANEXO No 10 CONDICIONES COMPLEMENTARIAS DEFINITIVO 01-06-11 ADENDA" xfId="57"/>
    <cellStyle name="_Slip habilitantes DM (Secretaría)_Condiciones Complementarias TRDM_ANEXO No 9 CONDICIONES BASICAS HABILITANTES" xfId="58"/>
    <cellStyle name="_Slip habilitantes DM (Secretaría)_Condiciones Complementarias TRDM_SUGERENCIA AJUSTE DEDUCIBLES  TRDM_15062011" xfId="59"/>
    <cellStyle name="_Slip habilitantes DM (Secretaría)_Condiciones Complementarias V7-1-10" xfId="60"/>
    <cellStyle name="_Slip habilitantes DM (Secretaría)_Condiciones Complementarias V7-1-10_ANEXO No 10 CONDICIONES COMPLEMENTARIAS DEFINITIVO 01-06-11 ADENDA" xfId="61"/>
    <cellStyle name="_Slip habilitantes DM (Secretaría)_Condiciones Complementarias V7-1-10_ANEXO No 9 CONDICIONES BASICAS HABILITANTES" xfId="62"/>
    <cellStyle name="_Slip habilitantes DM (Secretaría)_Condiciones Complementarias V7-1-10_SUGERENCIA AJUSTE DEDUCIBLES  TRDM_15062011" xfId="63"/>
    <cellStyle name="_Slip habilitantes DM (Secretaría)_SlipTecnico Grupo EEB - D&amp;O 6ene10" xfId="64"/>
    <cellStyle name="_Slip habilitantes DM (Secretaría)_SlipTecnico Grupo EEB - D&amp;O 6ene10_ANEXO No 10 CONDICIONES COMPLEMENTARIAS DEFINITIVO 01-06-11 ADENDA" xfId="65"/>
    <cellStyle name="_Slip habilitantes DM (Secretaría)_SlipTecnico Grupo EEB - D&amp;O 6ene10_ANEXO No 9 CONDICIONES BASICAS HABILITANTES" xfId="66"/>
    <cellStyle name="_Slip habilitantes DM (Secretaría)_SlipTecnico Grupo EEB - D&amp;O 6ene10_SUGERENCIA AJUSTE DEDUCIBLES  TRDM_15062011" xfId="67"/>
    <cellStyle name="_SLIP RCSP NUEVAS CONDICIONES" xfId="68"/>
    <cellStyle name="_SLIP RCSP NUEVAS CONDICIONES_Adenda Grupo 2 COMP MC" xfId="69"/>
    <cellStyle name="_SLIP RCSP NUEVAS CONDICIONES_Adenda Grupo 2 COMP MC_ANEXO No 10 CONDICIONES COMPLEMENTARIAS DEFINITIVO 01-06-11 ADENDA" xfId="70"/>
    <cellStyle name="_SLIP RCSP NUEVAS CONDICIONES_Adenda Grupo 2 COMP MC_ANEXO No 9 CONDICIONES BASICAS HABILITANTES" xfId="71"/>
    <cellStyle name="_SLIP RCSP NUEVAS CONDICIONES_Adenda Grupo 2 COMP MC_SUGERENCIA AJUSTE DEDUCIBLES  TRDM_15062011" xfId="72"/>
    <cellStyle name="_SLIP RCSP NUEVAS CONDICIONES_Adenda Grupo 2 COMP MCano" xfId="73"/>
    <cellStyle name="_SLIP RCSP NUEVAS CONDICIONES_Adenda Grupo 2 COMP MCano_ANEXO No 10 CONDICIONES COMPLEMENTARIAS DEFINITIVO 01-06-11 ADENDA" xfId="74"/>
    <cellStyle name="_SLIP RCSP NUEVAS CONDICIONES_Adenda Grupo 2 COMP MCano_ANEXO No 9 CONDICIONES BASICAS HABILITANTES" xfId="75"/>
    <cellStyle name="_SLIP RCSP NUEVAS CONDICIONES_Adenda Grupo 2 COMP MCano_SUGERENCIA AJUSTE DEDUCIBLES  TRDM_15062011" xfId="76"/>
    <cellStyle name="_SLIP RCSP NUEVAS CONDICIONES_Condiciones Complementarias TRDM" xfId="77"/>
    <cellStyle name="_SLIP RCSP NUEVAS CONDICIONES_Condiciones Complementarias TRDM_ANEXO No 10 CONDICIONES COMPLEMENTARIAS DEFINITIVO 01-06-11 ADENDA" xfId="78"/>
    <cellStyle name="_SLIP RCSP NUEVAS CONDICIONES_Condiciones Complementarias TRDM_ANEXO No 9 CONDICIONES BASICAS HABILITANTES" xfId="79"/>
    <cellStyle name="_SLIP RCSP NUEVAS CONDICIONES_Condiciones Complementarias TRDM_SUGERENCIA AJUSTE DEDUCIBLES  TRDM_15062011" xfId="80"/>
    <cellStyle name="_SLIP RCSP NUEVAS CONDICIONES_Condiciones Complementarias V7-1-10" xfId="81"/>
    <cellStyle name="_SLIP RCSP NUEVAS CONDICIONES_Condiciones Complementarias V7-1-10_ANEXO No 10 CONDICIONES COMPLEMENTARIAS DEFINITIVO 01-06-11 ADENDA" xfId="82"/>
    <cellStyle name="_SLIP RCSP NUEVAS CONDICIONES_Condiciones Complementarias V7-1-10_ANEXO No 9 CONDICIONES BASICAS HABILITANTES" xfId="83"/>
    <cellStyle name="_SLIP RCSP NUEVAS CONDICIONES_Condiciones Complementarias V7-1-10_SUGERENCIA AJUSTE DEDUCIBLES  TRDM_15062011" xfId="84"/>
    <cellStyle name="_SLIP RCSP NUEVAS CONDICIONES_SlipTecnico Grupo EEB - D&amp;O 6ene10" xfId="85"/>
    <cellStyle name="_SLIP RCSP NUEVAS CONDICIONES_SlipTecnico Grupo EEB - D&amp;O 6ene10_ANEXO No 10 CONDICIONES COMPLEMENTARIAS DEFINITIVO 01-06-11 ADENDA" xfId="86"/>
    <cellStyle name="_SLIP RCSP NUEVAS CONDICIONES_SlipTecnico Grupo EEB - D&amp;O 6ene10_ANEXO No 9 CONDICIONES BASICAS HABILITANTES" xfId="87"/>
    <cellStyle name="_SLIP RCSP NUEVAS CONDICIONES_SlipTecnico Grupo EEB - D&amp;O 6ene10_SUGERENCIA AJUSTE DEDUCIBLES  TRDM_15062011" xfId="88"/>
    <cellStyle name="_Slips RCSP (habilitantes) Secretaría" xfId="89"/>
    <cellStyle name="_Slips RCSP (habilitantes) Secretaría_Adenda Grupo 2 COMP MC" xfId="90"/>
    <cellStyle name="_Slips RCSP (habilitantes) Secretaría_Adenda Grupo 2 COMP MC_ANEXO No 10 CONDICIONES COMPLEMENTARIAS DEFINITIVO 01-06-11 ADENDA" xfId="91"/>
    <cellStyle name="_Slips RCSP (habilitantes) Secretaría_Adenda Grupo 2 COMP MC_ANEXO No 9 CONDICIONES BASICAS HABILITANTES" xfId="92"/>
    <cellStyle name="_Slips RCSP (habilitantes) Secretaría_Adenda Grupo 2 COMP MC_SUGERENCIA AJUSTE DEDUCIBLES  TRDM_15062011" xfId="93"/>
    <cellStyle name="_Slips RCSP (habilitantes) Secretaría_Adenda Grupo 2 COMP MCano" xfId="94"/>
    <cellStyle name="_Slips RCSP (habilitantes) Secretaría_Adenda Grupo 2 COMP MCano_ANEXO No 10 CONDICIONES COMPLEMENTARIAS DEFINITIVO 01-06-11 ADENDA" xfId="95"/>
    <cellStyle name="_Slips RCSP (habilitantes) Secretaría_Adenda Grupo 2 COMP MCano_ANEXO No 9 CONDICIONES BASICAS HABILITANTES" xfId="96"/>
    <cellStyle name="_Slips RCSP (habilitantes) Secretaría_Adenda Grupo 2 COMP MCano_SUGERENCIA AJUSTE DEDUCIBLES  TRDM_15062011" xfId="97"/>
    <cellStyle name="_Slips RCSP (habilitantes) Secretaría_Condiciones Complementarias TRDM" xfId="98"/>
    <cellStyle name="_Slips RCSP (habilitantes) Secretaría_Condiciones Complementarias TRDM_ANEXO No 10 CONDICIONES COMPLEMENTARIAS DEFINITIVO 01-06-11 ADENDA" xfId="99"/>
    <cellStyle name="_Slips RCSP (habilitantes) Secretaría_Condiciones Complementarias TRDM_ANEXO No 9 CONDICIONES BASICAS HABILITANTES" xfId="100"/>
    <cellStyle name="_Slips RCSP (habilitantes) Secretaría_Condiciones Complementarias TRDM_SUGERENCIA AJUSTE DEDUCIBLES  TRDM_15062011" xfId="101"/>
    <cellStyle name="_Slips RCSP (habilitantes) Secretaría_Condiciones Complementarias V7-1-10" xfId="102"/>
    <cellStyle name="_Slips RCSP (habilitantes) Secretaría_Condiciones Complementarias V7-1-10_ANEXO No 10 CONDICIONES COMPLEMENTARIAS DEFINITIVO 01-06-11 ADENDA" xfId="103"/>
    <cellStyle name="_Slips RCSP (habilitantes) Secretaría_Condiciones Complementarias V7-1-10_ANEXO No 9 CONDICIONES BASICAS HABILITANTES" xfId="104"/>
    <cellStyle name="_Slips RCSP (habilitantes) Secretaría_Condiciones Complementarias V7-1-10_SUGERENCIA AJUSTE DEDUCIBLES  TRDM_15062011" xfId="105"/>
    <cellStyle name="_Slips RCSP (habilitantes) Secretaría_SlipTecnico Grupo EEB - D&amp;O 6ene10" xfId="106"/>
    <cellStyle name="_Slips RCSP (habilitantes) Secretaría_SlipTecnico Grupo EEB - D&amp;O 6ene10_ANEXO No 10 CONDICIONES COMPLEMENTARIAS DEFINITIVO 01-06-11 ADENDA" xfId="107"/>
    <cellStyle name="_Slips RCSP (habilitantes) Secretaría_SlipTecnico Grupo EEB - D&amp;O 6ene10_ANEXO No 9 CONDICIONES BASICAS HABILITANTES" xfId="108"/>
    <cellStyle name="_Slips RCSP (habilitantes) Secretaría_SlipTecnico Grupo EEB - D&amp;O 6ene10_SUGERENCIA AJUSTE DEDUCIBLES  TRDM_15062011" xfId="109"/>
    <cellStyle name="_Terminos Solicitados." xfId="110"/>
    <cellStyle name="20% - Accent1" xfId="111"/>
    <cellStyle name="20% - Accent2" xfId="112"/>
    <cellStyle name="20% - Accent3" xfId="113"/>
    <cellStyle name="20% - Accent4" xfId="114"/>
    <cellStyle name="20% - Accent5" xfId="115"/>
    <cellStyle name="20% - Accent6" xfId="116"/>
    <cellStyle name="40% - Accent1" xfId="117"/>
    <cellStyle name="40% - Accent2" xfId="118"/>
    <cellStyle name="40% - Accent3" xfId="119"/>
    <cellStyle name="40% - Accent4" xfId="120"/>
    <cellStyle name="40% - Accent5" xfId="121"/>
    <cellStyle name="40% - Accent6" xfId="122"/>
    <cellStyle name="60% - Accent1" xfId="123"/>
    <cellStyle name="60% - Accent2" xfId="124"/>
    <cellStyle name="60% - Accent3" xfId="125"/>
    <cellStyle name="60% - Accent4" xfId="126"/>
    <cellStyle name="60% - Accent5" xfId="127"/>
    <cellStyle name="60% - Accent6" xfId="128"/>
    <cellStyle name="Accent1" xfId="129"/>
    <cellStyle name="Accent2" xfId="130"/>
    <cellStyle name="Accent3" xfId="131"/>
    <cellStyle name="Accent4" xfId="132"/>
    <cellStyle name="Accent5" xfId="133"/>
    <cellStyle name="Accent6" xfId="134"/>
    <cellStyle name="Bad" xfId="135"/>
    <cellStyle name="Calculation" xfId="136"/>
    <cellStyle name="Check Cell" xfId="137"/>
    <cellStyle name="Estilo 1" xfId="138"/>
    <cellStyle name="Euro" xfId="139"/>
    <cellStyle name="Explanatory Text" xfId="140"/>
    <cellStyle name="Good" xfId="141"/>
    <cellStyle name="Heading 1" xfId="142"/>
    <cellStyle name="Heading 2" xfId="143"/>
    <cellStyle name="Heading 3" xfId="144"/>
    <cellStyle name="Heading 4" xfId="145"/>
    <cellStyle name="Input" xfId="146"/>
    <cellStyle name="Linked Cell" xfId="147"/>
    <cellStyle name="Millares" xfId="1" builtinId="3"/>
    <cellStyle name="Millares 2" xfId="158"/>
    <cellStyle name="Millares 3" xfId="159"/>
    <cellStyle name="Moneda 2" xfId="4"/>
    <cellStyle name="Moneda 3" xfId="157"/>
    <cellStyle name="Normal" xfId="0" builtinId="0"/>
    <cellStyle name="Normal 2" xfId="3"/>
    <cellStyle name="Normal_COND. COMPL. R.C.E." xfId="155"/>
    <cellStyle name="Normal_COND. COMPL.AUTOS" xfId="153"/>
    <cellStyle name="Normal_COND. COMPL.MANEJO" xfId="154"/>
    <cellStyle name="Normal_COND. COMPL.TRDM" xfId="148"/>
    <cellStyle name="Note" xfId="149"/>
    <cellStyle name="Output" xfId="150"/>
    <cellStyle name="Porcentaje" xfId="156" builtinId="5"/>
    <cellStyle name="rf" xfId="2"/>
    <cellStyle name="Title" xfId="151"/>
    <cellStyle name="Warning Text" xfId="1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B38" zoomScale="70" zoomScaleNormal="70" zoomScaleSheetLayoutView="50" workbookViewId="0">
      <selection activeCell="S10" sqref="S10:S11"/>
    </sheetView>
  </sheetViews>
  <sheetFormatPr baseColWidth="10" defaultRowHeight="12.75" x14ac:dyDescent="0.2"/>
  <cols>
    <col min="1" max="1" width="50.5703125" style="74" customWidth="1"/>
    <col min="2" max="2" width="19.5703125" style="74" customWidth="1"/>
    <col min="3" max="3" width="28.5703125" style="74" customWidth="1"/>
    <col min="4" max="4" width="12.7109375" style="74" customWidth="1"/>
    <col min="5" max="5" width="8.85546875" style="74" customWidth="1"/>
    <col min="6" max="6" width="9" style="74" customWidth="1"/>
    <col min="7" max="7" width="10.85546875" style="82" customWidth="1"/>
    <col min="8" max="8" width="27.28515625" style="74" customWidth="1"/>
    <col min="9" max="9" width="29.7109375" style="74" customWidth="1"/>
    <col min="10" max="10" width="14" style="74" customWidth="1"/>
    <col min="11" max="12" width="11.42578125" style="74"/>
    <col min="13" max="13" width="19.42578125" style="74" customWidth="1"/>
    <col min="14" max="14" width="26.28515625" style="74" customWidth="1"/>
    <col min="15" max="17" width="11.42578125" style="74"/>
    <col min="18" max="18" width="15.7109375" style="74" customWidth="1"/>
    <col min="19" max="16384" width="11.42578125" style="74"/>
  </cols>
  <sheetData>
    <row r="1" spans="1:19" ht="21" customHeight="1" x14ac:dyDescent="0.2">
      <c r="A1" s="304" t="s">
        <v>141</v>
      </c>
      <c r="B1" s="305"/>
      <c r="C1" s="305"/>
      <c r="D1" s="305"/>
      <c r="E1" s="305"/>
      <c r="F1" s="305"/>
      <c r="G1" s="305"/>
      <c r="H1" s="305"/>
      <c r="I1" s="305"/>
      <c r="J1" s="305"/>
      <c r="K1" s="305"/>
      <c r="L1" s="305"/>
      <c r="M1" s="305"/>
      <c r="N1" s="305"/>
      <c r="O1" s="305"/>
      <c r="P1" s="305"/>
      <c r="Q1" s="305"/>
      <c r="R1" s="305"/>
      <c r="S1" s="306"/>
    </row>
    <row r="2" spans="1:19" ht="20.25" customHeight="1" x14ac:dyDescent="0.2">
      <c r="A2" s="307" t="s">
        <v>193</v>
      </c>
      <c r="B2" s="308"/>
      <c r="C2" s="308"/>
      <c r="D2" s="308"/>
      <c r="E2" s="308"/>
      <c r="F2" s="308"/>
      <c r="G2" s="308"/>
      <c r="H2" s="308"/>
      <c r="I2" s="308"/>
      <c r="J2" s="308"/>
      <c r="K2" s="308"/>
      <c r="L2" s="308"/>
      <c r="M2" s="308"/>
      <c r="N2" s="308"/>
      <c r="O2" s="308"/>
      <c r="P2" s="308"/>
      <c r="Q2" s="308"/>
      <c r="R2" s="308"/>
      <c r="S2" s="309"/>
    </row>
    <row r="3" spans="1:19" ht="19.5" customHeight="1" x14ac:dyDescent="0.2">
      <c r="A3" s="307" t="s">
        <v>69</v>
      </c>
      <c r="B3" s="308"/>
      <c r="C3" s="308"/>
      <c r="D3" s="308"/>
      <c r="E3" s="308"/>
      <c r="F3" s="308"/>
      <c r="G3" s="308"/>
      <c r="H3" s="308"/>
      <c r="I3" s="308"/>
      <c r="J3" s="308"/>
      <c r="K3" s="308"/>
      <c r="L3" s="308"/>
      <c r="M3" s="308"/>
      <c r="N3" s="308"/>
      <c r="O3" s="308"/>
      <c r="P3" s="308"/>
      <c r="Q3" s="308"/>
      <c r="R3" s="308"/>
      <c r="S3" s="309"/>
    </row>
    <row r="4" spans="1:19" ht="23.25" customHeight="1" thickBot="1" x14ac:dyDescent="0.25">
      <c r="A4" s="310" t="s">
        <v>28</v>
      </c>
      <c r="B4" s="311"/>
      <c r="C4" s="311"/>
      <c r="D4" s="311"/>
      <c r="E4" s="311"/>
      <c r="F4" s="311"/>
      <c r="G4" s="311"/>
      <c r="H4" s="311"/>
      <c r="I4" s="311"/>
      <c r="J4" s="311"/>
      <c r="K4" s="311"/>
      <c r="L4" s="311"/>
      <c r="M4" s="311"/>
      <c r="N4" s="311"/>
      <c r="O4" s="311"/>
      <c r="P4" s="311"/>
      <c r="Q4" s="311"/>
      <c r="R4" s="311"/>
      <c r="S4" s="312"/>
    </row>
    <row r="5" spans="1:19" ht="45.75" customHeight="1" thickBot="1" x14ac:dyDescent="0.25">
      <c r="A5" s="287" t="s">
        <v>0</v>
      </c>
      <c r="B5" s="287"/>
      <c r="C5" s="287"/>
      <c r="D5" s="288"/>
      <c r="E5" s="301" t="s">
        <v>142</v>
      </c>
      <c r="F5" s="302"/>
      <c r="G5" s="302"/>
      <c r="H5" s="302"/>
      <c r="I5" s="303"/>
      <c r="J5" s="288" t="s">
        <v>210</v>
      </c>
      <c r="K5" s="302"/>
      <c r="L5" s="302"/>
      <c r="M5" s="302"/>
      <c r="N5" s="303"/>
      <c r="O5" s="288" t="s">
        <v>212</v>
      </c>
      <c r="P5" s="302"/>
      <c r="Q5" s="302"/>
      <c r="R5" s="302"/>
      <c r="S5" s="303"/>
    </row>
    <row r="6" spans="1:19" ht="23.25" customHeight="1" thickBot="1" x14ac:dyDescent="0.25">
      <c r="A6" s="287"/>
      <c r="B6" s="287"/>
      <c r="C6" s="287"/>
      <c r="D6" s="288"/>
      <c r="E6" s="287" t="s">
        <v>7</v>
      </c>
      <c r="F6" s="287"/>
      <c r="G6" s="298" t="s">
        <v>1</v>
      </c>
      <c r="H6" s="287" t="s">
        <v>2</v>
      </c>
      <c r="I6" s="287" t="s">
        <v>42</v>
      </c>
      <c r="J6" s="287" t="s">
        <v>7</v>
      </c>
      <c r="K6" s="287"/>
      <c r="L6" s="298" t="s">
        <v>1</v>
      </c>
      <c r="M6" s="287" t="s">
        <v>2</v>
      </c>
      <c r="N6" s="287" t="s">
        <v>42</v>
      </c>
      <c r="O6" s="287" t="s">
        <v>7</v>
      </c>
      <c r="P6" s="287"/>
      <c r="Q6" s="298" t="s">
        <v>1</v>
      </c>
      <c r="R6" s="287" t="s">
        <v>2</v>
      </c>
      <c r="S6" s="287" t="s">
        <v>42</v>
      </c>
    </row>
    <row r="7" spans="1:19" ht="45.75" customHeight="1" thickBot="1" x14ac:dyDescent="0.25">
      <c r="A7" s="287" t="s">
        <v>8</v>
      </c>
      <c r="B7" s="287"/>
      <c r="C7" s="287"/>
      <c r="D7" s="94" t="s">
        <v>43</v>
      </c>
      <c r="E7" s="95" t="s">
        <v>3</v>
      </c>
      <c r="F7" s="95" t="s">
        <v>4</v>
      </c>
      <c r="G7" s="299"/>
      <c r="H7" s="300"/>
      <c r="I7" s="300"/>
      <c r="J7" s="95" t="s">
        <v>3</v>
      </c>
      <c r="K7" s="95" t="s">
        <v>4</v>
      </c>
      <c r="L7" s="299"/>
      <c r="M7" s="300"/>
      <c r="N7" s="300"/>
      <c r="O7" s="95" t="s">
        <v>3</v>
      </c>
      <c r="P7" s="95" t="s">
        <v>4</v>
      </c>
      <c r="Q7" s="299"/>
      <c r="R7" s="300"/>
      <c r="S7" s="300"/>
    </row>
    <row r="8" spans="1:19" ht="34.5" customHeight="1" thickBot="1" x14ac:dyDescent="0.25">
      <c r="A8" s="284" t="s">
        <v>9</v>
      </c>
      <c r="B8" s="285"/>
      <c r="C8" s="286"/>
      <c r="D8" s="75" t="s">
        <v>48</v>
      </c>
      <c r="E8" s="76"/>
      <c r="F8" s="77"/>
      <c r="G8" s="78"/>
      <c r="H8" s="77"/>
      <c r="I8" s="79"/>
      <c r="J8" s="76"/>
      <c r="K8" s="77"/>
      <c r="L8" s="78"/>
      <c r="M8" s="77"/>
      <c r="N8" s="79"/>
      <c r="O8" s="76"/>
      <c r="P8" s="77"/>
      <c r="Q8" s="78"/>
      <c r="R8" s="77"/>
      <c r="S8" s="79"/>
    </row>
    <row r="9" spans="1:19" ht="87" customHeight="1" thickBot="1" x14ac:dyDescent="0.25">
      <c r="A9" s="292" t="s">
        <v>195</v>
      </c>
      <c r="B9" s="293"/>
      <c r="C9" s="294"/>
      <c r="D9" s="65">
        <v>50</v>
      </c>
      <c r="E9" s="65" t="s">
        <v>127</v>
      </c>
      <c r="F9" s="65"/>
      <c r="G9" s="65">
        <v>227</v>
      </c>
      <c r="H9" s="65" t="s">
        <v>187</v>
      </c>
      <c r="I9" s="97">
        <v>50</v>
      </c>
      <c r="J9" s="65" t="s">
        <v>401</v>
      </c>
      <c r="K9" s="65" t="s">
        <v>401</v>
      </c>
      <c r="L9" s="65" t="s">
        <v>401</v>
      </c>
      <c r="M9" s="65" t="s">
        <v>401</v>
      </c>
      <c r="N9" s="65" t="s">
        <v>401</v>
      </c>
      <c r="O9" s="65" t="s">
        <v>127</v>
      </c>
      <c r="P9" s="65"/>
      <c r="Q9" s="65">
        <v>98</v>
      </c>
      <c r="R9" s="65" t="s">
        <v>213</v>
      </c>
      <c r="S9" s="65">
        <v>50</v>
      </c>
    </row>
    <row r="10" spans="1:19" ht="39.75" customHeight="1" thickBot="1" x14ac:dyDescent="0.25">
      <c r="A10" s="246" t="s">
        <v>149</v>
      </c>
      <c r="B10" s="247"/>
      <c r="C10" s="248"/>
      <c r="D10" s="278">
        <v>20</v>
      </c>
      <c r="E10" s="278"/>
      <c r="F10" s="278" t="s">
        <v>127</v>
      </c>
      <c r="G10" s="278">
        <v>227</v>
      </c>
      <c r="H10" s="280" t="s">
        <v>204</v>
      </c>
      <c r="I10" s="282">
        <v>0</v>
      </c>
      <c r="J10" s="65" t="s">
        <v>401</v>
      </c>
      <c r="K10" s="65" t="s">
        <v>401</v>
      </c>
      <c r="L10" s="65" t="s">
        <v>401</v>
      </c>
      <c r="M10" s="65" t="s">
        <v>401</v>
      </c>
      <c r="N10" s="65" t="s">
        <v>401</v>
      </c>
      <c r="O10" s="278" t="s">
        <v>127</v>
      </c>
      <c r="P10" s="278"/>
      <c r="Q10" s="278">
        <v>98</v>
      </c>
      <c r="R10" s="280" t="s">
        <v>214</v>
      </c>
      <c r="S10" s="278">
        <v>20</v>
      </c>
    </row>
    <row r="11" spans="1:19" ht="129.75" customHeight="1" thickBot="1" x14ac:dyDescent="0.25">
      <c r="A11" s="252" t="s">
        <v>49</v>
      </c>
      <c r="B11" s="253"/>
      <c r="C11" s="254"/>
      <c r="D11" s="279"/>
      <c r="E11" s="279"/>
      <c r="F11" s="279"/>
      <c r="G11" s="279"/>
      <c r="H11" s="281"/>
      <c r="I11" s="283"/>
      <c r="J11" s="65" t="s">
        <v>401</v>
      </c>
      <c r="K11" s="65" t="s">
        <v>401</v>
      </c>
      <c r="L11" s="65" t="s">
        <v>401</v>
      </c>
      <c r="M11" s="65" t="s">
        <v>401</v>
      </c>
      <c r="N11" s="65" t="s">
        <v>401</v>
      </c>
      <c r="O11" s="279"/>
      <c r="P11" s="279"/>
      <c r="Q11" s="279"/>
      <c r="R11" s="281"/>
      <c r="S11" s="279"/>
    </row>
    <row r="12" spans="1:19" ht="80.25" customHeight="1" thickBot="1" x14ac:dyDescent="0.25">
      <c r="A12" s="295" t="s">
        <v>152</v>
      </c>
      <c r="B12" s="296"/>
      <c r="C12" s="297"/>
      <c r="D12" s="50">
        <v>30</v>
      </c>
      <c r="E12" s="50"/>
      <c r="F12" s="50" t="s">
        <v>127</v>
      </c>
      <c r="G12" s="50">
        <v>227</v>
      </c>
      <c r="H12" s="72" t="s">
        <v>206</v>
      </c>
      <c r="I12" s="96">
        <v>0</v>
      </c>
      <c r="J12" s="65" t="s">
        <v>401</v>
      </c>
      <c r="K12" s="65" t="s">
        <v>401</v>
      </c>
      <c r="L12" s="65" t="s">
        <v>401</v>
      </c>
      <c r="M12" s="65" t="s">
        <v>401</v>
      </c>
      <c r="N12" s="65" t="s">
        <v>401</v>
      </c>
      <c r="O12" s="50" t="s">
        <v>127</v>
      </c>
      <c r="P12" s="50"/>
      <c r="Q12" s="50">
        <v>98</v>
      </c>
      <c r="R12" s="72" t="s">
        <v>215</v>
      </c>
      <c r="S12" s="50">
        <v>20</v>
      </c>
    </row>
    <row r="13" spans="1:19" ht="63.75" customHeight="1" thickBot="1" x14ac:dyDescent="0.25">
      <c r="A13" s="289" t="s">
        <v>153</v>
      </c>
      <c r="B13" s="290"/>
      <c r="C13" s="291"/>
      <c r="D13" s="249">
        <v>20</v>
      </c>
      <c r="E13" s="249"/>
      <c r="F13" s="249" t="s">
        <v>127</v>
      </c>
      <c r="G13" s="249">
        <v>227</v>
      </c>
      <c r="H13" s="249" t="s">
        <v>204</v>
      </c>
      <c r="I13" s="249">
        <v>0</v>
      </c>
      <c r="J13" s="65" t="s">
        <v>401</v>
      </c>
      <c r="K13" s="65" t="s">
        <v>401</v>
      </c>
      <c r="L13" s="65" t="s">
        <v>401</v>
      </c>
      <c r="M13" s="65" t="s">
        <v>401</v>
      </c>
      <c r="N13" s="65" t="s">
        <v>401</v>
      </c>
      <c r="O13" s="249" t="s">
        <v>127</v>
      </c>
      <c r="P13" s="249"/>
      <c r="Q13" s="249">
        <v>98</v>
      </c>
      <c r="R13" s="249" t="s">
        <v>211</v>
      </c>
      <c r="S13" s="249">
        <v>20</v>
      </c>
    </row>
    <row r="14" spans="1:19" ht="96" customHeight="1" thickBot="1" x14ac:dyDescent="0.25">
      <c r="A14" s="243" t="s">
        <v>50</v>
      </c>
      <c r="B14" s="244"/>
      <c r="C14" s="245"/>
      <c r="D14" s="250"/>
      <c r="E14" s="250"/>
      <c r="F14" s="250"/>
      <c r="G14" s="250"/>
      <c r="H14" s="250"/>
      <c r="I14" s="250"/>
      <c r="J14" s="65" t="s">
        <v>401</v>
      </c>
      <c r="K14" s="65" t="s">
        <v>401</v>
      </c>
      <c r="L14" s="65" t="s">
        <v>401</v>
      </c>
      <c r="M14" s="65" t="s">
        <v>401</v>
      </c>
      <c r="N14" s="65" t="s">
        <v>401</v>
      </c>
      <c r="O14" s="250"/>
      <c r="P14" s="250"/>
      <c r="Q14" s="250"/>
      <c r="R14" s="250"/>
      <c r="S14" s="250"/>
    </row>
    <row r="15" spans="1:19" ht="63" customHeight="1" thickBot="1" x14ac:dyDescent="0.25">
      <c r="A15" s="243" t="s">
        <v>51</v>
      </c>
      <c r="B15" s="244"/>
      <c r="C15" s="245"/>
      <c r="D15" s="250"/>
      <c r="E15" s="250"/>
      <c r="F15" s="250"/>
      <c r="G15" s="250"/>
      <c r="H15" s="250"/>
      <c r="I15" s="250"/>
      <c r="J15" s="65" t="s">
        <v>401</v>
      </c>
      <c r="K15" s="65" t="s">
        <v>401</v>
      </c>
      <c r="L15" s="65" t="s">
        <v>401</v>
      </c>
      <c r="M15" s="65" t="s">
        <v>401</v>
      </c>
      <c r="N15" s="65" t="s">
        <v>401</v>
      </c>
      <c r="O15" s="250"/>
      <c r="P15" s="250"/>
      <c r="Q15" s="250"/>
      <c r="R15" s="250"/>
      <c r="S15" s="250"/>
    </row>
    <row r="16" spans="1:19" ht="75.75" customHeight="1" thickBot="1" x14ac:dyDescent="0.25">
      <c r="A16" s="252" t="s">
        <v>154</v>
      </c>
      <c r="B16" s="253"/>
      <c r="C16" s="254"/>
      <c r="D16" s="251"/>
      <c r="E16" s="251"/>
      <c r="F16" s="251"/>
      <c r="G16" s="251"/>
      <c r="H16" s="251"/>
      <c r="I16" s="251"/>
      <c r="J16" s="65" t="s">
        <v>401</v>
      </c>
      <c r="K16" s="65" t="s">
        <v>401</v>
      </c>
      <c r="L16" s="65" t="s">
        <v>401</v>
      </c>
      <c r="M16" s="65" t="s">
        <v>401</v>
      </c>
      <c r="N16" s="65" t="s">
        <v>401</v>
      </c>
      <c r="O16" s="251"/>
      <c r="P16" s="251"/>
      <c r="Q16" s="251"/>
      <c r="R16" s="251"/>
      <c r="S16" s="251"/>
    </row>
    <row r="17" spans="1:19" ht="114" customHeight="1" thickBot="1" x14ac:dyDescent="0.25">
      <c r="A17" s="266" t="s">
        <v>196</v>
      </c>
      <c r="B17" s="267"/>
      <c r="C17" s="268"/>
      <c r="D17" s="92">
        <v>20</v>
      </c>
      <c r="E17" s="92" t="s">
        <v>127</v>
      </c>
      <c r="F17" s="92"/>
      <c r="G17" s="92">
        <v>227</v>
      </c>
      <c r="H17" s="92" t="s">
        <v>207</v>
      </c>
      <c r="I17" s="92">
        <v>20</v>
      </c>
      <c r="J17" s="65" t="s">
        <v>401</v>
      </c>
      <c r="K17" s="65" t="s">
        <v>401</v>
      </c>
      <c r="L17" s="65" t="s">
        <v>401</v>
      </c>
      <c r="M17" s="65" t="s">
        <v>401</v>
      </c>
      <c r="N17" s="65" t="s">
        <v>401</v>
      </c>
      <c r="O17" s="92" t="s">
        <v>127</v>
      </c>
      <c r="P17" s="92"/>
      <c r="Q17" s="92">
        <v>98</v>
      </c>
      <c r="R17" s="92" t="s">
        <v>216</v>
      </c>
      <c r="S17" s="92">
        <v>20</v>
      </c>
    </row>
    <row r="18" spans="1:19" ht="28.5" customHeight="1" thickBot="1" x14ac:dyDescent="0.25">
      <c r="A18" s="246" t="s">
        <v>52</v>
      </c>
      <c r="B18" s="247"/>
      <c r="C18" s="248"/>
      <c r="D18" s="249">
        <v>10</v>
      </c>
      <c r="E18" s="249" t="s">
        <v>127</v>
      </c>
      <c r="F18" s="249"/>
      <c r="G18" s="249">
        <v>227</v>
      </c>
      <c r="H18" s="249" t="s">
        <v>208</v>
      </c>
      <c r="I18" s="249">
        <v>10</v>
      </c>
      <c r="J18" s="65" t="s">
        <v>401</v>
      </c>
      <c r="K18" s="65" t="s">
        <v>401</v>
      </c>
      <c r="L18" s="65" t="s">
        <v>401</v>
      </c>
      <c r="M18" s="65" t="s">
        <v>401</v>
      </c>
      <c r="N18" s="65" t="s">
        <v>401</v>
      </c>
      <c r="O18" s="249" t="s">
        <v>127</v>
      </c>
      <c r="P18" s="249"/>
      <c r="Q18" s="249">
        <v>98</v>
      </c>
      <c r="R18" s="249" t="s">
        <v>217</v>
      </c>
      <c r="S18" s="249">
        <v>10</v>
      </c>
    </row>
    <row r="19" spans="1:19" ht="30.75" customHeight="1" thickBot="1" x14ac:dyDescent="0.25">
      <c r="A19" s="243" t="s">
        <v>53</v>
      </c>
      <c r="B19" s="244"/>
      <c r="C19" s="245"/>
      <c r="D19" s="250"/>
      <c r="E19" s="250"/>
      <c r="F19" s="250"/>
      <c r="G19" s="250"/>
      <c r="H19" s="250"/>
      <c r="I19" s="250"/>
      <c r="J19" s="65" t="s">
        <v>401</v>
      </c>
      <c r="K19" s="65" t="s">
        <v>401</v>
      </c>
      <c r="L19" s="65" t="s">
        <v>401</v>
      </c>
      <c r="M19" s="65" t="s">
        <v>401</v>
      </c>
      <c r="N19" s="65" t="s">
        <v>401</v>
      </c>
      <c r="O19" s="250"/>
      <c r="P19" s="250"/>
      <c r="Q19" s="250"/>
      <c r="R19" s="250"/>
      <c r="S19" s="250"/>
    </row>
    <row r="20" spans="1:19" ht="58.5" customHeight="1" thickBot="1" x14ac:dyDescent="0.25">
      <c r="A20" s="243" t="s">
        <v>155</v>
      </c>
      <c r="B20" s="244"/>
      <c r="C20" s="245"/>
      <c r="D20" s="250"/>
      <c r="E20" s="250"/>
      <c r="F20" s="250"/>
      <c r="G20" s="250"/>
      <c r="H20" s="250"/>
      <c r="I20" s="250"/>
      <c r="J20" s="65" t="s">
        <v>401</v>
      </c>
      <c r="K20" s="65" t="s">
        <v>401</v>
      </c>
      <c r="L20" s="65" t="s">
        <v>401</v>
      </c>
      <c r="M20" s="65" t="s">
        <v>401</v>
      </c>
      <c r="N20" s="65" t="s">
        <v>401</v>
      </c>
      <c r="O20" s="250"/>
      <c r="P20" s="250"/>
      <c r="Q20" s="250"/>
      <c r="R20" s="250"/>
      <c r="S20" s="250"/>
    </row>
    <row r="21" spans="1:19" ht="24.75" customHeight="1" thickBot="1" x14ac:dyDescent="0.25">
      <c r="A21" s="243" t="s">
        <v>54</v>
      </c>
      <c r="B21" s="244"/>
      <c r="C21" s="245"/>
      <c r="D21" s="250"/>
      <c r="E21" s="250"/>
      <c r="F21" s="250"/>
      <c r="G21" s="250"/>
      <c r="H21" s="250"/>
      <c r="I21" s="250"/>
      <c r="J21" s="65" t="s">
        <v>401</v>
      </c>
      <c r="K21" s="65" t="s">
        <v>401</v>
      </c>
      <c r="L21" s="65" t="s">
        <v>401</v>
      </c>
      <c r="M21" s="65" t="s">
        <v>401</v>
      </c>
      <c r="N21" s="65" t="s">
        <v>401</v>
      </c>
      <c r="O21" s="250"/>
      <c r="P21" s="250"/>
      <c r="Q21" s="250"/>
      <c r="R21" s="250"/>
      <c r="S21" s="250"/>
    </row>
    <row r="22" spans="1:19" ht="27" customHeight="1" thickBot="1" x14ac:dyDescent="0.25">
      <c r="A22" s="243" t="s">
        <v>55</v>
      </c>
      <c r="B22" s="244"/>
      <c r="C22" s="245"/>
      <c r="D22" s="250"/>
      <c r="E22" s="250"/>
      <c r="F22" s="250"/>
      <c r="G22" s="250"/>
      <c r="H22" s="250"/>
      <c r="I22" s="250"/>
      <c r="J22" s="65" t="s">
        <v>401</v>
      </c>
      <c r="K22" s="65" t="s">
        <v>401</v>
      </c>
      <c r="L22" s="65" t="s">
        <v>401</v>
      </c>
      <c r="M22" s="65" t="s">
        <v>401</v>
      </c>
      <c r="N22" s="65" t="s">
        <v>401</v>
      </c>
      <c r="O22" s="250"/>
      <c r="P22" s="250"/>
      <c r="Q22" s="250"/>
      <c r="R22" s="250"/>
      <c r="S22" s="250"/>
    </row>
    <row r="23" spans="1:19" ht="42" customHeight="1" thickBot="1" x14ac:dyDescent="0.25">
      <c r="A23" s="252" t="s">
        <v>56</v>
      </c>
      <c r="B23" s="253"/>
      <c r="C23" s="254"/>
      <c r="D23" s="251"/>
      <c r="E23" s="251"/>
      <c r="F23" s="251"/>
      <c r="G23" s="251"/>
      <c r="H23" s="251"/>
      <c r="I23" s="251"/>
      <c r="J23" s="65" t="s">
        <v>401</v>
      </c>
      <c r="K23" s="65" t="s">
        <v>401</v>
      </c>
      <c r="L23" s="65" t="s">
        <v>401</v>
      </c>
      <c r="M23" s="65" t="s">
        <v>401</v>
      </c>
      <c r="N23" s="65" t="s">
        <v>401</v>
      </c>
      <c r="O23" s="251"/>
      <c r="P23" s="251"/>
      <c r="Q23" s="251"/>
      <c r="R23" s="251"/>
      <c r="S23" s="251"/>
    </row>
    <row r="24" spans="1:19" ht="56.25" customHeight="1" thickBot="1" x14ac:dyDescent="0.25">
      <c r="A24" s="243" t="s">
        <v>186</v>
      </c>
      <c r="B24" s="244"/>
      <c r="C24" s="245"/>
      <c r="D24" s="93">
        <v>10</v>
      </c>
      <c r="E24" s="93" t="s">
        <v>127</v>
      </c>
      <c r="F24" s="93"/>
      <c r="G24" s="93">
        <v>227</v>
      </c>
      <c r="H24" s="93" t="s">
        <v>209</v>
      </c>
      <c r="I24" s="93">
        <v>10</v>
      </c>
      <c r="J24" s="65" t="s">
        <v>401</v>
      </c>
      <c r="K24" s="65" t="s">
        <v>401</v>
      </c>
      <c r="L24" s="65" t="s">
        <v>401</v>
      </c>
      <c r="M24" s="65" t="s">
        <v>401</v>
      </c>
      <c r="N24" s="65" t="s">
        <v>401</v>
      </c>
      <c r="O24" s="93"/>
      <c r="P24" s="93" t="s">
        <v>127</v>
      </c>
      <c r="Q24" s="93">
        <v>98</v>
      </c>
      <c r="R24" s="93" t="s">
        <v>218</v>
      </c>
      <c r="S24" s="93"/>
    </row>
    <row r="25" spans="1:19" s="80" customFormat="1" ht="26.25" customHeight="1" thickBot="1" x14ac:dyDescent="0.25">
      <c r="A25" s="246" t="s">
        <v>57</v>
      </c>
      <c r="B25" s="247"/>
      <c r="C25" s="248"/>
      <c r="D25" s="249">
        <v>10</v>
      </c>
      <c r="E25" s="249" t="s">
        <v>127</v>
      </c>
      <c r="F25" s="249"/>
      <c r="G25" s="249">
        <v>227</v>
      </c>
      <c r="H25" s="249" t="s">
        <v>208</v>
      </c>
      <c r="I25" s="249">
        <v>10</v>
      </c>
      <c r="J25" s="65" t="s">
        <v>401</v>
      </c>
      <c r="K25" s="65" t="s">
        <v>401</v>
      </c>
      <c r="L25" s="65" t="s">
        <v>401</v>
      </c>
      <c r="M25" s="65" t="s">
        <v>401</v>
      </c>
      <c r="N25" s="65" t="s">
        <v>401</v>
      </c>
      <c r="O25" s="249" t="s">
        <v>127</v>
      </c>
      <c r="P25" s="249"/>
      <c r="Q25" s="249">
        <v>98</v>
      </c>
      <c r="R25" s="249" t="s">
        <v>208</v>
      </c>
      <c r="S25" s="249">
        <v>10</v>
      </c>
    </row>
    <row r="26" spans="1:19" ht="63.75" customHeight="1" thickBot="1" x14ac:dyDescent="0.25">
      <c r="A26" s="243" t="s">
        <v>58</v>
      </c>
      <c r="B26" s="244"/>
      <c r="C26" s="245"/>
      <c r="D26" s="250"/>
      <c r="E26" s="250"/>
      <c r="F26" s="250"/>
      <c r="G26" s="250"/>
      <c r="H26" s="250"/>
      <c r="I26" s="250"/>
      <c r="J26" s="65" t="s">
        <v>401</v>
      </c>
      <c r="K26" s="65" t="s">
        <v>401</v>
      </c>
      <c r="L26" s="65" t="s">
        <v>401</v>
      </c>
      <c r="M26" s="65" t="s">
        <v>401</v>
      </c>
      <c r="N26" s="65" t="s">
        <v>401</v>
      </c>
      <c r="O26" s="250"/>
      <c r="P26" s="250"/>
      <c r="Q26" s="250"/>
      <c r="R26" s="250"/>
      <c r="S26" s="250"/>
    </row>
    <row r="27" spans="1:19" ht="46.5" customHeight="1" thickBot="1" x14ac:dyDescent="0.25">
      <c r="A27" s="252" t="s">
        <v>59</v>
      </c>
      <c r="B27" s="253"/>
      <c r="C27" s="254"/>
      <c r="D27" s="251"/>
      <c r="E27" s="251"/>
      <c r="F27" s="251"/>
      <c r="G27" s="251"/>
      <c r="H27" s="251"/>
      <c r="I27" s="251"/>
      <c r="J27" s="65" t="s">
        <v>401</v>
      </c>
      <c r="K27" s="65" t="s">
        <v>401</v>
      </c>
      <c r="L27" s="65" t="s">
        <v>401</v>
      </c>
      <c r="M27" s="65" t="s">
        <v>401</v>
      </c>
      <c r="N27" s="65" t="s">
        <v>401</v>
      </c>
      <c r="O27" s="251"/>
      <c r="P27" s="251"/>
      <c r="Q27" s="251"/>
      <c r="R27" s="251"/>
      <c r="S27" s="251"/>
    </row>
    <row r="28" spans="1:19" ht="36.75" customHeight="1" thickBot="1" x14ac:dyDescent="0.25">
      <c r="A28" s="261" t="s">
        <v>60</v>
      </c>
      <c r="B28" s="262"/>
      <c r="C28" s="263"/>
      <c r="D28" s="249">
        <v>10</v>
      </c>
      <c r="E28" s="249"/>
      <c r="F28" s="249" t="s">
        <v>127</v>
      </c>
      <c r="G28" s="249">
        <v>227</v>
      </c>
      <c r="H28" s="275" t="s">
        <v>206</v>
      </c>
      <c r="I28" s="249">
        <v>0</v>
      </c>
      <c r="J28" s="65" t="s">
        <v>401</v>
      </c>
      <c r="K28" s="65" t="s">
        <v>401</v>
      </c>
      <c r="L28" s="65" t="s">
        <v>401</v>
      </c>
      <c r="M28" s="65" t="s">
        <v>401</v>
      </c>
      <c r="N28" s="65" t="s">
        <v>401</v>
      </c>
      <c r="O28" s="249" t="s">
        <v>127</v>
      </c>
      <c r="P28" s="249"/>
      <c r="Q28" s="249">
        <v>98</v>
      </c>
      <c r="R28" s="275" t="s">
        <v>219</v>
      </c>
      <c r="S28" s="249">
        <v>5</v>
      </c>
    </row>
    <row r="29" spans="1:19" ht="35.25" customHeight="1" thickBot="1" x14ac:dyDescent="0.25">
      <c r="A29" s="243" t="s">
        <v>150</v>
      </c>
      <c r="B29" s="244"/>
      <c r="C29" s="245"/>
      <c r="D29" s="250"/>
      <c r="E29" s="250"/>
      <c r="F29" s="250"/>
      <c r="G29" s="250"/>
      <c r="H29" s="276"/>
      <c r="I29" s="250"/>
      <c r="J29" s="65" t="s">
        <v>401</v>
      </c>
      <c r="K29" s="65" t="s">
        <v>401</v>
      </c>
      <c r="L29" s="65" t="s">
        <v>401</v>
      </c>
      <c r="M29" s="65" t="s">
        <v>401</v>
      </c>
      <c r="N29" s="65" t="s">
        <v>401</v>
      </c>
      <c r="O29" s="250"/>
      <c r="P29" s="250"/>
      <c r="Q29" s="250"/>
      <c r="R29" s="276"/>
      <c r="S29" s="250"/>
    </row>
    <row r="30" spans="1:19" ht="72" customHeight="1" thickBot="1" x14ac:dyDescent="0.25">
      <c r="A30" s="243" t="s">
        <v>156</v>
      </c>
      <c r="B30" s="244"/>
      <c r="C30" s="245"/>
      <c r="D30" s="250"/>
      <c r="E30" s="250"/>
      <c r="F30" s="250"/>
      <c r="G30" s="250"/>
      <c r="H30" s="276"/>
      <c r="I30" s="250"/>
      <c r="J30" s="65" t="s">
        <v>401</v>
      </c>
      <c r="K30" s="65" t="s">
        <v>401</v>
      </c>
      <c r="L30" s="65" t="s">
        <v>401</v>
      </c>
      <c r="M30" s="65" t="s">
        <v>401</v>
      </c>
      <c r="N30" s="65" t="s">
        <v>401</v>
      </c>
      <c r="O30" s="250"/>
      <c r="P30" s="250"/>
      <c r="Q30" s="250"/>
      <c r="R30" s="276"/>
      <c r="S30" s="250"/>
    </row>
    <row r="31" spans="1:19" ht="35.25" customHeight="1" thickBot="1" x14ac:dyDescent="0.25">
      <c r="A31" s="243" t="s">
        <v>144</v>
      </c>
      <c r="B31" s="244"/>
      <c r="C31" s="245"/>
      <c r="D31" s="250"/>
      <c r="E31" s="250"/>
      <c r="F31" s="250"/>
      <c r="G31" s="250"/>
      <c r="H31" s="276"/>
      <c r="I31" s="250"/>
      <c r="J31" s="65" t="s">
        <v>401</v>
      </c>
      <c r="K31" s="65" t="s">
        <v>401</v>
      </c>
      <c r="L31" s="65" t="s">
        <v>401</v>
      </c>
      <c r="M31" s="65" t="s">
        <v>401</v>
      </c>
      <c r="N31" s="65" t="s">
        <v>401</v>
      </c>
      <c r="O31" s="250"/>
      <c r="P31" s="250"/>
      <c r="Q31" s="250"/>
      <c r="R31" s="276"/>
      <c r="S31" s="250"/>
    </row>
    <row r="32" spans="1:19" ht="69" customHeight="1" thickBot="1" x14ac:dyDescent="0.25">
      <c r="A32" s="264" t="s">
        <v>157</v>
      </c>
      <c r="B32" s="253"/>
      <c r="C32" s="254"/>
      <c r="D32" s="251"/>
      <c r="E32" s="251"/>
      <c r="F32" s="251"/>
      <c r="G32" s="251"/>
      <c r="H32" s="277"/>
      <c r="I32" s="251"/>
      <c r="J32" s="65" t="s">
        <v>401</v>
      </c>
      <c r="K32" s="65" t="s">
        <v>401</v>
      </c>
      <c r="L32" s="65" t="s">
        <v>401</v>
      </c>
      <c r="M32" s="65" t="s">
        <v>401</v>
      </c>
      <c r="N32" s="65" t="s">
        <v>401</v>
      </c>
      <c r="O32" s="251"/>
      <c r="P32" s="251"/>
      <c r="Q32" s="251"/>
      <c r="R32" s="277"/>
      <c r="S32" s="251"/>
    </row>
    <row r="33" spans="1:19" ht="24" customHeight="1" thickBot="1" x14ac:dyDescent="0.25">
      <c r="A33" s="246" t="s">
        <v>61</v>
      </c>
      <c r="B33" s="247"/>
      <c r="C33" s="248"/>
      <c r="D33" s="249">
        <v>10</v>
      </c>
      <c r="E33" s="249"/>
      <c r="F33" s="249" t="s">
        <v>127</v>
      </c>
      <c r="G33" s="249">
        <v>227</v>
      </c>
      <c r="H33" s="249" t="s">
        <v>206</v>
      </c>
      <c r="I33" s="249"/>
      <c r="J33" s="65" t="s">
        <v>401</v>
      </c>
      <c r="K33" s="65" t="s">
        <v>401</v>
      </c>
      <c r="L33" s="65" t="s">
        <v>401</v>
      </c>
      <c r="M33" s="65" t="s">
        <v>401</v>
      </c>
      <c r="N33" s="65" t="s">
        <v>401</v>
      </c>
      <c r="O33" s="249" t="s">
        <v>127</v>
      </c>
      <c r="P33" s="249"/>
      <c r="Q33" s="249">
        <v>98</v>
      </c>
      <c r="R33" s="249" t="s">
        <v>220</v>
      </c>
      <c r="S33" s="249">
        <v>5</v>
      </c>
    </row>
    <row r="34" spans="1:19" ht="41.25" customHeight="1" thickBot="1" x14ac:dyDescent="0.25">
      <c r="A34" s="243" t="s">
        <v>150</v>
      </c>
      <c r="B34" s="244"/>
      <c r="C34" s="245"/>
      <c r="D34" s="250"/>
      <c r="E34" s="250"/>
      <c r="F34" s="250"/>
      <c r="G34" s="250"/>
      <c r="H34" s="250"/>
      <c r="I34" s="250"/>
      <c r="J34" s="65" t="s">
        <v>401</v>
      </c>
      <c r="K34" s="65" t="s">
        <v>401</v>
      </c>
      <c r="L34" s="65" t="s">
        <v>401</v>
      </c>
      <c r="M34" s="65" t="s">
        <v>401</v>
      </c>
      <c r="N34" s="65" t="s">
        <v>401</v>
      </c>
      <c r="O34" s="250"/>
      <c r="P34" s="250"/>
      <c r="Q34" s="250"/>
      <c r="R34" s="250"/>
      <c r="S34" s="250"/>
    </row>
    <row r="35" spans="1:19" ht="71.25" customHeight="1" thickBot="1" x14ac:dyDescent="0.25">
      <c r="A35" s="243" t="s">
        <v>158</v>
      </c>
      <c r="B35" s="244"/>
      <c r="C35" s="245"/>
      <c r="D35" s="250"/>
      <c r="E35" s="250"/>
      <c r="F35" s="250"/>
      <c r="G35" s="250"/>
      <c r="H35" s="250"/>
      <c r="I35" s="250"/>
      <c r="J35" s="65" t="s">
        <v>401</v>
      </c>
      <c r="K35" s="65" t="s">
        <v>401</v>
      </c>
      <c r="L35" s="65" t="s">
        <v>401</v>
      </c>
      <c r="M35" s="65" t="s">
        <v>401</v>
      </c>
      <c r="N35" s="65" t="s">
        <v>401</v>
      </c>
      <c r="O35" s="250"/>
      <c r="P35" s="250"/>
      <c r="Q35" s="250"/>
      <c r="R35" s="250"/>
      <c r="S35" s="250"/>
    </row>
    <row r="36" spans="1:19" ht="48.75" customHeight="1" thickBot="1" x14ac:dyDescent="0.25">
      <c r="A36" s="243" t="s">
        <v>145</v>
      </c>
      <c r="B36" s="244"/>
      <c r="C36" s="245"/>
      <c r="D36" s="250"/>
      <c r="E36" s="250"/>
      <c r="F36" s="250"/>
      <c r="G36" s="250"/>
      <c r="H36" s="250"/>
      <c r="I36" s="250"/>
      <c r="J36" s="65" t="s">
        <v>401</v>
      </c>
      <c r="K36" s="65" t="s">
        <v>401</v>
      </c>
      <c r="L36" s="65" t="s">
        <v>401</v>
      </c>
      <c r="M36" s="65" t="s">
        <v>401</v>
      </c>
      <c r="N36" s="65" t="s">
        <v>401</v>
      </c>
      <c r="O36" s="250"/>
      <c r="P36" s="250"/>
      <c r="Q36" s="250"/>
      <c r="R36" s="250"/>
      <c r="S36" s="250"/>
    </row>
    <row r="37" spans="1:19" ht="73.5" customHeight="1" thickBot="1" x14ac:dyDescent="0.25">
      <c r="A37" s="252" t="s">
        <v>159</v>
      </c>
      <c r="B37" s="253"/>
      <c r="C37" s="254"/>
      <c r="D37" s="251"/>
      <c r="E37" s="251"/>
      <c r="F37" s="251"/>
      <c r="G37" s="251"/>
      <c r="H37" s="251"/>
      <c r="I37" s="251"/>
      <c r="J37" s="65" t="s">
        <v>401</v>
      </c>
      <c r="K37" s="65" t="s">
        <v>401</v>
      </c>
      <c r="L37" s="65" t="s">
        <v>401</v>
      </c>
      <c r="M37" s="65" t="s">
        <v>401</v>
      </c>
      <c r="N37" s="65" t="s">
        <v>401</v>
      </c>
      <c r="O37" s="251"/>
      <c r="P37" s="251"/>
      <c r="Q37" s="251"/>
      <c r="R37" s="251"/>
      <c r="S37" s="251"/>
    </row>
    <row r="38" spans="1:19" ht="22.5" customHeight="1" thickBot="1" x14ac:dyDescent="0.25">
      <c r="A38" s="272" t="s">
        <v>62</v>
      </c>
      <c r="B38" s="273"/>
      <c r="C38" s="274"/>
      <c r="D38" s="250">
        <v>10</v>
      </c>
      <c r="E38" s="250"/>
      <c r="F38" s="250" t="s">
        <v>127</v>
      </c>
      <c r="G38" s="250">
        <v>227</v>
      </c>
      <c r="H38" s="250" t="s">
        <v>205</v>
      </c>
      <c r="I38" s="250">
        <v>0</v>
      </c>
      <c r="J38" s="65" t="s">
        <v>401</v>
      </c>
      <c r="K38" s="65" t="s">
        <v>401</v>
      </c>
      <c r="L38" s="65" t="s">
        <v>401</v>
      </c>
      <c r="M38" s="65" t="s">
        <v>401</v>
      </c>
      <c r="N38" s="65" t="s">
        <v>401</v>
      </c>
      <c r="O38" s="250" t="s">
        <v>127</v>
      </c>
      <c r="P38" s="250"/>
      <c r="Q38" s="250">
        <v>99</v>
      </c>
      <c r="R38" s="250" t="s">
        <v>221</v>
      </c>
      <c r="S38" s="250">
        <v>10</v>
      </c>
    </row>
    <row r="39" spans="1:19" ht="57.75" customHeight="1" thickBot="1" x14ac:dyDescent="0.25">
      <c r="A39" s="243" t="s">
        <v>160</v>
      </c>
      <c r="B39" s="244"/>
      <c r="C39" s="245"/>
      <c r="D39" s="250"/>
      <c r="E39" s="250"/>
      <c r="F39" s="250"/>
      <c r="G39" s="250"/>
      <c r="H39" s="250"/>
      <c r="I39" s="250"/>
      <c r="J39" s="65" t="s">
        <v>401</v>
      </c>
      <c r="K39" s="65" t="s">
        <v>401</v>
      </c>
      <c r="L39" s="65" t="s">
        <v>401</v>
      </c>
      <c r="M39" s="65" t="s">
        <v>401</v>
      </c>
      <c r="N39" s="65" t="s">
        <v>401</v>
      </c>
      <c r="O39" s="250"/>
      <c r="P39" s="250"/>
      <c r="Q39" s="250"/>
      <c r="R39" s="250"/>
      <c r="S39" s="250"/>
    </row>
    <row r="40" spans="1:19" ht="26.25" customHeight="1" thickBot="1" x14ac:dyDescent="0.25">
      <c r="A40" s="272" t="s">
        <v>63</v>
      </c>
      <c r="B40" s="273"/>
      <c r="C40" s="274"/>
      <c r="D40" s="250"/>
      <c r="E40" s="250"/>
      <c r="F40" s="250"/>
      <c r="G40" s="250"/>
      <c r="H40" s="250"/>
      <c r="I40" s="250"/>
      <c r="J40" s="65" t="s">
        <v>401</v>
      </c>
      <c r="K40" s="65" t="s">
        <v>401</v>
      </c>
      <c r="L40" s="65" t="s">
        <v>401</v>
      </c>
      <c r="M40" s="65" t="s">
        <v>401</v>
      </c>
      <c r="N40" s="65" t="s">
        <v>401</v>
      </c>
      <c r="O40" s="250"/>
      <c r="P40" s="250"/>
      <c r="Q40" s="250"/>
      <c r="R40" s="250"/>
      <c r="S40" s="250"/>
    </row>
    <row r="41" spans="1:19" ht="18.75" customHeight="1" thickBot="1" x14ac:dyDescent="0.25">
      <c r="A41" s="255" t="s">
        <v>117</v>
      </c>
      <c r="B41" s="256"/>
      <c r="C41" s="257"/>
      <c r="D41" s="250"/>
      <c r="E41" s="250"/>
      <c r="F41" s="250"/>
      <c r="G41" s="250"/>
      <c r="H41" s="250"/>
      <c r="I41" s="250"/>
      <c r="J41" s="65" t="s">
        <v>401</v>
      </c>
      <c r="K41" s="65" t="s">
        <v>401</v>
      </c>
      <c r="L41" s="65" t="s">
        <v>401</v>
      </c>
      <c r="M41" s="65" t="s">
        <v>401</v>
      </c>
      <c r="N41" s="65" t="s">
        <v>401</v>
      </c>
      <c r="O41" s="250"/>
      <c r="P41" s="250"/>
      <c r="Q41" s="250"/>
      <c r="R41" s="250"/>
      <c r="S41" s="250"/>
    </row>
    <row r="42" spans="1:19" ht="21.75" customHeight="1" thickBot="1" x14ac:dyDescent="0.25">
      <c r="A42" s="255" t="s">
        <v>118</v>
      </c>
      <c r="B42" s="256"/>
      <c r="C42" s="257"/>
      <c r="D42" s="250"/>
      <c r="E42" s="250"/>
      <c r="F42" s="250"/>
      <c r="G42" s="250"/>
      <c r="H42" s="250"/>
      <c r="I42" s="250"/>
      <c r="J42" s="65" t="s">
        <v>401</v>
      </c>
      <c r="K42" s="65" t="s">
        <v>401</v>
      </c>
      <c r="L42" s="65" t="s">
        <v>401</v>
      </c>
      <c r="M42" s="65" t="s">
        <v>401</v>
      </c>
      <c r="N42" s="65" t="s">
        <v>401</v>
      </c>
      <c r="O42" s="250"/>
      <c r="P42" s="250"/>
      <c r="Q42" s="250"/>
      <c r="R42" s="250"/>
      <c r="S42" s="250"/>
    </row>
    <row r="43" spans="1:19" ht="26.25" customHeight="1" thickBot="1" x14ac:dyDescent="0.25">
      <c r="A43" s="255" t="s">
        <v>119</v>
      </c>
      <c r="B43" s="256"/>
      <c r="C43" s="257"/>
      <c r="D43" s="250"/>
      <c r="E43" s="250"/>
      <c r="F43" s="250"/>
      <c r="G43" s="250"/>
      <c r="H43" s="250"/>
      <c r="I43" s="250"/>
      <c r="J43" s="65" t="s">
        <v>401</v>
      </c>
      <c r="K43" s="65" t="s">
        <v>401</v>
      </c>
      <c r="L43" s="65" t="s">
        <v>401</v>
      </c>
      <c r="M43" s="65" t="s">
        <v>401</v>
      </c>
      <c r="N43" s="65" t="s">
        <v>401</v>
      </c>
      <c r="O43" s="250"/>
      <c r="P43" s="250"/>
      <c r="Q43" s="250"/>
      <c r="R43" s="250"/>
      <c r="S43" s="250"/>
    </row>
    <row r="44" spans="1:19" ht="54" customHeight="1" thickBot="1" x14ac:dyDescent="0.25">
      <c r="A44" s="255" t="s">
        <v>120</v>
      </c>
      <c r="B44" s="256"/>
      <c r="C44" s="257"/>
      <c r="D44" s="250"/>
      <c r="E44" s="250"/>
      <c r="F44" s="250"/>
      <c r="G44" s="250"/>
      <c r="H44" s="250"/>
      <c r="I44" s="250"/>
      <c r="J44" s="65" t="s">
        <v>401</v>
      </c>
      <c r="K44" s="65" t="s">
        <v>401</v>
      </c>
      <c r="L44" s="65" t="s">
        <v>401</v>
      </c>
      <c r="M44" s="65" t="s">
        <v>401</v>
      </c>
      <c r="N44" s="65" t="s">
        <v>401</v>
      </c>
      <c r="O44" s="250"/>
      <c r="P44" s="250"/>
      <c r="Q44" s="250"/>
      <c r="R44" s="250"/>
      <c r="S44" s="250"/>
    </row>
    <row r="45" spans="1:19" ht="33.75" customHeight="1" thickBot="1" x14ac:dyDescent="0.25">
      <c r="A45" s="255" t="s">
        <v>147</v>
      </c>
      <c r="B45" s="256"/>
      <c r="C45" s="257"/>
      <c r="D45" s="250"/>
      <c r="E45" s="250"/>
      <c r="F45" s="250"/>
      <c r="G45" s="250"/>
      <c r="H45" s="250"/>
      <c r="I45" s="250"/>
      <c r="J45" s="65" t="s">
        <v>401</v>
      </c>
      <c r="K45" s="65" t="s">
        <v>401</v>
      </c>
      <c r="L45" s="65" t="s">
        <v>401</v>
      </c>
      <c r="M45" s="65" t="s">
        <v>401</v>
      </c>
      <c r="N45" s="65" t="s">
        <v>401</v>
      </c>
      <c r="O45" s="250"/>
      <c r="P45" s="250"/>
      <c r="Q45" s="250"/>
      <c r="R45" s="250"/>
      <c r="S45" s="250"/>
    </row>
    <row r="46" spans="1:19" ht="32.25" customHeight="1" thickBot="1" x14ac:dyDescent="0.25">
      <c r="A46" s="269" t="s">
        <v>64</v>
      </c>
      <c r="B46" s="270"/>
      <c r="C46" s="271"/>
      <c r="D46" s="250"/>
      <c r="E46" s="250"/>
      <c r="F46" s="250"/>
      <c r="G46" s="250"/>
      <c r="H46" s="250"/>
      <c r="I46" s="250"/>
      <c r="J46" s="65" t="s">
        <v>401</v>
      </c>
      <c r="K46" s="65" t="s">
        <v>401</v>
      </c>
      <c r="L46" s="65" t="s">
        <v>401</v>
      </c>
      <c r="M46" s="65" t="s">
        <v>401</v>
      </c>
      <c r="N46" s="65" t="s">
        <v>401</v>
      </c>
      <c r="O46" s="250"/>
      <c r="P46" s="250"/>
      <c r="Q46" s="250"/>
      <c r="R46" s="250"/>
      <c r="S46" s="250"/>
    </row>
    <row r="47" spans="1:19" ht="54.75" customHeight="1" thickBot="1" x14ac:dyDescent="0.25">
      <c r="A47" s="255" t="s">
        <v>148</v>
      </c>
      <c r="B47" s="256"/>
      <c r="C47" s="257"/>
      <c r="D47" s="250"/>
      <c r="E47" s="250"/>
      <c r="F47" s="250"/>
      <c r="G47" s="250"/>
      <c r="H47" s="250"/>
      <c r="I47" s="250"/>
      <c r="J47" s="65" t="s">
        <v>401</v>
      </c>
      <c r="K47" s="65" t="s">
        <v>401</v>
      </c>
      <c r="L47" s="65" t="s">
        <v>401</v>
      </c>
      <c r="M47" s="65" t="s">
        <v>401</v>
      </c>
      <c r="N47" s="65" t="s">
        <v>401</v>
      </c>
      <c r="O47" s="250"/>
      <c r="P47" s="250"/>
      <c r="Q47" s="250"/>
      <c r="R47" s="250"/>
      <c r="S47" s="250"/>
    </row>
    <row r="48" spans="1:19" ht="33.75" customHeight="1" thickBot="1" x14ac:dyDescent="0.25">
      <c r="A48" s="255" t="s">
        <v>65</v>
      </c>
      <c r="B48" s="256"/>
      <c r="C48" s="257"/>
      <c r="D48" s="250"/>
      <c r="E48" s="250"/>
      <c r="F48" s="250"/>
      <c r="G48" s="250"/>
      <c r="H48" s="250"/>
      <c r="I48" s="250"/>
      <c r="J48" s="65" t="s">
        <v>401</v>
      </c>
      <c r="K48" s="65" t="s">
        <v>401</v>
      </c>
      <c r="L48" s="65" t="s">
        <v>401</v>
      </c>
      <c r="M48" s="65" t="s">
        <v>401</v>
      </c>
      <c r="N48" s="65" t="s">
        <v>401</v>
      </c>
      <c r="O48" s="250"/>
      <c r="P48" s="250"/>
      <c r="Q48" s="250"/>
      <c r="R48" s="250"/>
      <c r="S48" s="250"/>
    </row>
    <row r="49" spans="1:19" ht="50.25" customHeight="1" thickBot="1" x14ac:dyDescent="0.25">
      <c r="A49" s="255" t="s">
        <v>151</v>
      </c>
      <c r="B49" s="256"/>
      <c r="C49" s="257"/>
      <c r="D49" s="250"/>
      <c r="E49" s="250"/>
      <c r="F49" s="250"/>
      <c r="G49" s="250"/>
      <c r="H49" s="250"/>
      <c r="I49" s="250"/>
      <c r="J49" s="65" t="s">
        <v>401</v>
      </c>
      <c r="K49" s="65" t="s">
        <v>401</v>
      </c>
      <c r="L49" s="65" t="s">
        <v>401</v>
      </c>
      <c r="M49" s="65" t="s">
        <v>401</v>
      </c>
      <c r="N49" s="65" t="s">
        <v>401</v>
      </c>
      <c r="O49" s="250"/>
      <c r="P49" s="250"/>
      <c r="Q49" s="250"/>
      <c r="R49" s="250"/>
      <c r="S49" s="250"/>
    </row>
    <row r="50" spans="1:19" ht="21.75" customHeight="1" thickBot="1" x14ac:dyDescent="0.25">
      <c r="A50" s="255" t="s">
        <v>66</v>
      </c>
      <c r="B50" s="256"/>
      <c r="C50" s="257"/>
      <c r="D50" s="250"/>
      <c r="E50" s="250"/>
      <c r="F50" s="250"/>
      <c r="G50" s="250"/>
      <c r="H50" s="250"/>
      <c r="I50" s="250"/>
      <c r="J50" s="65" t="s">
        <v>401</v>
      </c>
      <c r="K50" s="65" t="s">
        <v>401</v>
      </c>
      <c r="L50" s="65" t="s">
        <v>401</v>
      </c>
      <c r="M50" s="65" t="s">
        <v>401</v>
      </c>
      <c r="N50" s="65" t="s">
        <v>401</v>
      </c>
      <c r="O50" s="250"/>
      <c r="P50" s="250"/>
      <c r="Q50" s="250"/>
      <c r="R50" s="250"/>
      <c r="S50" s="250"/>
    </row>
    <row r="51" spans="1:19" ht="54" customHeight="1" thickBot="1" x14ac:dyDescent="0.25">
      <c r="A51" s="258" t="s">
        <v>67</v>
      </c>
      <c r="B51" s="259"/>
      <c r="C51" s="260"/>
      <c r="D51" s="265"/>
      <c r="E51" s="265"/>
      <c r="F51" s="265"/>
      <c r="G51" s="265"/>
      <c r="H51" s="265"/>
      <c r="I51" s="265"/>
      <c r="J51" s="65" t="s">
        <v>401</v>
      </c>
      <c r="K51" s="65" t="s">
        <v>401</v>
      </c>
      <c r="L51" s="65" t="s">
        <v>401</v>
      </c>
      <c r="M51" s="65" t="s">
        <v>401</v>
      </c>
      <c r="N51" s="65" t="s">
        <v>401</v>
      </c>
      <c r="O51" s="265"/>
      <c r="P51" s="265"/>
      <c r="Q51" s="265"/>
      <c r="R51" s="265"/>
      <c r="S51" s="265"/>
    </row>
    <row r="52" spans="1:19" ht="34.5" customHeight="1" thickBot="1" x14ac:dyDescent="0.25">
      <c r="A52" s="240" t="s">
        <v>68</v>
      </c>
      <c r="B52" s="241"/>
      <c r="C52" s="242"/>
      <c r="D52" s="81">
        <f>SUM(D9:D51)</f>
        <v>200</v>
      </c>
      <c r="E52" s="81"/>
      <c r="F52" s="81"/>
      <c r="G52" s="81"/>
      <c r="H52" s="81"/>
      <c r="I52" s="81">
        <f>SUM(I9:I51)</f>
        <v>100</v>
      </c>
      <c r="J52" s="65" t="s">
        <v>401</v>
      </c>
      <c r="K52" s="65" t="s">
        <v>401</v>
      </c>
      <c r="L52" s="65" t="s">
        <v>401</v>
      </c>
      <c r="M52" s="65" t="s">
        <v>401</v>
      </c>
      <c r="N52" s="65" t="s">
        <v>401</v>
      </c>
      <c r="O52" s="81"/>
      <c r="P52" s="81"/>
      <c r="Q52" s="81"/>
      <c r="R52" s="81"/>
      <c r="S52" s="81">
        <f>SUM(S9:S51)</f>
        <v>170</v>
      </c>
    </row>
  </sheetData>
  <mergeCells count="143">
    <mergeCell ref="O38:O51"/>
    <mergeCell ref="P38:P51"/>
    <mergeCell ref="Q38:Q51"/>
    <mergeCell ref="R38:R51"/>
    <mergeCell ref="S38:S51"/>
    <mergeCell ref="O33:O37"/>
    <mergeCell ref="P33:P37"/>
    <mergeCell ref="Q33:Q37"/>
    <mergeCell ref="R33:R37"/>
    <mergeCell ref="S33:S37"/>
    <mergeCell ref="O28:O32"/>
    <mergeCell ref="P28:P32"/>
    <mergeCell ref="Q28:Q32"/>
    <mergeCell ref="R28:R32"/>
    <mergeCell ref="S28:S32"/>
    <mergeCell ref="O25:O27"/>
    <mergeCell ref="P25:P27"/>
    <mergeCell ref="Q25:Q27"/>
    <mergeCell ref="R25:R27"/>
    <mergeCell ref="S25:S27"/>
    <mergeCell ref="O18:O23"/>
    <mergeCell ref="P18:P23"/>
    <mergeCell ref="Q18:Q23"/>
    <mergeCell ref="R18:R23"/>
    <mergeCell ref="S18:S23"/>
    <mergeCell ref="O13:O16"/>
    <mergeCell ref="P13:P16"/>
    <mergeCell ref="Q13:Q16"/>
    <mergeCell ref="R13:R16"/>
    <mergeCell ref="S13:S16"/>
    <mergeCell ref="O10:O11"/>
    <mergeCell ref="P10:P11"/>
    <mergeCell ref="Q10:Q11"/>
    <mergeCell ref="R10:R11"/>
    <mergeCell ref="S10:S11"/>
    <mergeCell ref="O5:S5"/>
    <mergeCell ref="O6:P6"/>
    <mergeCell ref="Q6:Q7"/>
    <mergeCell ref="R6:R7"/>
    <mergeCell ref="S6:S7"/>
    <mergeCell ref="E6:F6"/>
    <mergeCell ref="G6:G7"/>
    <mergeCell ref="H6:H7"/>
    <mergeCell ref="I6:I7"/>
    <mergeCell ref="E5:I5"/>
    <mergeCell ref="A1:S1"/>
    <mergeCell ref="A2:S2"/>
    <mergeCell ref="A3:S3"/>
    <mergeCell ref="A4:S4"/>
    <mergeCell ref="J5:N5"/>
    <mergeCell ref="J6:K6"/>
    <mergeCell ref="L6:L7"/>
    <mergeCell ref="M6:M7"/>
    <mergeCell ref="N6:N7"/>
    <mergeCell ref="A8:C8"/>
    <mergeCell ref="A5:D6"/>
    <mergeCell ref="A7:C7"/>
    <mergeCell ref="A13:C13"/>
    <mergeCell ref="A10:C10"/>
    <mergeCell ref="D10:D11"/>
    <mergeCell ref="A9:C9"/>
    <mergeCell ref="A11:C11"/>
    <mergeCell ref="A12:C12"/>
    <mergeCell ref="D13:D16"/>
    <mergeCell ref="G28:G32"/>
    <mergeCell ref="H28:H32"/>
    <mergeCell ref="I28:I32"/>
    <mergeCell ref="F25:F27"/>
    <mergeCell ref="G25:G27"/>
    <mergeCell ref="H25:H27"/>
    <mergeCell ref="I25:I27"/>
    <mergeCell ref="G33:G37"/>
    <mergeCell ref="E10:E11"/>
    <mergeCell ref="F10:F11"/>
    <mergeCell ref="G10:G11"/>
    <mergeCell ref="H10:H11"/>
    <mergeCell ref="I10:I11"/>
    <mergeCell ref="F18:F23"/>
    <mergeCell ref="G18:G23"/>
    <mergeCell ref="H18:H23"/>
    <mergeCell ref="I18:I23"/>
    <mergeCell ref="F13:F16"/>
    <mergeCell ref="G13:G16"/>
    <mergeCell ref="H13:H16"/>
    <mergeCell ref="I13:I16"/>
    <mergeCell ref="F28:F32"/>
    <mergeCell ref="G38:G51"/>
    <mergeCell ref="H33:H37"/>
    <mergeCell ref="H38:H51"/>
    <mergeCell ref="I33:I37"/>
    <mergeCell ref="I38:I51"/>
    <mergeCell ref="A47:C47"/>
    <mergeCell ref="A48:C48"/>
    <mergeCell ref="A49:C49"/>
    <mergeCell ref="A50:C50"/>
    <mergeCell ref="A43:C43"/>
    <mergeCell ref="A44:C44"/>
    <mergeCell ref="A45:C45"/>
    <mergeCell ref="A46:C46"/>
    <mergeCell ref="A39:C39"/>
    <mergeCell ref="A40:C40"/>
    <mergeCell ref="A41:C41"/>
    <mergeCell ref="A38:C38"/>
    <mergeCell ref="F33:F37"/>
    <mergeCell ref="F38:F51"/>
    <mergeCell ref="E33:E37"/>
    <mergeCell ref="E38:E51"/>
    <mergeCell ref="A17:C17"/>
    <mergeCell ref="E13:E16"/>
    <mergeCell ref="E18:E23"/>
    <mergeCell ref="E25:E27"/>
    <mergeCell ref="E28:E32"/>
    <mergeCell ref="A15:C15"/>
    <mergeCell ref="A18:C18"/>
    <mergeCell ref="D18:D23"/>
    <mergeCell ref="A19:C19"/>
    <mergeCell ref="A20:C20"/>
    <mergeCell ref="A21:C21"/>
    <mergeCell ref="A22:C22"/>
    <mergeCell ref="A23:C23"/>
    <mergeCell ref="A14:C14"/>
    <mergeCell ref="A16:C16"/>
    <mergeCell ref="A52:C52"/>
    <mergeCell ref="A24:C24"/>
    <mergeCell ref="A25:C25"/>
    <mergeCell ref="D25:D27"/>
    <mergeCell ref="A26:C26"/>
    <mergeCell ref="A27:C27"/>
    <mergeCell ref="A33:C33"/>
    <mergeCell ref="D33:D37"/>
    <mergeCell ref="A34:C34"/>
    <mergeCell ref="A35:C35"/>
    <mergeCell ref="A36:C36"/>
    <mergeCell ref="A37:C37"/>
    <mergeCell ref="A42:C42"/>
    <mergeCell ref="A51:C51"/>
    <mergeCell ref="A28:C28"/>
    <mergeCell ref="D28:D32"/>
    <mergeCell ref="A29:C29"/>
    <mergeCell ref="A30:C30"/>
    <mergeCell ref="A31:C31"/>
    <mergeCell ref="A32:C32"/>
    <mergeCell ref="D38:D51"/>
  </mergeCells>
  <phoneticPr fontId="4" type="noConversion"/>
  <printOptions horizontalCentered="1" verticalCentered="1"/>
  <pageMargins left="0.59055118110236227" right="0.51181102362204722" top="0.59055118110236227" bottom="0.59055118110236227" header="0" footer="0"/>
  <pageSetup scale="37" fitToHeight="2" orientation="landscape" r:id="rId1"/>
  <headerFooter alignWithMargins="0">
    <oddFooter>&amp;LElaboró: JLT Valencia &amp; Iragorri
Revisó: dch - cbl
&amp;D&amp;C&amp;N</oddFooter>
  </headerFooter>
  <rowBreaks count="2" manualBreakCount="2">
    <brk id="8" max="18" man="1"/>
    <brk id="27" max="20" man="1"/>
  </rowBreaks>
  <colBreaks count="1" manualBreakCount="1">
    <brk id="6" max="5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view="pageBreakPreview" topLeftCell="A46" zoomScaleNormal="83" zoomScaleSheetLayoutView="100" workbookViewId="0">
      <selection activeCell="A3" sqref="A3:E3"/>
    </sheetView>
  </sheetViews>
  <sheetFormatPr baseColWidth="10" defaultRowHeight="9.75" customHeight="1" x14ac:dyDescent="0.2"/>
  <cols>
    <col min="1" max="1" width="17.28515625" style="170" customWidth="1"/>
    <col min="2" max="2" width="63.5703125" style="170" customWidth="1"/>
    <col min="3" max="3" width="43.42578125" style="170" customWidth="1"/>
    <col min="4" max="4" width="29.140625" style="198" customWidth="1"/>
    <col min="5" max="5" width="55.5703125" style="175" customWidth="1"/>
    <col min="6" max="6" width="20.42578125" style="175" hidden="1" customWidth="1"/>
    <col min="7" max="7" width="26.85546875" style="175" customWidth="1"/>
    <col min="8" max="8" width="4.7109375" style="175" customWidth="1"/>
    <col min="9" max="9" width="11.42578125" style="170"/>
    <col min="10" max="10" width="52.42578125" style="170" customWidth="1"/>
    <col min="11" max="16384" width="11.42578125" style="170"/>
  </cols>
  <sheetData>
    <row r="1" spans="1:19" ht="26.25" customHeight="1" x14ac:dyDescent="0.2">
      <c r="A1" s="307" t="s">
        <v>141</v>
      </c>
      <c r="B1" s="308"/>
      <c r="C1" s="308"/>
      <c r="D1" s="308"/>
      <c r="E1" s="308"/>
      <c r="F1" s="169"/>
      <c r="G1" s="169"/>
      <c r="H1" s="169"/>
      <c r="I1" s="169"/>
      <c r="J1" s="169"/>
      <c r="K1" s="169"/>
      <c r="L1" s="169"/>
      <c r="M1" s="169"/>
      <c r="N1" s="169"/>
      <c r="O1" s="169"/>
      <c r="P1" s="169"/>
      <c r="Q1" s="169"/>
      <c r="R1" s="169"/>
      <c r="S1" s="169"/>
    </row>
    <row r="2" spans="1:19" ht="23.25" customHeight="1" x14ac:dyDescent="0.2">
      <c r="A2" s="307" t="s">
        <v>193</v>
      </c>
      <c r="B2" s="308"/>
      <c r="C2" s="308"/>
      <c r="D2" s="308"/>
      <c r="E2" s="308"/>
      <c r="F2" s="169"/>
      <c r="G2" s="169"/>
      <c r="H2" s="169"/>
      <c r="I2" s="169"/>
      <c r="J2" s="169"/>
      <c r="K2" s="169"/>
      <c r="L2" s="169"/>
      <c r="M2" s="169"/>
      <c r="N2" s="169"/>
      <c r="O2" s="169"/>
      <c r="P2" s="169"/>
      <c r="Q2" s="169"/>
      <c r="R2" s="169"/>
      <c r="S2" s="169"/>
    </row>
    <row r="3" spans="1:19" ht="43.5" customHeight="1" x14ac:dyDescent="0.2">
      <c r="A3" s="307" t="s">
        <v>293</v>
      </c>
      <c r="B3" s="308"/>
      <c r="C3" s="308"/>
      <c r="D3" s="308"/>
      <c r="E3" s="308"/>
      <c r="F3" s="169"/>
      <c r="G3" s="169"/>
      <c r="H3" s="169"/>
      <c r="I3" s="169"/>
      <c r="J3" s="169"/>
      <c r="K3" s="169"/>
      <c r="L3" s="169"/>
      <c r="M3" s="169"/>
      <c r="N3" s="169"/>
      <c r="O3" s="169"/>
      <c r="P3" s="169"/>
      <c r="Q3" s="169"/>
      <c r="R3" s="169"/>
      <c r="S3" s="169"/>
    </row>
    <row r="4" spans="1:19" s="172" customFormat="1" ht="21" customHeight="1" thickBot="1" x14ac:dyDescent="0.25">
      <c r="A4" s="310" t="s">
        <v>28</v>
      </c>
      <c r="B4" s="311"/>
      <c r="C4" s="311"/>
      <c r="D4" s="311"/>
      <c r="E4" s="311"/>
      <c r="F4" s="171"/>
      <c r="G4" s="171"/>
      <c r="H4" s="171"/>
      <c r="I4" s="171"/>
      <c r="J4" s="171"/>
      <c r="K4" s="171"/>
      <c r="L4" s="171"/>
      <c r="M4" s="171"/>
      <c r="N4" s="171"/>
      <c r="O4" s="171"/>
      <c r="P4" s="171"/>
      <c r="Q4" s="171"/>
      <c r="R4" s="171"/>
      <c r="S4" s="171"/>
    </row>
    <row r="5" spans="1:19" ht="32.25" customHeight="1" x14ac:dyDescent="0.2">
      <c r="A5" s="541" t="s">
        <v>9</v>
      </c>
      <c r="B5" s="542"/>
      <c r="C5" s="542"/>
      <c r="D5" s="173" t="s">
        <v>48</v>
      </c>
      <c r="E5" s="170" t="s">
        <v>294</v>
      </c>
      <c r="F5" s="170"/>
      <c r="G5" s="170"/>
      <c r="H5" s="170"/>
    </row>
    <row r="6" spans="1:19" ht="98.25" customHeight="1" x14ac:dyDescent="0.2">
      <c r="A6" s="532" t="s">
        <v>295</v>
      </c>
      <c r="B6" s="533"/>
      <c r="C6" s="534"/>
      <c r="D6" s="535">
        <v>30</v>
      </c>
      <c r="E6" s="537" t="s">
        <v>382</v>
      </c>
      <c r="F6" s="170"/>
      <c r="G6" s="170"/>
      <c r="H6" s="170"/>
    </row>
    <row r="7" spans="1:19" ht="80.25" customHeight="1" thickBot="1" x14ac:dyDescent="0.25">
      <c r="A7" s="538" t="s">
        <v>296</v>
      </c>
      <c r="B7" s="539"/>
      <c r="C7" s="540"/>
      <c r="D7" s="536"/>
      <c r="E7" s="537"/>
      <c r="F7" s="170"/>
      <c r="G7" s="170"/>
      <c r="H7" s="170"/>
    </row>
    <row r="8" spans="1:19" ht="36.75" customHeight="1" x14ac:dyDescent="0.2">
      <c r="A8" s="543" t="s">
        <v>297</v>
      </c>
      <c r="B8" s="544"/>
      <c r="C8" s="545"/>
      <c r="D8" s="546">
        <v>30</v>
      </c>
      <c r="E8" s="174"/>
    </row>
    <row r="9" spans="1:19" ht="29.25" customHeight="1" x14ac:dyDescent="0.2">
      <c r="A9" s="548" t="s">
        <v>298</v>
      </c>
      <c r="B9" s="549"/>
      <c r="C9" s="176" t="s">
        <v>101</v>
      </c>
      <c r="D9" s="547"/>
      <c r="E9" s="177"/>
    </row>
    <row r="10" spans="1:19" ht="33.75" customHeight="1" x14ac:dyDescent="0.2">
      <c r="A10" s="550" t="s">
        <v>299</v>
      </c>
      <c r="B10" s="551"/>
      <c r="C10" s="176" t="s">
        <v>102</v>
      </c>
      <c r="D10" s="547"/>
      <c r="E10" s="178"/>
      <c r="F10" s="179"/>
      <c r="G10" s="179"/>
    </row>
    <row r="11" spans="1:19" ht="31.5" customHeight="1" x14ac:dyDescent="0.2">
      <c r="A11" s="550" t="s">
        <v>300</v>
      </c>
      <c r="B11" s="551"/>
      <c r="C11" s="176" t="s">
        <v>301</v>
      </c>
      <c r="D11" s="547"/>
      <c r="E11" s="178"/>
      <c r="G11" s="180"/>
    </row>
    <row r="12" spans="1:19" ht="31.5" customHeight="1" thickBot="1" x14ac:dyDescent="0.25">
      <c r="A12" s="550" t="s">
        <v>302</v>
      </c>
      <c r="B12" s="551"/>
      <c r="C12" s="176" t="s">
        <v>112</v>
      </c>
      <c r="D12" s="547"/>
      <c r="E12" s="226">
        <v>30</v>
      </c>
      <c r="G12" s="180"/>
    </row>
    <row r="13" spans="1:19" ht="39" customHeight="1" x14ac:dyDescent="0.2">
      <c r="A13" s="552" t="s">
        <v>383</v>
      </c>
      <c r="B13" s="553"/>
      <c r="C13" s="554"/>
      <c r="D13" s="555">
        <v>30</v>
      </c>
      <c r="E13" s="181"/>
      <c r="F13" s="182"/>
      <c r="G13" s="182"/>
    </row>
    <row r="14" spans="1:19" ht="28.5" customHeight="1" x14ac:dyDescent="0.2">
      <c r="A14" s="557" t="s">
        <v>303</v>
      </c>
      <c r="B14" s="558"/>
      <c r="C14" s="176" t="s">
        <v>101</v>
      </c>
      <c r="D14" s="556"/>
      <c r="E14" s="183"/>
      <c r="F14" s="182"/>
      <c r="G14" s="182"/>
    </row>
    <row r="15" spans="1:19" ht="28.5" customHeight="1" x14ac:dyDescent="0.2">
      <c r="A15" s="550" t="s">
        <v>304</v>
      </c>
      <c r="B15" s="551"/>
      <c r="C15" s="176" t="s">
        <v>102</v>
      </c>
      <c r="D15" s="556"/>
      <c r="E15" s="183"/>
      <c r="F15" s="182"/>
      <c r="G15" s="182"/>
    </row>
    <row r="16" spans="1:19" ht="27" customHeight="1" x14ac:dyDescent="0.2">
      <c r="A16" s="550" t="s">
        <v>305</v>
      </c>
      <c r="B16" s="551"/>
      <c r="C16" s="176" t="s">
        <v>306</v>
      </c>
      <c r="D16" s="556"/>
      <c r="E16" s="183"/>
      <c r="F16" s="182"/>
      <c r="G16" s="182"/>
    </row>
    <row r="17" spans="1:10" ht="31.5" customHeight="1" x14ac:dyDescent="0.2">
      <c r="A17" s="550" t="s">
        <v>307</v>
      </c>
      <c r="B17" s="551"/>
      <c r="C17" s="176" t="s">
        <v>301</v>
      </c>
      <c r="D17" s="556"/>
      <c r="E17" s="183"/>
      <c r="F17" s="182"/>
      <c r="G17" s="182"/>
    </row>
    <row r="18" spans="1:10" ht="30" customHeight="1" x14ac:dyDescent="0.2">
      <c r="A18" s="550" t="s">
        <v>308</v>
      </c>
      <c r="B18" s="551"/>
      <c r="C18" s="176" t="s">
        <v>200</v>
      </c>
      <c r="D18" s="556"/>
      <c r="E18" s="183"/>
      <c r="F18" s="182"/>
      <c r="G18" s="182"/>
    </row>
    <row r="19" spans="1:10" ht="31.5" customHeight="1" thickBot="1" x14ac:dyDescent="0.25">
      <c r="A19" s="550" t="s">
        <v>309</v>
      </c>
      <c r="B19" s="551"/>
      <c r="C19" s="176" t="s">
        <v>112</v>
      </c>
      <c r="D19" s="556"/>
      <c r="E19" s="177">
        <v>30</v>
      </c>
      <c r="F19" s="182"/>
      <c r="G19" s="182"/>
    </row>
    <row r="20" spans="1:10" ht="49.5" customHeight="1" x14ac:dyDescent="0.2">
      <c r="A20" s="559" t="s">
        <v>310</v>
      </c>
      <c r="B20" s="560"/>
      <c r="C20" s="561"/>
      <c r="D20" s="555">
        <v>30</v>
      </c>
      <c r="E20" s="184"/>
      <c r="F20" s="185"/>
      <c r="G20" s="182"/>
    </row>
    <row r="21" spans="1:10" ht="31.5" customHeight="1" x14ac:dyDescent="0.2">
      <c r="A21" s="548" t="s">
        <v>311</v>
      </c>
      <c r="B21" s="549"/>
      <c r="C21" s="176" t="s">
        <v>101</v>
      </c>
      <c r="D21" s="556"/>
      <c r="E21" s="186"/>
      <c r="F21" s="187"/>
      <c r="G21" s="182"/>
    </row>
    <row r="22" spans="1:10" ht="33" customHeight="1" x14ac:dyDescent="0.2">
      <c r="A22" s="550" t="s">
        <v>312</v>
      </c>
      <c r="B22" s="551"/>
      <c r="C22" s="176" t="s">
        <v>306</v>
      </c>
      <c r="D22" s="556"/>
      <c r="E22" s="186"/>
      <c r="F22" s="187"/>
      <c r="G22" s="182"/>
    </row>
    <row r="23" spans="1:10" ht="32.25" customHeight="1" x14ac:dyDescent="0.2">
      <c r="A23" s="550" t="s">
        <v>313</v>
      </c>
      <c r="B23" s="551"/>
      <c r="C23" s="176" t="s">
        <v>301</v>
      </c>
      <c r="D23" s="556"/>
      <c r="E23" s="186"/>
      <c r="F23" s="187"/>
      <c r="G23" s="182"/>
    </row>
    <row r="24" spans="1:10" ht="26.25" customHeight="1" x14ac:dyDescent="0.2">
      <c r="A24" s="550" t="s">
        <v>314</v>
      </c>
      <c r="B24" s="551"/>
      <c r="C24" s="176" t="s">
        <v>200</v>
      </c>
      <c r="D24" s="556"/>
      <c r="E24" s="186"/>
      <c r="F24" s="187"/>
      <c r="G24" s="182"/>
    </row>
    <row r="25" spans="1:10" ht="26.25" customHeight="1" x14ac:dyDescent="0.2">
      <c r="A25" s="215"/>
      <c r="B25" s="216" t="s">
        <v>384</v>
      </c>
      <c r="C25" s="214" t="s">
        <v>112</v>
      </c>
      <c r="D25" s="556"/>
      <c r="E25" s="225" t="s">
        <v>205</v>
      </c>
      <c r="F25" s="187"/>
      <c r="G25" s="182"/>
    </row>
    <row r="26" spans="1:10" ht="26.25" customHeight="1" x14ac:dyDescent="0.2">
      <c r="A26" s="550"/>
      <c r="B26" s="551"/>
      <c r="C26" s="176"/>
      <c r="D26" s="556"/>
      <c r="E26" s="186"/>
      <c r="F26" s="187"/>
      <c r="G26" s="182"/>
    </row>
    <row r="27" spans="1:10" ht="28.5" customHeight="1" x14ac:dyDescent="0.2">
      <c r="A27" s="563" t="s">
        <v>315</v>
      </c>
      <c r="B27" s="564"/>
      <c r="C27" s="565"/>
      <c r="D27" s="556"/>
      <c r="E27" s="186"/>
      <c r="F27" s="187"/>
      <c r="G27" s="182"/>
    </row>
    <row r="28" spans="1:10" ht="53.25" customHeight="1" x14ac:dyDescent="0.2">
      <c r="A28" s="566" t="s">
        <v>316</v>
      </c>
      <c r="B28" s="567"/>
      <c r="C28" s="568"/>
      <c r="D28" s="556"/>
      <c r="E28" s="569"/>
      <c r="F28" s="570"/>
      <c r="G28" s="182"/>
    </row>
    <row r="29" spans="1:10" ht="36.75" customHeight="1" thickBot="1" x14ac:dyDescent="0.25">
      <c r="A29" s="571" t="s">
        <v>317</v>
      </c>
      <c r="B29" s="572"/>
      <c r="C29" s="573"/>
      <c r="D29" s="562"/>
      <c r="E29" s="188"/>
      <c r="F29" s="189"/>
      <c r="G29" s="182"/>
    </row>
    <row r="30" spans="1:10" ht="23.25" customHeight="1" x14ac:dyDescent="0.2">
      <c r="A30" s="552" t="s">
        <v>318</v>
      </c>
      <c r="B30" s="574"/>
      <c r="C30" s="575"/>
      <c r="D30" s="576">
        <v>20</v>
      </c>
      <c r="E30" s="578" t="s">
        <v>205</v>
      </c>
      <c r="F30" s="190"/>
      <c r="G30" s="190"/>
      <c r="H30" s="190"/>
      <c r="I30" s="191"/>
      <c r="J30" s="191"/>
    </row>
    <row r="31" spans="1:10" ht="58.5" customHeight="1" x14ac:dyDescent="0.2">
      <c r="A31" s="580" t="s">
        <v>319</v>
      </c>
      <c r="B31" s="581"/>
      <c r="C31" s="582"/>
      <c r="D31" s="577"/>
      <c r="E31" s="579"/>
      <c r="F31" s="192"/>
      <c r="G31" s="192"/>
      <c r="H31" s="589"/>
      <c r="I31" s="589"/>
      <c r="J31" s="589"/>
    </row>
    <row r="32" spans="1:10" ht="24" customHeight="1" x14ac:dyDescent="0.2">
      <c r="A32" s="590" t="s">
        <v>63</v>
      </c>
      <c r="B32" s="591"/>
      <c r="C32" s="592"/>
      <c r="D32" s="577"/>
      <c r="E32" s="579"/>
      <c r="F32" s="191"/>
      <c r="G32" s="191"/>
      <c r="H32" s="581"/>
      <c r="I32" s="581"/>
      <c r="J32" s="581"/>
    </row>
    <row r="33" spans="1:14" ht="23.25" customHeight="1" x14ac:dyDescent="0.2">
      <c r="A33" s="583" t="s">
        <v>117</v>
      </c>
      <c r="B33" s="584"/>
      <c r="C33" s="585"/>
      <c r="D33" s="577"/>
      <c r="E33" s="579"/>
      <c r="F33" s="192"/>
      <c r="G33" s="192"/>
      <c r="H33" s="589"/>
      <c r="I33" s="589"/>
      <c r="J33" s="589"/>
    </row>
    <row r="34" spans="1:14" ht="21.75" customHeight="1" x14ac:dyDescent="0.2">
      <c r="A34" s="583" t="s">
        <v>118</v>
      </c>
      <c r="B34" s="584"/>
      <c r="C34" s="585"/>
      <c r="D34" s="577"/>
      <c r="E34" s="579"/>
      <c r="F34" s="191"/>
      <c r="G34" s="191"/>
      <c r="H34" s="584"/>
      <c r="I34" s="584"/>
      <c r="J34" s="584"/>
    </row>
    <row r="35" spans="1:14" ht="24.75" customHeight="1" x14ac:dyDescent="0.2">
      <c r="A35" s="583" t="s">
        <v>119</v>
      </c>
      <c r="B35" s="584"/>
      <c r="C35" s="585"/>
      <c r="D35" s="577"/>
      <c r="E35" s="579"/>
      <c r="F35" s="193"/>
      <c r="G35" s="193"/>
      <c r="H35" s="193"/>
      <c r="I35" s="193"/>
      <c r="J35" s="193"/>
    </row>
    <row r="36" spans="1:14" ht="48" customHeight="1" x14ac:dyDescent="0.2">
      <c r="A36" s="580" t="s">
        <v>120</v>
      </c>
      <c r="B36" s="581"/>
      <c r="C36" s="582"/>
      <c r="D36" s="577"/>
      <c r="E36" s="579"/>
      <c r="F36" s="193"/>
      <c r="G36" s="193"/>
      <c r="H36" s="193"/>
      <c r="I36" s="193"/>
      <c r="J36" s="193"/>
    </row>
    <row r="37" spans="1:14" ht="52.5" customHeight="1" x14ac:dyDescent="0.2">
      <c r="A37" s="580" t="s">
        <v>320</v>
      </c>
      <c r="B37" s="581"/>
      <c r="C37" s="582"/>
      <c r="D37" s="577"/>
      <c r="E37" s="579"/>
      <c r="F37" s="193"/>
      <c r="G37" s="193"/>
      <c r="H37" s="193"/>
      <c r="I37" s="193"/>
      <c r="J37" s="193"/>
    </row>
    <row r="38" spans="1:14" ht="58.5" customHeight="1" x14ac:dyDescent="0.2">
      <c r="A38" s="580" t="s">
        <v>321</v>
      </c>
      <c r="B38" s="581"/>
      <c r="C38" s="582"/>
      <c r="D38" s="577"/>
      <c r="E38" s="579"/>
      <c r="F38" s="191"/>
      <c r="G38" s="191"/>
      <c r="H38" s="584"/>
      <c r="I38" s="584"/>
      <c r="J38" s="584"/>
    </row>
    <row r="39" spans="1:14" ht="78" customHeight="1" thickBot="1" x14ac:dyDescent="0.25">
      <c r="A39" s="593" t="s">
        <v>322</v>
      </c>
      <c r="B39" s="594"/>
      <c r="C39" s="595"/>
      <c r="D39" s="577"/>
      <c r="E39" s="579"/>
      <c r="F39" s="194"/>
      <c r="G39" s="194"/>
      <c r="H39" s="193"/>
      <c r="I39" s="193"/>
      <c r="J39" s="193"/>
    </row>
    <row r="40" spans="1:14" ht="32.25" customHeight="1" x14ac:dyDescent="0.2">
      <c r="A40" s="590" t="s">
        <v>64</v>
      </c>
      <c r="B40" s="591"/>
      <c r="C40" s="592"/>
      <c r="D40" s="577"/>
      <c r="E40" s="579"/>
      <c r="F40" s="193"/>
      <c r="G40" s="193"/>
      <c r="H40" s="193"/>
      <c r="I40" s="193"/>
      <c r="J40" s="193"/>
    </row>
    <row r="41" spans="1:14" ht="39" customHeight="1" x14ac:dyDescent="0.2">
      <c r="A41" s="583" t="s">
        <v>323</v>
      </c>
      <c r="B41" s="584"/>
      <c r="C41" s="585"/>
      <c r="D41" s="577"/>
      <c r="E41" s="579"/>
      <c r="F41" s="193"/>
      <c r="G41" s="193"/>
      <c r="H41" s="193"/>
      <c r="I41" s="193"/>
      <c r="J41" s="193"/>
    </row>
    <row r="42" spans="1:14" ht="54" customHeight="1" x14ac:dyDescent="0.2">
      <c r="A42" s="583" t="s">
        <v>324</v>
      </c>
      <c r="B42" s="584"/>
      <c r="C42" s="585"/>
      <c r="D42" s="577"/>
      <c r="E42" s="579"/>
      <c r="F42" s="193"/>
      <c r="G42" s="193"/>
      <c r="H42" s="193"/>
      <c r="I42" s="193"/>
      <c r="J42" s="193"/>
    </row>
    <row r="43" spans="1:14" ht="29.25" customHeight="1" x14ac:dyDescent="0.2">
      <c r="A43" s="586" t="s">
        <v>66</v>
      </c>
      <c r="B43" s="587"/>
      <c r="C43" s="588"/>
      <c r="D43" s="577"/>
      <c r="E43" s="579"/>
      <c r="F43" s="193"/>
      <c r="G43" s="193"/>
      <c r="H43" s="193"/>
      <c r="I43" s="193"/>
      <c r="J43" s="193"/>
    </row>
    <row r="44" spans="1:14" ht="25.5" customHeight="1" x14ac:dyDescent="0.2">
      <c r="A44" s="610" t="s">
        <v>325</v>
      </c>
      <c r="B44" s="611"/>
      <c r="C44" s="611"/>
      <c r="D44" s="546">
        <v>35</v>
      </c>
      <c r="E44" s="602" t="s">
        <v>205</v>
      </c>
      <c r="F44" s="191"/>
      <c r="G44" s="191"/>
      <c r="H44" s="584"/>
      <c r="I44" s="584"/>
      <c r="J44" s="584"/>
      <c r="K44" s="175"/>
      <c r="L44" s="175"/>
      <c r="M44" s="175"/>
      <c r="N44" s="175"/>
    </row>
    <row r="45" spans="1:14" ht="63" customHeight="1" x14ac:dyDescent="0.2">
      <c r="A45" s="580" t="s">
        <v>326</v>
      </c>
      <c r="B45" s="581"/>
      <c r="C45" s="582"/>
      <c r="D45" s="547"/>
      <c r="E45" s="602"/>
      <c r="F45" s="193"/>
      <c r="G45" s="193"/>
      <c r="H45" s="193"/>
      <c r="I45" s="193"/>
      <c r="J45" s="193"/>
      <c r="K45" s="175"/>
      <c r="L45" s="175"/>
      <c r="M45" s="175"/>
      <c r="N45" s="175"/>
    </row>
    <row r="46" spans="1:14" ht="53.25" customHeight="1" x14ac:dyDescent="0.2">
      <c r="A46" s="601" t="s">
        <v>327</v>
      </c>
      <c r="B46" s="539"/>
      <c r="C46" s="540"/>
      <c r="D46" s="612"/>
      <c r="E46" s="602"/>
      <c r="F46" s="193"/>
      <c r="G46" s="193"/>
      <c r="H46" s="193"/>
      <c r="I46" s="193"/>
      <c r="J46" s="193"/>
      <c r="K46" s="175"/>
      <c r="L46" s="175"/>
      <c r="M46" s="175"/>
      <c r="N46" s="175"/>
    </row>
    <row r="47" spans="1:14" ht="53.25" customHeight="1" x14ac:dyDescent="0.2">
      <c r="A47" s="602" t="s">
        <v>381</v>
      </c>
      <c r="B47" s="602"/>
      <c r="C47" s="602"/>
      <c r="D47" s="195">
        <v>15</v>
      </c>
      <c r="E47" s="227">
        <v>15</v>
      </c>
      <c r="F47" s="193"/>
      <c r="G47" s="193"/>
      <c r="H47" s="193"/>
      <c r="I47" s="193"/>
      <c r="J47" s="193"/>
      <c r="K47" s="175"/>
      <c r="L47" s="175"/>
      <c r="M47" s="175"/>
      <c r="N47" s="175"/>
    </row>
    <row r="48" spans="1:14" ht="59.25" customHeight="1" x14ac:dyDescent="0.2">
      <c r="A48" s="603" t="s">
        <v>328</v>
      </c>
      <c r="B48" s="604"/>
      <c r="C48" s="605"/>
      <c r="D48" s="606">
        <v>10</v>
      </c>
      <c r="E48" s="608" t="s">
        <v>205</v>
      </c>
      <c r="F48" s="190"/>
      <c r="G48" s="190"/>
    </row>
    <row r="49" spans="1:8" ht="94.5" customHeight="1" x14ac:dyDescent="0.2">
      <c r="A49" s="609" t="s">
        <v>50</v>
      </c>
      <c r="B49" s="604"/>
      <c r="C49" s="605"/>
      <c r="D49" s="606"/>
      <c r="E49" s="608"/>
      <c r="F49" s="196"/>
      <c r="G49" s="196"/>
      <c r="H49" s="196"/>
    </row>
    <row r="50" spans="1:8" ht="54" customHeight="1" x14ac:dyDescent="0.2">
      <c r="A50" s="609" t="s">
        <v>329</v>
      </c>
      <c r="B50" s="604"/>
      <c r="C50" s="605"/>
      <c r="D50" s="606"/>
      <c r="E50" s="608"/>
      <c r="F50" s="196"/>
      <c r="G50" s="196"/>
      <c r="H50" s="196"/>
    </row>
    <row r="51" spans="1:8" ht="77.25" customHeight="1" x14ac:dyDescent="0.2">
      <c r="A51" s="609" t="s">
        <v>330</v>
      </c>
      <c r="B51" s="604"/>
      <c r="C51" s="605"/>
      <c r="D51" s="607"/>
      <c r="E51" s="608"/>
    </row>
    <row r="52" spans="1:8" ht="38.25" customHeight="1" thickBot="1" x14ac:dyDescent="0.25">
      <c r="A52" s="596" t="s">
        <v>68</v>
      </c>
      <c r="B52" s="596"/>
      <c r="C52" s="597"/>
      <c r="D52" s="197">
        <f>SUM(D6:D51)</f>
        <v>200</v>
      </c>
      <c r="E52" s="223">
        <v>75</v>
      </c>
      <c r="F52" s="224"/>
      <c r="G52" s="224"/>
    </row>
    <row r="53" spans="1:8" ht="68.25" customHeight="1" x14ac:dyDescent="0.2"/>
    <row r="54" spans="1:8" ht="68.25" customHeight="1" x14ac:dyDescent="0.2"/>
    <row r="55" spans="1:8" ht="68.25" customHeight="1" x14ac:dyDescent="0.2"/>
    <row r="56" spans="1:8" ht="68.25" customHeight="1" x14ac:dyDescent="0.2"/>
    <row r="57" spans="1:8" ht="68.25" customHeight="1" x14ac:dyDescent="0.2"/>
    <row r="58" spans="1:8" ht="68.25" customHeight="1" x14ac:dyDescent="0.2"/>
    <row r="59" spans="1:8" ht="68.25" customHeight="1" x14ac:dyDescent="0.2"/>
    <row r="60" spans="1:8" ht="68.25" customHeight="1" x14ac:dyDescent="0.2"/>
    <row r="61" spans="1:8" ht="68.25" customHeight="1" x14ac:dyDescent="0.2"/>
    <row r="62" spans="1:8" ht="68.25" customHeight="1" x14ac:dyDescent="0.2">
      <c r="A62" s="598"/>
      <c r="B62" s="599"/>
      <c r="C62" s="600"/>
    </row>
    <row r="63" spans="1:8" ht="68.25" customHeight="1" x14ac:dyDescent="0.2">
      <c r="A63" s="601"/>
      <c r="B63" s="539"/>
      <c r="C63" s="540"/>
    </row>
    <row r="64" spans="1:8" ht="28.5" customHeight="1" x14ac:dyDescent="0.2"/>
    <row r="65" ht="14.25" customHeight="1" x14ac:dyDescent="0.2"/>
    <row r="66" ht="14.25" customHeight="1" x14ac:dyDescent="0.2"/>
    <row r="67" ht="28.5" customHeight="1" x14ac:dyDescent="0.2"/>
    <row r="68" ht="14.25" customHeight="1" x14ac:dyDescent="0.2"/>
    <row r="69" ht="42.75" customHeight="1" x14ac:dyDescent="0.2"/>
    <row r="70" ht="42.75" customHeight="1" x14ac:dyDescent="0.2"/>
    <row r="71" ht="57" customHeight="1" x14ac:dyDescent="0.2"/>
    <row r="73" ht="14.25" customHeight="1" x14ac:dyDescent="0.2"/>
    <row r="75" ht="57" customHeight="1" x14ac:dyDescent="0.2"/>
    <row r="76" ht="28.5" customHeight="1" x14ac:dyDescent="0.2"/>
    <row r="77" ht="57" customHeight="1" x14ac:dyDescent="0.2"/>
    <row r="79" ht="14.25" customHeight="1" x14ac:dyDescent="0.2"/>
    <row r="81" ht="28.5" customHeight="1" x14ac:dyDescent="0.2"/>
    <row r="83" ht="42.75" customHeight="1" x14ac:dyDescent="0.2"/>
  </sheetData>
  <mergeCells count="71">
    <mergeCell ref="A52:C52"/>
    <mergeCell ref="A62:C62"/>
    <mergeCell ref="A63:C63"/>
    <mergeCell ref="H44:J44"/>
    <mergeCell ref="A45:C45"/>
    <mergeCell ref="A46:C46"/>
    <mergeCell ref="A47:C47"/>
    <mergeCell ref="A48:C48"/>
    <mergeCell ref="D48:D51"/>
    <mergeCell ref="E48:E51"/>
    <mergeCell ref="A49:C49"/>
    <mergeCell ref="A50:C50"/>
    <mergeCell ref="A51:C51"/>
    <mergeCell ref="E44:E46"/>
    <mergeCell ref="A44:C44"/>
    <mergeCell ref="D44:D46"/>
    <mergeCell ref="H34:J34"/>
    <mergeCell ref="H38:J38"/>
    <mergeCell ref="A39:C39"/>
    <mergeCell ref="A40:C40"/>
    <mergeCell ref="A41:C41"/>
    <mergeCell ref="H31:J31"/>
    <mergeCell ref="A32:C32"/>
    <mergeCell ref="H32:J32"/>
    <mergeCell ref="A33:C33"/>
    <mergeCell ref="H33:J33"/>
    <mergeCell ref="E28:F28"/>
    <mergeCell ref="A29:C29"/>
    <mergeCell ref="A30:C30"/>
    <mergeCell ref="D30:D43"/>
    <mergeCell ref="E30:E43"/>
    <mergeCell ref="A31:C31"/>
    <mergeCell ref="A35:C35"/>
    <mergeCell ref="A36:C36"/>
    <mergeCell ref="A37:C37"/>
    <mergeCell ref="A38:C38"/>
    <mergeCell ref="A43:C43"/>
    <mergeCell ref="A34:C34"/>
    <mergeCell ref="A42:C42"/>
    <mergeCell ref="A20:C20"/>
    <mergeCell ref="D20:D29"/>
    <mergeCell ref="A21:B21"/>
    <mergeCell ref="A22:B22"/>
    <mergeCell ref="A23:B23"/>
    <mergeCell ref="A24:B24"/>
    <mergeCell ref="A26:B26"/>
    <mergeCell ref="A27:C27"/>
    <mergeCell ref="A28:C28"/>
    <mergeCell ref="A13:C13"/>
    <mergeCell ref="D13:D19"/>
    <mergeCell ref="A14:B14"/>
    <mergeCell ref="A15:B15"/>
    <mergeCell ref="A16:B16"/>
    <mergeCell ref="A17:B17"/>
    <mergeCell ref="A18:B18"/>
    <mergeCell ref="A19:B19"/>
    <mergeCell ref="A8:C8"/>
    <mergeCell ref="D8:D12"/>
    <mergeCell ref="A9:B9"/>
    <mergeCell ref="A10:B10"/>
    <mergeCell ref="A11:B11"/>
    <mergeCell ref="A12:B12"/>
    <mergeCell ref="A6:C6"/>
    <mergeCell ref="D6:D7"/>
    <mergeCell ref="E6:E7"/>
    <mergeCell ref="A7:C7"/>
    <mergeCell ref="A1:E1"/>
    <mergeCell ref="A2:E2"/>
    <mergeCell ref="A3:E3"/>
    <mergeCell ref="A4:E4"/>
    <mergeCell ref="A5:C5"/>
  </mergeCells>
  <printOptions horizontalCentered="1" verticalCentered="1"/>
  <pageMargins left="0.19685039370078741" right="0.19685039370078741" top="0.59055118110236227" bottom="0.59055118110236227" header="0" footer="0.39370078740157483"/>
  <pageSetup scale="50" orientation="portrait" r:id="rId1"/>
  <headerFooter alignWithMargins="0">
    <oddFooter>&amp;L       RCSP&amp;CHOJA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tabSelected="1" view="pageBreakPreview" topLeftCell="A7" zoomScaleNormal="75" zoomScaleSheetLayoutView="100" workbookViewId="0">
      <selection activeCell="E23" sqref="E23:E29"/>
    </sheetView>
  </sheetViews>
  <sheetFormatPr baseColWidth="10" defaultRowHeight="47.25" customHeight="1" x14ac:dyDescent="0.2"/>
  <cols>
    <col min="1" max="1" width="15.28515625" style="199" customWidth="1"/>
    <col min="2" max="2" width="72.42578125" style="199" customWidth="1"/>
    <col min="3" max="3" width="38.5703125" style="199" customWidth="1"/>
    <col min="4" max="4" width="19.7109375" style="213" customWidth="1"/>
    <col min="5" max="5" width="35.28515625" style="199" customWidth="1"/>
    <col min="6" max="10" width="11.42578125" style="199"/>
    <col min="11" max="16" width="11.42578125" style="202"/>
    <col min="17" max="16384" width="11.42578125" style="199"/>
  </cols>
  <sheetData>
    <row r="1" spans="1:16" ht="36" customHeight="1" x14ac:dyDescent="0.2">
      <c r="A1" s="624" t="s">
        <v>141</v>
      </c>
      <c r="B1" s="625"/>
      <c r="C1" s="625"/>
      <c r="D1" s="625"/>
      <c r="E1" s="626"/>
      <c r="K1" s="199"/>
      <c r="L1" s="199"/>
      <c r="M1" s="199"/>
      <c r="N1" s="199"/>
      <c r="O1" s="199"/>
      <c r="P1" s="199"/>
    </row>
    <row r="2" spans="1:16" s="200" customFormat="1" ht="33.75" customHeight="1" x14ac:dyDescent="0.2">
      <c r="A2" s="627" t="s">
        <v>193</v>
      </c>
      <c r="B2" s="628"/>
      <c r="C2" s="628"/>
      <c r="D2" s="628"/>
      <c r="E2" s="629"/>
      <c r="K2" s="201"/>
      <c r="L2" s="201"/>
      <c r="M2" s="201"/>
      <c r="N2" s="201"/>
      <c r="O2" s="201"/>
      <c r="P2" s="201"/>
    </row>
    <row r="3" spans="1:16" ht="26.25" customHeight="1" x14ac:dyDescent="0.2">
      <c r="A3" s="627" t="s">
        <v>331</v>
      </c>
      <c r="B3" s="628"/>
      <c r="C3" s="628"/>
      <c r="D3" s="628"/>
      <c r="E3" s="629"/>
    </row>
    <row r="4" spans="1:16" ht="24" customHeight="1" thickBot="1" x14ac:dyDescent="0.25">
      <c r="A4" s="630" t="s">
        <v>388</v>
      </c>
      <c r="B4" s="631"/>
      <c r="C4" s="631"/>
      <c r="D4" s="631"/>
      <c r="E4" s="632"/>
    </row>
    <row r="5" spans="1:16" ht="27.75" customHeight="1" thickBot="1" x14ac:dyDescent="0.25">
      <c r="A5" s="633" t="s">
        <v>9</v>
      </c>
      <c r="B5" s="634"/>
      <c r="C5" s="634"/>
      <c r="D5" s="203" t="s">
        <v>48</v>
      </c>
      <c r="E5" s="199" t="s">
        <v>294</v>
      </c>
    </row>
    <row r="6" spans="1:16" ht="34.5" customHeight="1" x14ac:dyDescent="0.2">
      <c r="A6" s="613" t="s">
        <v>332</v>
      </c>
      <c r="B6" s="614"/>
      <c r="C6" s="615"/>
      <c r="D6" s="616">
        <v>50</v>
      </c>
      <c r="E6" s="618">
        <v>0</v>
      </c>
    </row>
    <row r="7" spans="1:16" ht="23.25" customHeight="1" x14ac:dyDescent="0.2">
      <c r="A7" s="621" t="s">
        <v>100</v>
      </c>
      <c r="B7" s="622"/>
      <c r="C7" s="204" t="s">
        <v>101</v>
      </c>
      <c r="D7" s="617"/>
      <c r="E7" s="619"/>
    </row>
    <row r="8" spans="1:16" ht="21.75" customHeight="1" x14ac:dyDescent="0.2">
      <c r="A8" s="623">
        <v>12000000000</v>
      </c>
      <c r="B8" s="622"/>
      <c r="C8" s="204" t="s">
        <v>200</v>
      </c>
      <c r="D8" s="617"/>
      <c r="E8" s="619"/>
    </row>
    <row r="9" spans="1:16" ht="23.25" customHeight="1" thickBot="1" x14ac:dyDescent="0.25">
      <c r="A9" s="623">
        <v>14000000000</v>
      </c>
      <c r="B9" s="622"/>
      <c r="C9" s="204" t="s">
        <v>201</v>
      </c>
      <c r="D9" s="617"/>
      <c r="E9" s="620"/>
    </row>
    <row r="10" spans="1:16" ht="38.25" customHeight="1" thickBot="1" x14ac:dyDescent="0.25">
      <c r="A10" s="635" t="s">
        <v>333</v>
      </c>
      <c r="B10" s="636"/>
      <c r="C10" s="637"/>
      <c r="D10" s="205">
        <v>10</v>
      </c>
      <c r="E10" s="206">
        <v>10</v>
      </c>
    </row>
    <row r="11" spans="1:16" ht="53.25" customHeight="1" thickBot="1" x14ac:dyDescent="0.25">
      <c r="A11" s="635" t="s">
        <v>334</v>
      </c>
      <c r="B11" s="636"/>
      <c r="C11" s="637"/>
      <c r="D11" s="205">
        <v>10</v>
      </c>
      <c r="E11" s="206">
        <v>10</v>
      </c>
    </row>
    <row r="12" spans="1:16" ht="53.25" customHeight="1" thickBot="1" x14ac:dyDescent="0.25">
      <c r="A12" s="217"/>
      <c r="B12" s="218" t="s">
        <v>385</v>
      </c>
      <c r="C12" s="219"/>
      <c r="D12" s="220">
        <v>10</v>
      </c>
      <c r="E12" s="206">
        <v>10</v>
      </c>
    </row>
    <row r="13" spans="1:16" ht="39" customHeight="1" x14ac:dyDescent="0.2">
      <c r="A13" s="635" t="s">
        <v>335</v>
      </c>
      <c r="B13" s="636"/>
      <c r="C13" s="637"/>
      <c r="D13" s="205">
        <v>30</v>
      </c>
      <c r="E13" s="206">
        <v>30</v>
      </c>
    </row>
    <row r="14" spans="1:16" ht="42.75" customHeight="1" thickBot="1" x14ac:dyDescent="0.25">
      <c r="A14" s="638" t="s">
        <v>336</v>
      </c>
      <c r="B14" s="639"/>
      <c r="C14" s="639"/>
      <c r="D14" s="207">
        <v>20</v>
      </c>
      <c r="E14" s="206">
        <v>20</v>
      </c>
    </row>
    <row r="15" spans="1:16" ht="24.75" customHeight="1" x14ac:dyDescent="0.2">
      <c r="A15" s="652" t="s">
        <v>337</v>
      </c>
      <c r="B15" s="662"/>
      <c r="C15" s="662"/>
      <c r="D15" s="640">
        <v>10</v>
      </c>
      <c r="E15" s="643">
        <v>10</v>
      </c>
    </row>
    <row r="16" spans="1:16" ht="68.25" customHeight="1" x14ac:dyDescent="0.2">
      <c r="A16" s="646" t="s">
        <v>338</v>
      </c>
      <c r="B16" s="647"/>
      <c r="C16" s="648"/>
      <c r="D16" s="641"/>
      <c r="E16" s="644"/>
    </row>
    <row r="17" spans="1:16" ht="99.75" customHeight="1" thickBot="1" x14ac:dyDescent="0.25">
      <c r="A17" s="649" t="s">
        <v>339</v>
      </c>
      <c r="B17" s="650"/>
      <c r="C17" s="651"/>
      <c r="D17" s="642"/>
      <c r="E17" s="645"/>
    </row>
    <row r="18" spans="1:16" ht="60" customHeight="1" x14ac:dyDescent="0.2">
      <c r="A18" s="652" t="s">
        <v>340</v>
      </c>
      <c r="B18" s="653"/>
      <c r="C18" s="653"/>
      <c r="D18" s="654">
        <v>20</v>
      </c>
      <c r="E18" s="657">
        <v>20</v>
      </c>
    </row>
    <row r="19" spans="1:16" ht="93" customHeight="1" x14ac:dyDescent="0.2">
      <c r="A19" s="658" t="s">
        <v>50</v>
      </c>
      <c r="B19" s="659"/>
      <c r="C19" s="659"/>
      <c r="D19" s="655"/>
      <c r="E19" s="657"/>
    </row>
    <row r="20" spans="1:16" ht="42" customHeight="1" x14ac:dyDescent="0.2">
      <c r="A20" s="658" t="s">
        <v>51</v>
      </c>
      <c r="B20" s="659"/>
      <c r="C20" s="659"/>
      <c r="D20" s="655"/>
      <c r="E20" s="657"/>
    </row>
    <row r="21" spans="1:16" ht="76.5" customHeight="1" thickBot="1" x14ac:dyDescent="0.25">
      <c r="A21" s="660" t="s">
        <v>330</v>
      </c>
      <c r="B21" s="661"/>
      <c r="C21" s="661"/>
      <c r="D21" s="656"/>
      <c r="E21" s="657"/>
    </row>
    <row r="22" spans="1:16" ht="39.75" customHeight="1" thickBot="1" x14ac:dyDescent="0.25">
      <c r="A22" s="663" t="s">
        <v>341</v>
      </c>
      <c r="B22" s="664"/>
      <c r="C22" s="664"/>
      <c r="D22" s="208">
        <v>20</v>
      </c>
      <c r="E22" s="206">
        <v>20</v>
      </c>
    </row>
    <row r="23" spans="1:16" ht="30" customHeight="1" thickBot="1" x14ac:dyDescent="0.25">
      <c r="A23" s="665" t="s">
        <v>342</v>
      </c>
      <c r="B23" s="666"/>
      <c r="C23" s="667"/>
      <c r="D23" s="640">
        <v>20</v>
      </c>
      <c r="E23" s="643">
        <v>20</v>
      </c>
    </row>
    <row r="24" spans="1:16" ht="30" customHeight="1" x14ac:dyDescent="0.2">
      <c r="A24" s="669" t="s">
        <v>343</v>
      </c>
      <c r="B24" s="670"/>
      <c r="C24" s="671"/>
      <c r="D24" s="641"/>
      <c r="E24" s="644"/>
    </row>
    <row r="25" spans="1:16" ht="36.75" customHeight="1" x14ac:dyDescent="0.2">
      <c r="A25" s="672" t="s">
        <v>344</v>
      </c>
      <c r="B25" s="673"/>
      <c r="C25" s="674"/>
      <c r="D25" s="641"/>
      <c r="E25" s="644"/>
    </row>
    <row r="26" spans="1:16" ht="58.5" customHeight="1" x14ac:dyDescent="0.2">
      <c r="A26" s="675" t="s">
        <v>345</v>
      </c>
      <c r="B26" s="676"/>
      <c r="C26" s="677"/>
      <c r="D26" s="641"/>
      <c r="E26" s="644"/>
    </row>
    <row r="27" spans="1:16" ht="79.5" customHeight="1" thickBot="1" x14ac:dyDescent="0.25">
      <c r="A27" s="678" t="s">
        <v>346</v>
      </c>
      <c r="B27" s="679"/>
      <c r="C27" s="680"/>
      <c r="D27" s="641"/>
      <c r="E27" s="644"/>
    </row>
    <row r="28" spans="1:16" ht="65.25" customHeight="1" x14ac:dyDescent="0.2">
      <c r="A28" s="681" t="s">
        <v>347</v>
      </c>
      <c r="B28" s="682"/>
      <c r="C28" s="683"/>
      <c r="D28" s="641"/>
      <c r="E28" s="644"/>
    </row>
    <row r="29" spans="1:16" ht="66" customHeight="1" thickBot="1" x14ac:dyDescent="0.25">
      <c r="A29" s="649" t="s">
        <v>348</v>
      </c>
      <c r="B29" s="650"/>
      <c r="C29" s="651"/>
      <c r="D29" s="668"/>
      <c r="E29" s="645"/>
    </row>
    <row r="30" spans="1:16" ht="28.5" customHeight="1" thickBot="1" x14ac:dyDescent="0.25">
      <c r="A30" s="687" t="s">
        <v>68</v>
      </c>
      <c r="B30" s="687"/>
      <c r="C30" s="688"/>
      <c r="D30" s="209">
        <f>SUM(D6:D29)</f>
        <v>200</v>
      </c>
      <c r="E30" s="210">
        <f>SUM(E6:E29)</f>
        <v>150</v>
      </c>
      <c r="F30" s="202"/>
      <c r="G30" s="202"/>
      <c r="H30" s="202"/>
      <c r="K30" s="199"/>
      <c r="L30" s="199"/>
      <c r="M30" s="199"/>
      <c r="N30" s="199"/>
      <c r="O30" s="199"/>
      <c r="P30" s="199"/>
    </row>
    <row r="31" spans="1:16" ht="33.75" customHeight="1" x14ac:dyDescent="0.2">
      <c r="A31" s="211" t="s">
        <v>349</v>
      </c>
      <c r="B31" s="689" t="s">
        <v>350</v>
      </c>
      <c r="C31" s="690"/>
      <c r="D31" s="690"/>
      <c r="E31" s="691"/>
    </row>
    <row r="32" spans="1:16" ht="55.5" customHeight="1" x14ac:dyDescent="0.2">
      <c r="A32" s="693" t="s">
        <v>351</v>
      </c>
      <c r="B32" s="694"/>
      <c r="C32" s="694"/>
      <c r="D32" s="694"/>
      <c r="E32" s="692"/>
    </row>
    <row r="33" spans="1:5" ht="25.5" customHeight="1" x14ac:dyDescent="0.2">
      <c r="A33" s="695" t="s">
        <v>352</v>
      </c>
      <c r="B33" s="696"/>
      <c r="C33" s="696"/>
      <c r="D33" s="697"/>
    </row>
    <row r="34" spans="1:5" ht="26.25" customHeight="1" x14ac:dyDescent="0.2">
      <c r="A34" s="212" t="s">
        <v>353</v>
      </c>
      <c r="B34" s="695" t="s">
        <v>354</v>
      </c>
      <c r="C34" s="696"/>
      <c r="D34" s="697"/>
    </row>
    <row r="35" spans="1:5" ht="30" customHeight="1" x14ac:dyDescent="0.2">
      <c r="A35" s="212" t="s">
        <v>355</v>
      </c>
      <c r="B35" s="695" t="s">
        <v>356</v>
      </c>
      <c r="C35" s="696"/>
      <c r="D35" s="697"/>
    </row>
    <row r="36" spans="1:5" ht="29.25" customHeight="1" x14ac:dyDescent="0.2">
      <c r="A36" s="695" t="s">
        <v>357</v>
      </c>
      <c r="B36" s="696"/>
      <c r="C36" s="696"/>
      <c r="D36" s="697"/>
    </row>
    <row r="37" spans="1:5" ht="41.25" customHeight="1" x14ac:dyDescent="0.2">
      <c r="A37" s="684" t="s">
        <v>358</v>
      </c>
      <c r="B37" s="685"/>
      <c r="C37" s="685"/>
      <c r="D37" s="686"/>
    </row>
    <row r="38" spans="1:5" ht="39" customHeight="1" x14ac:dyDescent="0.2">
      <c r="A38" s="684" t="s">
        <v>359</v>
      </c>
      <c r="B38" s="685"/>
      <c r="C38" s="685"/>
      <c r="D38" s="686"/>
    </row>
    <row r="39" spans="1:5" ht="37.5" customHeight="1" x14ac:dyDescent="0.2">
      <c r="A39" s="684" t="s">
        <v>360</v>
      </c>
      <c r="B39" s="685"/>
      <c r="C39" s="685"/>
      <c r="D39" s="686"/>
    </row>
    <row r="40" spans="1:5" ht="56.25" customHeight="1" x14ac:dyDescent="0.2">
      <c r="A40" s="684" t="s">
        <v>361</v>
      </c>
      <c r="B40" s="685"/>
      <c r="C40" s="685"/>
      <c r="D40" s="686"/>
    </row>
    <row r="41" spans="1:5" ht="25.5" customHeight="1" x14ac:dyDescent="0.2">
      <c r="A41" s="212" t="s">
        <v>362</v>
      </c>
      <c r="B41" s="695" t="s">
        <v>363</v>
      </c>
      <c r="C41" s="696"/>
      <c r="D41" s="697"/>
    </row>
    <row r="42" spans="1:5" ht="32.25" customHeight="1" x14ac:dyDescent="0.2">
      <c r="A42" s="693" t="s">
        <v>386</v>
      </c>
      <c r="B42" s="694"/>
      <c r="C42" s="694"/>
      <c r="D42" s="698"/>
    </row>
    <row r="43" spans="1:5" ht="33" customHeight="1" x14ac:dyDescent="0.2">
      <c r="A43" s="699" t="s">
        <v>364</v>
      </c>
      <c r="B43" s="699"/>
      <c r="C43" s="700" t="s">
        <v>365</v>
      </c>
      <c r="D43" s="701"/>
    </row>
    <row r="44" spans="1:5" ht="23.25" customHeight="1" x14ac:dyDescent="0.2">
      <c r="A44" s="702" t="s">
        <v>366</v>
      </c>
      <c r="B44" s="702"/>
      <c r="C44" s="703" t="s">
        <v>387</v>
      </c>
      <c r="D44" s="704"/>
      <c r="E44" s="206"/>
    </row>
    <row r="45" spans="1:5" ht="23.25" customHeight="1" x14ac:dyDescent="0.2">
      <c r="A45" s="702" t="s">
        <v>367</v>
      </c>
      <c r="B45" s="702"/>
      <c r="C45" s="703" t="s">
        <v>202</v>
      </c>
      <c r="D45" s="704"/>
      <c r="E45" s="206"/>
    </row>
    <row r="46" spans="1:5" ht="24" customHeight="1" x14ac:dyDescent="0.2">
      <c r="A46" s="702" t="s">
        <v>368</v>
      </c>
      <c r="B46" s="702"/>
      <c r="C46" s="703" t="s">
        <v>201</v>
      </c>
      <c r="D46" s="704"/>
      <c r="E46" s="206"/>
    </row>
    <row r="47" spans="1:5" ht="22.5" customHeight="1" x14ac:dyDescent="0.2">
      <c r="A47" s="702" t="s">
        <v>370</v>
      </c>
      <c r="B47" s="702"/>
      <c r="C47" s="703" t="s">
        <v>200</v>
      </c>
      <c r="D47" s="704"/>
      <c r="E47" s="206">
        <v>25</v>
      </c>
    </row>
    <row r="48" spans="1:5" ht="36.75" customHeight="1" x14ac:dyDescent="0.2">
      <c r="A48" s="702" t="s">
        <v>371</v>
      </c>
      <c r="B48" s="702"/>
      <c r="C48" s="703" t="s">
        <v>372</v>
      </c>
      <c r="D48" s="704"/>
      <c r="E48" s="206"/>
    </row>
    <row r="49" spans="1:5" ht="21.75" customHeight="1" x14ac:dyDescent="0.2">
      <c r="A49" s="709" t="s">
        <v>373</v>
      </c>
      <c r="B49" s="710"/>
      <c r="C49" s="710"/>
      <c r="D49" s="711"/>
    </row>
    <row r="50" spans="1:5" ht="23.25" customHeight="1" x14ac:dyDescent="0.2">
      <c r="A50" s="712" t="s">
        <v>366</v>
      </c>
      <c r="B50" s="713"/>
      <c r="C50" s="714" t="s">
        <v>180</v>
      </c>
      <c r="D50" s="708"/>
      <c r="E50" s="206"/>
    </row>
    <row r="51" spans="1:5" ht="21.75" customHeight="1" x14ac:dyDescent="0.2">
      <c r="A51" s="705" t="s">
        <v>374</v>
      </c>
      <c r="B51" s="706"/>
      <c r="C51" s="707" t="s">
        <v>375</v>
      </c>
      <c r="D51" s="708"/>
      <c r="E51" s="206">
        <v>80</v>
      </c>
    </row>
    <row r="52" spans="1:5" ht="21.75" customHeight="1" x14ac:dyDescent="0.2">
      <c r="A52" s="705" t="s">
        <v>376</v>
      </c>
      <c r="B52" s="706"/>
      <c r="C52" s="707" t="s">
        <v>369</v>
      </c>
      <c r="D52" s="708"/>
      <c r="E52" s="206"/>
    </row>
    <row r="53" spans="1:5" ht="21.75" customHeight="1" x14ac:dyDescent="0.2">
      <c r="A53" s="705" t="s">
        <v>377</v>
      </c>
      <c r="B53" s="706"/>
      <c r="C53" s="707" t="s">
        <v>201</v>
      </c>
      <c r="D53" s="708"/>
      <c r="E53" s="206"/>
    </row>
    <row r="54" spans="1:5" ht="36" customHeight="1" x14ac:dyDescent="0.2">
      <c r="A54" s="705" t="s">
        <v>378</v>
      </c>
      <c r="B54" s="706"/>
      <c r="C54" s="714" t="s">
        <v>379</v>
      </c>
      <c r="D54" s="708"/>
      <c r="E54" s="206"/>
    </row>
    <row r="55" spans="1:5" ht="47.25" customHeight="1" x14ac:dyDescent="0.2">
      <c r="A55" s="715" t="s">
        <v>380</v>
      </c>
      <c r="B55" s="715"/>
      <c r="C55" s="715"/>
      <c r="D55" s="715"/>
      <c r="E55" s="206">
        <v>105</v>
      </c>
    </row>
  </sheetData>
  <mergeCells count="74">
    <mergeCell ref="A55:D55"/>
    <mergeCell ref="A52:B52"/>
    <mergeCell ref="C52:D52"/>
    <mergeCell ref="A53:B53"/>
    <mergeCell ref="C53:D53"/>
    <mergeCell ref="A54:B54"/>
    <mergeCell ref="C54:D54"/>
    <mergeCell ref="A51:B51"/>
    <mergeCell ref="C51:D51"/>
    <mergeCell ref="A45:B45"/>
    <mergeCell ref="C45:D45"/>
    <mergeCell ref="A46:B46"/>
    <mergeCell ref="C46:D46"/>
    <mergeCell ref="A47:B47"/>
    <mergeCell ref="C47:D47"/>
    <mergeCell ref="A48:B48"/>
    <mergeCell ref="C48:D48"/>
    <mergeCell ref="A49:D49"/>
    <mergeCell ref="A50:B50"/>
    <mergeCell ref="C50:D50"/>
    <mergeCell ref="B41:D41"/>
    <mergeCell ref="A42:D42"/>
    <mergeCell ref="A43:B43"/>
    <mergeCell ref="C43:D43"/>
    <mergeCell ref="A44:B44"/>
    <mergeCell ref="C44:D44"/>
    <mergeCell ref="A40:D40"/>
    <mergeCell ref="A30:C30"/>
    <mergeCell ref="B31:D31"/>
    <mergeCell ref="E31:E32"/>
    <mergeCell ref="A32:D32"/>
    <mergeCell ref="A33:D33"/>
    <mergeCell ref="B34:D34"/>
    <mergeCell ref="B35:D35"/>
    <mergeCell ref="A36:D36"/>
    <mergeCell ref="A37:D37"/>
    <mergeCell ref="A38:D38"/>
    <mergeCell ref="A39:D39"/>
    <mergeCell ref="A22:C22"/>
    <mergeCell ref="A23:C23"/>
    <mergeCell ref="D23:D29"/>
    <mergeCell ref="E23:E29"/>
    <mergeCell ref="A24:C24"/>
    <mergeCell ref="A25:C25"/>
    <mergeCell ref="A26:C26"/>
    <mergeCell ref="A27:C27"/>
    <mergeCell ref="A28:C28"/>
    <mergeCell ref="A29:C29"/>
    <mergeCell ref="E15:E17"/>
    <mergeCell ref="A16:C16"/>
    <mergeCell ref="A17:C17"/>
    <mergeCell ref="A18:C18"/>
    <mergeCell ref="D18:D21"/>
    <mergeCell ref="E18:E21"/>
    <mergeCell ref="A19:C19"/>
    <mergeCell ref="A20:C20"/>
    <mergeCell ref="A21:C21"/>
    <mergeCell ref="A15:C15"/>
    <mergeCell ref="A10:C10"/>
    <mergeCell ref="A11:C11"/>
    <mergeCell ref="A13:C13"/>
    <mergeCell ref="A14:C14"/>
    <mergeCell ref="D15:D17"/>
    <mergeCell ref="A1:E1"/>
    <mergeCell ref="A2:E2"/>
    <mergeCell ref="A3:E3"/>
    <mergeCell ref="A4:E4"/>
    <mergeCell ref="A5:C5"/>
    <mergeCell ref="A6:C6"/>
    <mergeCell ref="D6:D9"/>
    <mergeCell ref="E6:E9"/>
    <mergeCell ref="A7:B7"/>
    <mergeCell ref="A8:B8"/>
    <mergeCell ref="A9:B9"/>
  </mergeCells>
  <pageMargins left="0.55118110236220474" right="0.55118110236220474" top="0.78740157480314965" bottom="0.78740157480314965" header="0" footer="0"/>
  <pageSetup scale="5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view="pageBreakPreview" topLeftCell="B56" zoomScale="80" zoomScaleNormal="100" zoomScaleSheetLayoutView="80" workbookViewId="0">
      <selection activeCell="M9" sqref="M9"/>
    </sheetView>
  </sheetViews>
  <sheetFormatPr baseColWidth="10" defaultRowHeight="12.75" x14ac:dyDescent="0.2"/>
  <cols>
    <col min="1" max="1" width="59.28515625" style="1" customWidth="1"/>
    <col min="2" max="2" width="45.28515625" style="1" customWidth="1"/>
    <col min="3" max="3" width="27.85546875" style="1" customWidth="1"/>
    <col min="4" max="4" width="14.5703125" style="1" customWidth="1"/>
    <col min="5" max="5" width="7.85546875" style="1" customWidth="1"/>
    <col min="6" max="6" width="8.7109375" style="1" customWidth="1"/>
    <col min="7" max="7" width="8.7109375" style="30" customWidth="1"/>
    <col min="8" max="8" width="20.28515625" style="1" customWidth="1"/>
    <col min="9" max="9" width="8.85546875" style="1" customWidth="1"/>
    <col min="10" max="10" width="7.85546875" style="1" customWidth="1"/>
    <col min="11" max="11" width="8.7109375" style="1" customWidth="1"/>
    <col min="12" max="12" width="8.7109375" style="30" customWidth="1"/>
    <col min="13" max="13" width="20.28515625" style="1" customWidth="1"/>
    <col min="14" max="14" width="8.85546875" style="1" customWidth="1"/>
    <col min="15" max="15" width="7.85546875" style="1" customWidth="1"/>
    <col min="16" max="16" width="8.7109375" style="1" customWidth="1"/>
    <col min="17" max="17" width="8.7109375" style="30" customWidth="1"/>
    <col min="18" max="18" width="20.28515625" style="1" customWidth="1"/>
    <col min="19" max="19" width="8.85546875" style="1" customWidth="1"/>
    <col min="20" max="16384" width="11.42578125" style="1"/>
  </cols>
  <sheetData>
    <row r="1" spans="1:19" s="74" customFormat="1" ht="21" customHeight="1" x14ac:dyDescent="0.2">
      <c r="A1" s="304" t="s">
        <v>141</v>
      </c>
      <c r="B1" s="305"/>
      <c r="C1" s="305"/>
      <c r="D1" s="305"/>
      <c r="E1" s="305"/>
      <c r="F1" s="305"/>
      <c r="G1" s="305"/>
      <c r="H1" s="305"/>
      <c r="I1" s="305"/>
      <c r="J1" s="305"/>
      <c r="K1" s="305"/>
      <c r="L1" s="305"/>
      <c r="M1" s="305"/>
      <c r="N1" s="305"/>
      <c r="O1" s="305"/>
      <c r="P1" s="305"/>
      <c r="Q1" s="305"/>
      <c r="R1" s="305"/>
      <c r="S1" s="306"/>
    </row>
    <row r="2" spans="1:19" s="74" customFormat="1" ht="20.25" customHeight="1" x14ac:dyDescent="0.2">
      <c r="A2" s="307" t="s">
        <v>193</v>
      </c>
      <c r="B2" s="308"/>
      <c r="C2" s="308"/>
      <c r="D2" s="308"/>
      <c r="E2" s="308"/>
      <c r="F2" s="308"/>
      <c r="G2" s="308"/>
      <c r="H2" s="308"/>
      <c r="I2" s="308"/>
      <c r="J2" s="308"/>
      <c r="K2" s="308"/>
      <c r="L2" s="308"/>
      <c r="M2" s="308"/>
      <c r="N2" s="308"/>
      <c r="O2" s="308"/>
      <c r="P2" s="308"/>
      <c r="Q2" s="308"/>
      <c r="R2" s="308"/>
      <c r="S2" s="309"/>
    </row>
    <row r="3" spans="1:19" s="74" customFormat="1" ht="19.5" customHeight="1" x14ac:dyDescent="0.2">
      <c r="A3" s="307" t="s">
        <v>222</v>
      </c>
      <c r="B3" s="308"/>
      <c r="C3" s="308"/>
      <c r="D3" s="308"/>
      <c r="E3" s="308"/>
      <c r="F3" s="308"/>
      <c r="G3" s="308"/>
      <c r="H3" s="308"/>
      <c r="I3" s="308"/>
      <c r="J3" s="308"/>
      <c r="K3" s="308"/>
      <c r="L3" s="308"/>
      <c r="M3" s="308"/>
      <c r="N3" s="308"/>
      <c r="O3" s="308"/>
      <c r="P3" s="308"/>
      <c r="Q3" s="308"/>
      <c r="R3" s="308"/>
      <c r="S3" s="309"/>
    </row>
    <row r="4" spans="1:19" s="74" customFormat="1" ht="23.25" customHeight="1" thickBot="1" x14ac:dyDescent="0.25">
      <c r="A4" s="310" t="s">
        <v>28</v>
      </c>
      <c r="B4" s="311"/>
      <c r="C4" s="311"/>
      <c r="D4" s="311"/>
      <c r="E4" s="311"/>
      <c r="F4" s="311"/>
      <c r="G4" s="311"/>
      <c r="H4" s="311"/>
      <c r="I4" s="311"/>
      <c r="J4" s="311"/>
      <c r="K4" s="311"/>
      <c r="L4" s="311"/>
      <c r="M4" s="311"/>
      <c r="N4" s="311"/>
      <c r="O4" s="311"/>
      <c r="P4" s="311"/>
      <c r="Q4" s="311"/>
      <c r="R4" s="311"/>
      <c r="S4" s="312"/>
    </row>
    <row r="5" spans="1:19" ht="66" customHeight="1" thickBot="1" x14ac:dyDescent="0.25">
      <c r="A5" s="360" t="s">
        <v>0</v>
      </c>
      <c r="B5" s="360"/>
      <c r="C5" s="360"/>
      <c r="D5" s="361"/>
      <c r="E5" s="362" t="s">
        <v>142</v>
      </c>
      <c r="F5" s="363"/>
      <c r="G5" s="363"/>
      <c r="H5" s="363"/>
      <c r="I5" s="364"/>
      <c r="J5" s="362" t="s">
        <v>234</v>
      </c>
      <c r="K5" s="363"/>
      <c r="L5" s="363"/>
      <c r="M5" s="363"/>
      <c r="N5" s="364"/>
      <c r="O5" s="361" t="s">
        <v>235</v>
      </c>
      <c r="P5" s="363"/>
      <c r="Q5" s="363"/>
      <c r="R5" s="363"/>
      <c r="S5" s="364"/>
    </row>
    <row r="6" spans="1:19" ht="23.25" customHeight="1" thickBot="1" x14ac:dyDescent="0.25">
      <c r="A6" s="360"/>
      <c r="B6" s="360"/>
      <c r="C6" s="360"/>
      <c r="D6" s="361"/>
      <c r="E6" s="360" t="s">
        <v>7</v>
      </c>
      <c r="F6" s="360"/>
      <c r="G6" s="365" t="s">
        <v>1</v>
      </c>
      <c r="H6" s="360" t="s">
        <v>2</v>
      </c>
      <c r="I6" s="360" t="s">
        <v>42</v>
      </c>
      <c r="J6" s="360" t="s">
        <v>7</v>
      </c>
      <c r="K6" s="360"/>
      <c r="L6" s="365" t="s">
        <v>1</v>
      </c>
      <c r="M6" s="360" t="s">
        <v>2</v>
      </c>
      <c r="N6" s="360" t="s">
        <v>42</v>
      </c>
      <c r="O6" s="360" t="s">
        <v>7</v>
      </c>
      <c r="P6" s="360"/>
      <c r="Q6" s="365" t="s">
        <v>1</v>
      </c>
      <c r="R6" s="360" t="s">
        <v>2</v>
      </c>
      <c r="S6" s="360" t="s">
        <v>42</v>
      </c>
    </row>
    <row r="7" spans="1:19" ht="45.75" customHeight="1" thickBot="1" x14ac:dyDescent="0.25">
      <c r="A7" s="360" t="s">
        <v>8</v>
      </c>
      <c r="B7" s="360"/>
      <c r="C7" s="360"/>
      <c r="D7" s="47" t="s">
        <v>43</v>
      </c>
      <c r="E7" s="48" t="s">
        <v>3</v>
      </c>
      <c r="F7" s="48" t="s">
        <v>4</v>
      </c>
      <c r="G7" s="366"/>
      <c r="H7" s="367"/>
      <c r="I7" s="367"/>
      <c r="J7" s="84" t="s">
        <v>3</v>
      </c>
      <c r="K7" s="84" t="s">
        <v>4</v>
      </c>
      <c r="L7" s="366"/>
      <c r="M7" s="367"/>
      <c r="N7" s="367"/>
      <c r="O7" s="84" t="s">
        <v>3</v>
      </c>
      <c r="P7" s="84" t="s">
        <v>4</v>
      </c>
      <c r="Q7" s="366"/>
      <c r="R7" s="367"/>
      <c r="S7" s="367"/>
    </row>
    <row r="8" spans="1:19" ht="34.5" customHeight="1" thickBot="1" x14ac:dyDescent="0.25">
      <c r="A8" s="357" t="s">
        <v>9</v>
      </c>
      <c r="B8" s="358"/>
      <c r="C8" s="359"/>
      <c r="D8" s="17" t="s">
        <v>48</v>
      </c>
      <c r="E8" s="18"/>
      <c r="F8" s="19"/>
      <c r="G8" s="29"/>
      <c r="H8" s="19"/>
      <c r="I8" s="20"/>
      <c r="J8" s="18"/>
      <c r="K8" s="19"/>
      <c r="L8" s="29"/>
      <c r="M8" s="19"/>
      <c r="N8" s="20"/>
      <c r="O8" s="18"/>
      <c r="P8" s="19"/>
      <c r="Q8" s="29"/>
      <c r="R8" s="19"/>
      <c r="S8" s="20"/>
    </row>
    <row r="9" spans="1:19" ht="43.5" customHeight="1" thickBot="1" x14ac:dyDescent="0.25">
      <c r="A9" s="339" t="s">
        <v>70</v>
      </c>
      <c r="B9" s="340"/>
      <c r="C9" s="341"/>
      <c r="D9" s="316">
        <v>50</v>
      </c>
      <c r="E9" s="316" t="s">
        <v>127</v>
      </c>
      <c r="F9" s="316"/>
      <c r="G9" s="316">
        <v>280</v>
      </c>
      <c r="H9" s="368" t="s">
        <v>223</v>
      </c>
      <c r="I9" s="316">
        <v>25</v>
      </c>
      <c r="J9" s="239" t="s">
        <v>402</v>
      </c>
      <c r="K9" s="239" t="s">
        <v>402</v>
      </c>
      <c r="L9" s="239" t="s">
        <v>402</v>
      </c>
      <c r="M9" s="239" t="s">
        <v>402</v>
      </c>
      <c r="N9" s="239" t="s">
        <v>402</v>
      </c>
      <c r="O9" s="316" t="s">
        <v>127</v>
      </c>
      <c r="P9" s="316"/>
      <c r="Q9" s="316">
        <v>102</v>
      </c>
      <c r="R9" s="368" t="s">
        <v>224</v>
      </c>
      <c r="S9" s="316">
        <v>25</v>
      </c>
    </row>
    <row r="10" spans="1:19" ht="28.5" customHeight="1" thickBot="1" x14ac:dyDescent="0.25">
      <c r="A10" s="356" t="s">
        <v>163</v>
      </c>
      <c r="B10" s="332"/>
      <c r="C10" s="332"/>
      <c r="D10" s="317"/>
      <c r="E10" s="317"/>
      <c r="F10" s="317"/>
      <c r="G10" s="317"/>
      <c r="H10" s="369"/>
      <c r="I10" s="317"/>
      <c r="J10" s="239" t="s">
        <v>402</v>
      </c>
      <c r="K10" s="239" t="s">
        <v>402</v>
      </c>
      <c r="L10" s="239" t="s">
        <v>402</v>
      </c>
      <c r="M10" s="239" t="s">
        <v>402</v>
      </c>
      <c r="N10" s="239" t="s">
        <v>402</v>
      </c>
      <c r="O10" s="317"/>
      <c r="P10" s="317"/>
      <c r="Q10" s="317"/>
      <c r="R10" s="369"/>
      <c r="S10" s="317"/>
    </row>
    <row r="11" spans="1:19" ht="26.25" customHeight="1" thickBot="1" x14ac:dyDescent="0.25">
      <c r="A11" s="356" t="s">
        <v>247</v>
      </c>
      <c r="B11" s="332"/>
      <c r="C11" s="332"/>
      <c r="D11" s="317"/>
      <c r="E11" s="317"/>
      <c r="F11" s="317"/>
      <c r="G11" s="317"/>
      <c r="H11" s="369"/>
      <c r="I11" s="317"/>
      <c r="J11" s="239" t="s">
        <v>402</v>
      </c>
      <c r="K11" s="239" t="s">
        <v>402</v>
      </c>
      <c r="L11" s="239" t="s">
        <v>402</v>
      </c>
      <c r="M11" s="239" t="s">
        <v>402</v>
      </c>
      <c r="N11" s="239" t="s">
        <v>402</v>
      </c>
      <c r="O11" s="317"/>
      <c r="P11" s="317"/>
      <c r="Q11" s="317"/>
      <c r="R11" s="369"/>
      <c r="S11" s="317"/>
    </row>
    <row r="12" spans="1:19" ht="21.75" customHeight="1" thickBot="1" x14ac:dyDescent="0.25">
      <c r="A12" s="356" t="s">
        <v>164</v>
      </c>
      <c r="B12" s="332"/>
      <c r="C12" s="332"/>
      <c r="D12" s="317"/>
      <c r="E12" s="317"/>
      <c r="F12" s="317"/>
      <c r="G12" s="317"/>
      <c r="H12" s="369"/>
      <c r="I12" s="317"/>
      <c r="J12" s="239" t="s">
        <v>402</v>
      </c>
      <c r="K12" s="239" t="s">
        <v>402</v>
      </c>
      <c r="L12" s="239" t="s">
        <v>402</v>
      </c>
      <c r="M12" s="239" t="s">
        <v>402</v>
      </c>
      <c r="N12" s="239" t="s">
        <v>402</v>
      </c>
      <c r="O12" s="317"/>
      <c r="P12" s="317"/>
      <c r="Q12" s="317"/>
      <c r="R12" s="369"/>
      <c r="S12" s="317"/>
    </row>
    <row r="13" spans="1:19" ht="22.5" customHeight="1" thickBot="1" x14ac:dyDescent="0.25">
      <c r="A13" s="356" t="s">
        <v>165</v>
      </c>
      <c r="B13" s="332"/>
      <c r="C13" s="332"/>
      <c r="D13" s="317"/>
      <c r="E13" s="317"/>
      <c r="F13" s="317"/>
      <c r="G13" s="317"/>
      <c r="H13" s="369"/>
      <c r="I13" s="317"/>
      <c r="J13" s="239" t="s">
        <v>402</v>
      </c>
      <c r="K13" s="239" t="s">
        <v>402</v>
      </c>
      <c r="L13" s="239" t="s">
        <v>402</v>
      </c>
      <c r="M13" s="239" t="s">
        <v>402</v>
      </c>
      <c r="N13" s="239" t="s">
        <v>402</v>
      </c>
      <c r="O13" s="317"/>
      <c r="P13" s="317"/>
      <c r="Q13" s="317"/>
      <c r="R13" s="369"/>
      <c r="S13" s="317"/>
    </row>
    <row r="14" spans="1:19" ht="24.75" customHeight="1" thickBot="1" x14ac:dyDescent="0.25">
      <c r="A14" s="356" t="s">
        <v>166</v>
      </c>
      <c r="B14" s="332"/>
      <c r="C14" s="332"/>
      <c r="D14" s="317"/>
      <c r="E14" s="317"/>
      <c r="F14" s="317"/>
      <c r="G14" s="317"/>
      <c r="H14" s="369"/>
      <c r="I14" s="317"/>
      <c r="J14" s="239" t="s">
        <v>402</v>
      </c>
      <c r="K14" s="239" t="s">
        <v>402</v>
      </c>
      <c r="L14" s="239" t="s">
        <v>402</v>
      </c>
      <c r="M14" s="239" t="s">
        <v>402</v>
      </c>
      <c r="N14" s="239" t="s">
        <v>402</v>
      </c>
      <c r="O14" s="317"/>
      <c r="P14" s="317"/>
      <c r="Q14" s="317"/>
      <c r="R14" s="369"/>
      <c r="S14" s="317"/>
    </row>
    <row r="15" spans="1:19" ht="24.75" customHeight="1" thickBot="1" x14ac:dyDescent="0.25">
      <c r="A15" s="356" t="s">
        <v>167</v>
      </c>
      <c r="B15" s="332"/>
      <c r="C15" s="332"/>
      <c r="D15" s="317"/>
      <c r="E15" s="317"/>
      <c r="F15" s="317"/>
      <c r="G15" s="317"/>
      <c r="H15" s="369"/>
      <c r="I15" s="317"/>
      <c r="J15" s="239" t="s">
        <v>402</v>
      </c>
      <c r="K15" s="239" t="s">
        <v>402</v>
      </c>
      <c r="L15" s="239" t="s">
        <v>402</v>
      </c>
      <c r="M15" s="239" t="s">
        <v>402</v>
      </c>
      <c r="N15" s="239" t="s">
        <v>402</v>
      </c>
      <c r="O15" s="317"/>
      <c r="P15" s="317"/>
      <c r="Q15" s="317"/>
      <c r="R15" s="369"/>
      <c r="S15" s="317"/>
    </row>
    <row r="16" spans="1:19" ht="24" customHeight="1" thickBot="1" x14ac:dyDescent="0.25">
      <c r="A16" s="356" t="s">
        <v>168</v>
      </c>
      <c r="B16" s="332"/>
      <c r="C16" s="332"/>
      <c r="D16" s="317"/>
      <c r="E16" s="317"/>
      <c r="F16" s="317"/>
      <c r="G16" s="317"/>
      <c r="H16" s="369"/>
      <c r="I16" s="317"/>
      <c r="J16" s="239" t="s">
        <v>402</v>
      </c>
      <c r="K16" s="239" t="s">
        <v>402</v>
      </c>
      <c r="L16" s="239" t="s">
        <v>402</v>
      </c>
      <c r="M16" s="239" t="s">
        <v>402</v>
      </c>
      <c r="N16" s="239" t="s">
        <v>402</v>
      </c>
      <c r="O16" s="317"/>
      <c r="P16" s="317"/>
      <c r="Q16" s="317"/>
      <c r="R16" s="369"/>
      <c r="S16" s="317"/>
    </row>
    <row r="17" spans="1:19" ht="21.75" customHeight="1" thickBot="1" x14ac:dyDescent="0.25">
      <c r="A17" s="356" t="s">
        <v>169</v>
      </c>
      <c r="B17" s="332"/>
      <c r="C17" s="332"/>
      <c r="D17" s="317"/>
      <c r="E17" s="317"/>
      <c r="F17" s="317"/>
      <c r="G17" s="317"/>
      <c r="H17" s="369"/>
      <c r="I17" s="317"/>
      <c r="J17" s="239" t="s">
        <v>402</v>
      </c>
      <c r="K17" s="239" t="s">
        <v>402</v>
      </c>
      <c r="L17" s="239" t="s">
        <v>402</v>
      </c>
      <c r="M17" s="239" t="s">
        <v>402</v>
      </c>
      <c r="N17" s="239" t="s">
        <v>402</v>
      </c>
      <c r="O17" s="317"/>
      <c r="P17" s="317"/>
      <c r="Q17" s="317"/>
      <c r="R17" s="369"/>
      <c r="S17" s="317"/>
    </row>
    <row r="18" spans="1:19" ht="25.5" customHeight="1" thickBot="1" x14ac:dyDescent="0.25">
      <c r="A18" s="356" t="s">
        <v>170</v>
      </c>
      <c r="B18" s="332"/>
      <c r="C18" s="332"/>
      <c r="D18" s="317"/>
      <c r="E18" s="317"/>
      <c r="F18" s="317"/>
      <c r="G18" s="317"/>
      <c r="H18" s="369"/>
      <c r="I18" s="317"/>
      <c r="J18" s="239" t="s">
        <v>402</v>
      </c>
      <c r="K18" s="239" t="s">
        <v>402</v>
      </c>
      <c r="L18" s="239" t="s">
        <v>402</v>
      </c>
      <c r="M18" s="239" t="s">
        <v>402</v>
      </c>
      <c r="N18" s="239" t="s">
        <v>402</v>
      </c>
      <c r="O18" s="317"/>
      <c r="P18" s="317"/>
      <c r="Q18" s="317"/>
      <c r="R18" s="369"/>
      <c r="S18" s="317"/>
    </row>
    <row r="19" spans="1:19" ht="24" customHeight="1" thickBot="1" x14ac:dyDescent="0.25">
      <c r="A19" s="356" t="s">
        <v>171</v>
      </c>
      <c r="B19" s="332"/>
      <c r="C19" s="332"/>
      <c r="D19" s="317"/>
      <c r="E19" s="317"/>
      <c r="F19" s="317"/>
      <c r="G19" s="317"/>
      <c r="H19" s="369"/>
      <c r="I19" s="317"/>
      <c r="J19" s="239" t="s">
        <v>402</v>
      </c>
      <c r="K19" s="239" t="s">
        <v>402</v>
      </c>
      <c r="L19" s="239" t="s">
        <v>402</v>
      </c>
      <c r="M19" s="239" t="s">
        <v>402</v>
      </c>
      <c r="N19" s="239" t="s">
        <v>402</v>
      </c>
      <c r="O19" s="317"/>
      <c r="P19" s="317"/>
      <c r="Q19" s="317"/>
      <c r="R19" s="369"/>
      <c r="S19" s="317"/>
    </row>
    <row r="20" spans="1:19" ht="54" customHeight="1" thickBot="1" x14ac:dyDescent="0.25">
      <c r="A20" s="321" t="s">
        <v>197</v>
      </c>
      <c r="B20" s="322"/>
      <c r="C20" s="322"/>
      <c r="D20" s="318"/>
      <c r="E20" s="318"/>
      <c r="F20" s="318"/>
      <c r="G20" s="318"/>
      <c r="H20" s="370"/>
      <c r="I20" s="318"/>
      <c r="J20" s="239" t="s">
        <v>402</v>
      </c>
      <c r="K20" s="239" t="s">
        <v>402</v>
      </c>
      <c r="L20" s="239" t="s">
        <v>402</v>
      </c>
      <c r="M20" s="239" t="s">
        <v>402</v>
      </c>
      <c r="N20" s="239" t="s">
        <v>402</v>
      </c>
      <c r="O20" s="318"/>
      <c r="P20" s="318"/>
      <c r="Q20" s="318"/>
      <c r="R20" s="370"/>
      <c r="S20" s="318"/>
    </row>
    <row r="21" spans="1:19" ht="30" hidden="1" customHeight="1" x14ac:dyDescent="0.2">
      <c r="A21" s="356"/>
      <c r="B21" s="332"/>
      <c r="C21" s="332"/>
      <c r="D21" s="53"/>
      <c r="E21" s="53"/>
      <c r="F21" s="53"/>
      <c r="G21" s="53"/>
      <c r="H21" s="53"/>
      <c r="I21" s="53"/>
      <c r="J21" s="239" t="s">
        <v>402</v>
      </c>
      <c r="K21" s="239" t="s">
        <v>402</v>
      </c>
      <c r="L21" s="239" t="s">
        <v>402</v>
      </c>
      <c r="M21" s="239" t="s">
        <v>402</v>
      </c>
      <c r="N21" s="239" t="s">
        <v>402</v>
      </c>
      <c r="O21" s="53"/>
      <c r="P21" s="53"/>
      <c r="Q21" s="53"/>
      <c r="R21" s="53"/>
      <c r="S21" s="53"/>
    </row>
    <row r="22" spans="1:19" ht="39.75" customHeight="1" thickBot="1" x14ac:dyDescent="0.25">
      <c r="A22" s="339" t="s">
        <v>71</v>
      </c>
      <c r="B22" s="340"/>
      <c r="C22" s="341"/>
      <c r="D22" s="249">
        <v>20</v>
      </c>
      <c r="E22" s="249" t="s">
        <v>127</v>
      </c>
      <c r="F22" s="249"/>
      <c r="G22" s="249">
        <v>280</v>
      </c>
      <c r="H22" s="275" t="s">
        <v>225</v>
      </c>
      <c r="I22" s="249">
        <v>20</v>
      </c>
      <c r="J22" s="239" t="s">
        <v>402</v>
      </c>
      <c r="K22" s="239" t="s">
        <v>402</v>
      </c>
      <c r="L22" s="239" t="s">
        <v>402</v>
      </c>
      <c r="M22" s="239" t="s">
        <v>402</v>
      </c>
      <c r="N22" s="239" t="s">
        <v>402</v>
      </c>
      <c r="O22" s="249" t="s">
        <v>127</v>
      </c>
      <c r="P22" s="249"/>
      <c r="Q22" s="249">
        <v>102</v>
      </c>
      <c r="R22" s="275" t="s">
        <v>225</v>
      </c>
      <c r="S22" s="249">
        <v>20</v>
      </c>
    </row>
    <row r="23" spans="1:19" ht="36" customHeight="1" thickBot="1" x14ac:dyDescent="0.25">
      <c r="A23" s="343" t="s">
        <v>72</v>
      </c>
      <c r="B23" s="328"/>
      <c r="C23" s="329"/>
      <c r="D23" s="250"/>
      <c r="E23" s="250"/>
      <c r="F23" s="250"/>
      <c r="G23" s="250"/>
      <c r="H23" s="276"/>
      <c r="I23" s="250"/>
      <c r="J23" s="239" t="s">
        <v>402</v>
      </c>
      <c r="K23" s="239" t="s">
        <v>402</v>
      </c>
      <c r="L23" s="239" t="s">
        <v>402</v>
      </c>
      <c r="M23" s="239" t="s">
        <v>402</v>
      </c>
      <c r="N23" s="239" t="s">
        <v>402</v>
      </c>
      <c r="O23" s="250"/>
      <c r="P23" s="250"/>
      <c r="Q23" s="250"/>
      <c r="R23" s="276"/>
      <c r="S23" s="250"/>
    </row>
    <row r="24" spans="1:19" ht="42.75" customHeight="1" thickBot="1" x14ac:dyDescent="0.25">
      <c r="A24" s="327" t="s">
        <v>73</v>
      </c>
      <c r="B24" s="328"/>
      <c r="C24" s="329"/>
      <c r="D24" s="250"/>
      <c r="E24" s="250"/>
      <c r="F24" s="250"/>
      <c r="G24" s="250"/>
      <c r="H24" s="276"/>
      <c r="I24" s="250"/>
      <c r="J24" s="239" t="s">
        <v>402</v>
      </c>
      <c r="K24" s="239" t="s">
        <v>402</v>
      </c>
      <c r="L24" s="239" t="s">
        <v>402</v>
      </c>
      <c r="M24" s="239" t="s">
        <v>402</v>
      </c>
      <c r="N24" s="239" t="s">
        <v>402</v>
      </c>
      <c r="O24" s="250"/>
      <c r="P24" s="250"/>
      <c r="Q24" s="250"/>
      <c r="R24" s="276"/>
      <c r="S24" s="250"/>
    </row>
    <row r="25" spans="1:19" ht="30" customHeight="1" thickBot="1" x14ac:dyDescent="0.25">
      <c r="A25" s="327" t="s">
        <v>74</v>
      </c>
      <c r="B25" s="328" t="s">
        <v>75</v>
      </c>
      <c r="C25" s="329" t="s">
        <v>75</v>
      </c>
      <c r="D25" s="250"/>
      <c r="E25" s="250"/>
      <c r="F25" s="250"/>
      <c r="G25" s="250"/>
      <c r="H25" s="276"/>
      <c r="I25" s="250"/>
      <c r="J25" s="239" t="s">
        <v>402</v>
      </c>
      <c r="K25" s="239" t="s">
        <v>402</v>
      </c>
      <c r="L25" s="239" t="s">
        <v>402</v>
      </c>
      <c r="M25" s="239" t="s">
        <v>402</v>
      </c>
      <c r="N25" s="239" t="s">
        <v>402</v>
      </c>
      <c r="O25" s="250"/>
      <c r="P25" s="250"/>
      <c r="Q25" s="250"/>
      <c r="R25" s="276"/>
      <c r="S25" s="250"/>
    </row>
    <row r="26" spans="1:19" ht="26.25" customHeight="1" thickBot="1" x14ac:dyDescent="0.25">
      <c r="A26" s="342" t="s">
        <v>76</v>
      </c>
      <c r="B26" s="328"/>
      <c r="C26" s="329"/>
      <c r="D26" s="250"/>
      <c r="E26" s="250"/>
      <c r="F26" s="250"/>
      <c r="G26" s="250"/>
      <c r="H26" s="276"/>
      <c r="I26" s="250"/>
      <c r="J26" s="239" t="s">
        <v>402</v>
      </c>
      <c r="K26" s="239" t="s">
        <v>402</v>
      </c>
      <c r="L26" s="239" t="s">
        <v>402</v>
      </c>
      <c r="M26" s="239" t="s">
        <v>402</v>
      </c>
      <c r="N26" s="239" t="s">
        <v>402</v>
      </c>
      <c r="O26" s="250"/>
      <c r="P26" s="250"/>
      <c r="Q26" s="250"/>
      <c r="R26" s="276"/>
      <c r="S26" s="250"/>
    </row>
    <row r="27" spans="1:19" ht="56.25" customHeight="1" thickBot="1" x14ac:dyDescent="0.25">
      <c r="A27" s="345" t="s">
        <v>188</v>
      </c>
      <c r="B27" s="346" t="s">
        <v>161</v>
      </c>
      <c r="C27" s="347" t="s">
        <v>161</v>
      </c>
      <c r="D27" s="250"/>
      <c r="E27" s="250"/>
      <c r="F27" s="250"/>
      <c r="G27" s="250"/>
      <c r="H27" s="276"/>
      <c r="I27" s="250"/>
      <c r="J27" s="239" t="s">
        <v>402</v>
      </c>
      <c r="K27" s="239" t="s">
        <v>402</v>
      </c>
      <c r="L27" s="239" t="s">
        <v>402</v>
      </c>
      <c r="M27" s="239" t="s">
        <v>402</v>
      </c>
      <c r="N27" s="239" t="s">
        <v>402</v>
      </c>
      <c r="O27" s="250"/>
      <c r="P27" s="250"/>
      <c r="Q27" s="250"/>
      <c r="R27" s="276"/>
      <c r="S27" s="250"/>
    </row>
    <row r="28" spans="1:19" ht="43.5" customHeight="1" thickBot="1" x14ac:dyDescent="0.25">
      <c r="A28" s="327" t="s">
        <v>77</v>
      </c>
      <c r="B28" s="328" t="s">
        <v>78</v>
      </c>
      <c r="C28" s="329" t="s">
        <v>78</v>
      </c>
      <c r="D28" s="250"/>
      <c r="E28" s="250"/>
      <c r="F28" s="250"/>
      <c r="G28" s="250"/>
      <c r="H28" s="276"/>
      <c r="I28" s="250"/>
      <c r="J28" s="239" t="s">
        <v>402</v>
      </c>
      <c r="K28" s="239" t="s">
        <v>402</v>
      </c>
      <c r="L28" s="239" t="s">
        <v>402</v>
      </c>
      <c r="M28" s="239" t="s">
        <v>402</v>
      </c>
      <c r="N28" s="239" t="s">
        <v>402</v>
      </c>
      <c r="O28" s="250"/>
      <c r="P28" s="250"/>
      <c r="Q28" s="250"/>
      <c r="R28" s="276"/>
      <c r="S28" s="250"/>
    </row>
    <row r="29" spans="1:19" ht="36" customHeight="1" thickBot="1" x14ac:dyDescent="0.25">
      <c r="A29" s="336" t="s">
        <v>79</v>
      </c>
      <c r="B29" s="337" t="s">
        <v>80</v>
      </c>
      <c r="C29" s="338" t="s">
        <v>80</v>
      </c>
      <c r="D29" s="251"/>
      <c r="E29" s="251"/>
      <c r="F29" s="251"/>
      <c r="G29" s="251"/>
      <c r="H29" s="277"/>
      <c r="I29" s="251"/>
      <c r="J29" s="239" t="s">
        <v>402</v>
      </c>
      <c r="K29" s="239" t="s">
        <v>402</v>
      </c>
      <c r="L29" s="239" t="s">
        <v>402</v>
      </c>
      <c r="M29" s="239" t="s">
        <v>402</v>
      </c>
      <c r="N29" s="239" t="s">
        <v>402</v>
      </c>
      <c r="O29" s="251"/>
      <c r="P29" s="251"/>
      <c r="Q29" s="251"/>
      <c r="R29" s="277"/>
      <c r="S29" s="251"/>
    </row>
    <row r="30" spans="1:19" ht="30.75" customHeight="1" thickBot="1" x14ac:dyDescent="0.25">
      <c r="A30" s="339" t="s">
        <v>81</v>
      </c>
      <c r="B30" s="340"/>
      <c r="C30" s="341"/>
      <c r="D30" s="319">
        <v>20</v>
      </c>
      <c r="E30" s="319" t="s">
        <v>127</v>
      </c>
      <c r="F30" s="319"/>
      <c r="G30" s="319">
        <v>280</v>
      </c>
      <c r="H30" s="275" t="s">
        <v>226</v>
      </c>
      <c r="I30" s="319">
        <v>20</v>
      </c>
      <c r="J30" s="239" t="s">
        <v>402</v>
      </c>
      <c r="K30" s="239" t="s">
        <v>402</v>
      </c>
      <c r="L30" s="239" t="s">
        <v>402</v>
      </c>
      <c r="M30" s="239" t="s">
        <v>402</v>
      </c>
      <c r="N30" s="239" t="s">
        <v>402</v>
      </c>
      <c r="O30" s="319" t="s">
        <v>127</v>
      </c>
      <c r="P30" s="319"/>
      <c r="Q30" s="319">
        <v>102</v>
      </c>
      <c r="R30" s="275" t="s">
        <v>225</v>
      </c>
      <c r="S30" s="319">
        <v>20</v>
      </c>
    </row>
    <row r="31" spans="1:19" ht="32.25" customHeight="1" thickBot="1" x14ac:dyDescent="0.25">
      <c r="A31" s="343" t="s">
        <v>72</v>
      </c>
      <c r="B31" s="328"/>
      <c r="C31" s="329"/>
      <c r="D31" s="320"/>
      <c r="E31" s="320"/>
      <c r="F31" s="320"/>
      <c r="G31" s="320"/>
      <c r="H31" s="276"/>
      <c r="I31" s="320"/>
      <c r="J31" s="239" t="s">
        <v>402</v>
      </c>
      <c r="K31" s="239" t="s">
        <v>402</v>
      </c>
      <c r="L31" s="239" t="s">
        <v>402</v>
      </c>
      <c r="M31" s="239" t="s">
        <v>402</v>
      </c>
      <c r="N31" s="239" t="s">
        <v>402</v>
      </c>
      <c r="O31" s="320"/>
      <c r="P31" s="320"/>
      <c r="Q31" s="320"/>
      <c r="R31" s="276"/>
      <c r="S31" s="320"/>
    </row>
    <row r="32" spans="1:19" ht="36" customHeight="1" thickBot="1" x14ac:dyDescent="0.25">
      <c r="A32" s="327" t="s">
        <v>73</v>
      </c>
      <c r="B32" s="328"/>
      <c r="C32" s="329"/>
      <c r="D32" s="320"/>
      <c r="E32" s="320"/>
      <c r="F32" s="320"/>
      <c r="G32" s="320"/>
      <c r="H32" s="276"/>
      <c r="I32" s="320"/>
      <c r="J32" s="239" t="s">
        <v>402</v>
      </c>
      <c r="K32" s="239" t="s">
        <v>402</v>
      </c>
      <c r="L32" s="239" t="s">
        <v>402</v>
      </c>
      <c r="M32" s="239" t="s">
        <v>402</v>
      </c>
      <c r="N32" s="239" t="s">
        <v>402</v>
      </c>
      <c r="O32" s="320"/>
      <c r="P32" s="320"/>
      <c r="Q32" s="320"/>
      <c r="R32" s="276"/>
      <c r="S32" s="320"/>
    </row>
    <row r="33" spans="1:19" ht="29.25" customHeight="1" thickBot="1" x14ac:dyDescent="0.25">
      <c r="A33" s="327" t="s">
        <v>82</v>
      </c>
      <c r="B33" s="328" t="s">
        <v>75</v>
      </c>
      <c r="C33" s="329" t="s">
        <v>75</v>
      </c>
      <c r="D33" s="320"/>
      <c r="E33" s="320"/>
      <c r="F33" s="320"/>
      <c r="G33" s="320"/>
      <c r="H33" s="276"/>
      <c r="I33" s="320"/>
      <c r="J33" s="239" t="s">
        <v>402</v>
      </c>
      <c r="K33" s="239" t="s">
        <v>402</v>
      </c>
      <c r="L33" s="239" t="s">
        <v>402</v>
      </c>
      <c r="M33" s="239" t="s">
        <v>402</v>
      </c>
      <c r="N33" s="239" t="s">
        <v>402</v>
      </c>
      <c r="O33" s="320"/>
      <c r="P33" s="320"/>
      <c r="Q33" s="320"/>
      <c r="R33" s="276"/>
      <c r="S33" s="320"/>
    </row>
    <row r="34" spans="1:19" ht="25.5" customHeight="1" thickBot="1" x14ac:dyDescent="0.25">
      <c r="A34" s="342" t="s">
        <v>76</v>
      </c>
      <c r="B34" s="328"/>
      <c r="C34" s="329"/>
      <c r="D34" s="250"/>
      <c r="E34" s="250"/>
      <c r="F34" s="250"/>
      <c r="G34" s="250"/>
      <c r="H34" s="276"/>
      <c r="I34" s="250"/>
      <c r="J34" s="239" t="s">
        <v>402</v>
      </c>
      <c r="K34" s="239" t="s">
        <v>402</v>
      </c>
      <c r="L34" s="239" t="s">
        <v>402</v>
      </c>
      <c r="M34" s="239" t="s">
        <v>402</v>
      </c>
      <c r="N34" s="239" t="s">
        <v>402</v>
      </c>
      <c r="O34" s="250"/>
      <c r="P34" s="250"/>
      <c r="Q34" s="250"/>
      <c r="R34" s="276"/>
      <c r="S34" s="250"/>
    </row>
    <row r="35" spans="1:19" ht="45.75" customHeight="1" thickBot="1" x14ac:dyDescent="0.25">
      <c r="A35" s="345" t="s">
        <v>173</v>
      </c>
      <c r="B35" s="346" t="s">
        <v>161</v>
      </c>
      <c r="C35" s="347" t="s">
        <v>161</v>
      </c>
      <c r="D35" s="250"/>
      <c r="E35" s="250"/>
      <c r="F35" s="250"/>
      <c r="G35" s="250"/>
      <c r="H35" s="276"/>
      <c r="I35" s="250"/>
      <c r="J35" s="239" t="s">
        <v>402</v>
      </c>
      <c r="K35" s="239" t="s">
        <v>402</v>
      </c>
      <c r="L35" s="239" t="s">
        <v>402</v>
      </c>
      <c r="M35" s="239" t="s">
        <v>402</v>
      </c>
      <c r="N35" s="239" t="s">
        <v>402</v>
      </c>
      <c r="O35" s="250"/>
      <c r="P35" s="250"/>
      <c r="Q35" s="250"/>
      <c r="R35" s="276"/>
      <c r="S35" s="250"/>
    </row>
    <row r="36" spans="1:19" ht="36.75" customHeight="1" thickBot="1" x14ac:dyDescent="0.25">
      <c r="A36" s="327" t="s">
        <v>83</v>
      </c>
      <c r="B36" s="328" t="s">
        <v>78</v>
      </c>
      <c r="C36" s="329" t="s">
        <v>78</v>
      </c>
      <c r="D36" s="250"/>
      <c r="E36" s="250"/>
      <c r="F36" s="250"/>
      <c r="G36" s="250"/>
      <c r="H36" s="276"/>
      <c r="I36" s="250"/>
      <c r="J36" s="239" t="s">
        <v>402</v>
      </c>
      <c r="K36" s="239" t="s">
        <v>402</v>
      </c>
      <c r="L36" s="239" t="s">
        <v>402</v>
      </c>
      <c r="M36" s="239" t="s">
        <v>402</v>
      </c>
      <c r="N36" s="239" t="s">
        <v>402</v>
      </c>
      <c r="O36" s="250"/>
      <c r="P36" s="250"/>
      <c r="Q36" s="250"/>
      <c r="R36" s="276"/>
      <c r="S36" s="250"/>
    </row>
    <row r="37" spans="1:19" ht="33" customHeight="1" thickBot="1" x14ac:dyDescent="0.25">
      <c r="A37" s="336" t="s">
        <v>84</v>
      </c>
      <c r="B37" s="337" t="s">
        <v>80</v>
      </c>
      <c r="C37" s="338" t="s">
        <v>80</v>
      </c>
      <c r="D37" s="251"/>
      <c r="E37" s="251"/>
      <c r="F37" s="251"/>
      <c r="G37" s="251"/>
      <c r="H37" s="277"/>
      <c r="I37" s="251"/>
      <c r="J37" s="239" t="s">
        <v>402</v>
      </c>
      <c r="K37" s="239" t="s">
        <v>402</v>
      </c>
      <c r="L37" s="239" t="s">
        <v>402</v>
      </c>
      <c r="M37" s="239" t="s">
        <v>402</v>
      </c>
      <c r="N37" s="239" t="s">
        <v>402</v>
      </c>
      <c r="O37" s="251"/>
      <c r="P37" s="251"/>
      <c r="Q37" s="251"/>
      <c r="R37" s="277"/>
      <c r="S37" s="251"/>
    </row>
    <row r="38" spans="1:19" ht="36.75" customHeight="1" thickBot="1" x14ac:dyDescent="0.25">
      <c r="A38" s="339" t="s">
        <v>85</v>
      </c>
      <c r="B38" s="340"/>
      <c r="C38" s="341"/>
      <c r="D38" s="319">
        <v>20</v>
      </c>
      <c r="E38" s="319" t="s">
        <v>127</v>
      </c>
      <c r="F38" s="319"/>
      <c r="G38" s="319">
        <v>281</v>
      </c>
      <c r="H38" s="275" t="s">
        <v>226</v>
      </c>
      <c r="I38" s="319">
        <v>20</v>
      </c>
      <c r="J38" s="239" t="s">
        <v>402</v>
      </c>
      <c r="K38" s="239" t="s">
        <v>402</v>
      </c>
      <c r="L38" s="239" t="s">
        <v>402</v>
      </c>
      <c r="M38" s="239" t="s">
        <v>402</v>
      </c>
      <c r="N38" s="239" t="s">
        <v>402</v>
      </c>
      <c r="O38" s="319" t="s">
        <v>127</v>
      </c>
      <c r="P38" s="319"/>
      <c r="Q38" s="319">
        <v>102</v>
      </c>
      <c r="R38" s="275" t="s">
        <v>225</v>
      </c>
      <c r="S38" s="319">
        <v>20</v>
      </c>
    </row>
    <row r="39" spans="1:19" ht="31.5" customHeight="1" thickBot="1" x14ac:dyDescent="0.25">
      <c r="A39" s="343" t="s">
        <v>72</v>
      </c>
      <c r="B39" s="328"/>
      <c r="C39" s="329"/>
      <c r="D39" s="320"/>
      <c r="E39" s="320"/>
      <c r="F39" s="320"/>
      <c r="G39" s="320"/>
      <c r="H39" s="276"/>
      <c r="I39" s="320"/>
      <c r="J39" s="239" t="s">
        <v>402</v>
      </c>
      <c r="K39" s="239" t="s">
        <v>402</v>
      </c>
      <c r="L39" s="239" t="s">
        <v>402</v>
      </c>
      <c r="M39" s="239" t="s">
        <v>402</v>
      </c>
      <c r="N39" s="239" t="s">
        <v>402</v>
      </c>
      <c r="O39" s="320"/>
      <c r="P39" s="320"/>
      <c r="Q39" s="320"/>
      <c r="R39" s="276"/>
      <c r="S39" s="320"/>
    </row>
    <row r="40" spans="1:19" ht="33.75" customHeight="1" thickBot="1" x14ac:dyDescent="0.25">
      <c r="A40" s="327" t="s">
        <v>73</v>
      </c>
      <c r="B40" s="328"/>
      <c r="C40" s="329"/>
      <c r="D40" s="320"/>
      <c r="E40" s="320"/>
      <c r="F40" s="320"/>
      <c r="G40" s="320"/>
      <c r="H40" s="276"/>
      <c r="I40" s="320"/>
      <c r="J40" s="239" t="s">
        <v>402</v>
      </c>
      <c r="K40" s="239" t="s">
        <v>402</v>
      </c>
      <c r="L40" s="239" t="s">
        <v>402</v>
      </c>
      <c r="M40" s="239" t="s">
        <v>402</v>
      </c>
      <c r="N40" s="239" t="s">
        <v>402</v>
      </c>
      <c r="O40" s="320"/>
      <c r="P40" s="320"/>
      <c r="Q40" s="320"/>
      <c r="R40" s="276"/>
      <c r="S40" s="320"/>
    </row>
    <row r="41" spans="1:19" ht="27" customHeight="1" thickBot="1" x14ac:dyDescent="0.25">
      <c r="A41" s="327" t="s">
        <v>82</v>
      </c>
      <c r="B41" s="328" t="s">
        <v>75</v>
      </c>
      <c r="C41" s="329" t="s">
        <v>75</v>
      </c>
      <c r="D41" s="320"/>
      <c r="E41" s="320"/>
      <c r="F41" s="320"/>
      <c r="G41" s="320"/>
      <c r="H41" s="276"/>
      <c r="I41" s="320"/>
      <c r="J41" s="239" t="s">
        <v>402</v>
      </c>
      <c r="K41" s="239" t="s">
        <v>402</v>
      </c>
      <c r="L41" s="239" t="s">
        <v>402</v>
      </c>
      <c r="M41" s="239" t="s">
        <v>402</v>
      </c>
      <c r="N41" s="239" t="s">
        <v>402</v>
      </c>
      <c r="O41" s="320"/>
      <c r="P41" s="320"/>
      <c r="Q41" s="320"/>
      <c r="R41" s="276"/>
      <c r="S41" s="320"/>
    </row>
    <row r="42" spans="1:19" ht="29.25" customHeight="1" thickBot="1" x14ac:dyDescent="0.25">
      <c r="A42" s="342" t="s">
        <v>76</v>
      </c>
      <c r="B42" s="328"/>
      <c r="C42" s="329"/>
      <c r="D42" s="250"/>
      <c r="E42" s="250"/>
      <c r="F42" s="250"/>
      <c r="G42" s="250"/>
      <c r="H42" s="276"/>
      <c r="I42" s="250"/>
      <c r="J42" s="239" t="s">
        <v>402</v>
      </c>
      <c r="K42" s="239" t="s">
        <v>402</v>
      </c>
      <c r="L42" s="239" t="s">
        <v>402</v>
      </c>
      <c r="M42" s="239" t="s">
        <v>402</v>
      </c>
      <c r="N42" s="239" t="s">
        <v>402</v>
      </c>
      <c r="O42" s="250"/>
      <c r="P42" s="250"/>
      <c r="Q42" s="250"/>
      <c r="R42" s="276"/>
      <c r="S42" s="250"/>
    </row>
    <row r="43" spans="1:19" ht="44.25" customHeight="1" thickBot="1" x14ac:dyDescent="0.25">
      <c r="A43" s="345" t="s">
        <v>172</v>
      </c>
      <c r="B43" s="346" t="s">
        <v>161</v>
      </c>
      <c r="C43" s="347" t="s">
        <v>161</v>
      </c>
      <c r="D43" s="250"/>
      <c r="E43" s="250"/>
      <c r="F43" s="250"/>
      <c r="G43" s="250"/>
      <c r="H43" s="276"/>
      <c r="I43" s="250"/>
      <c r="J43" s="239" t="s">
        <v>402</v>
      </c>
      <c r="K43" s="239" t="s">
        <v>402</v>
      </c>
      <c r="L43" s="239" t="s">
        <v>402</v>
      </c>
      <c r="M43" s="239" t="s">
        <v>402</v>
      </c>
      <c r="N43" s="239" t="s">
        <v>402</v>
      </c>
      <c r="O43" s="250"/>
      <c r="P43" s="250"/>
      <c r="Q43" s="250"/>
      <c r="R43" s="276"/>
      <c r="S43" s="250"/>
    </row>
    <row r="44" spans="1:19" ht="38.25" customHeight="1" thickBot="1" x14ac:dyDescent="0.25">
      <c r="A44" s="327" t="s">
        <v>83</v>
      </c>
      <c r="B44" s="328" t="s">
        <v>78</v>
      </c>
      <c r="C44" s="329" t="s">
        <v>78</v>
      </c>
      <c r="D44" s="250"/>
      <c r="E44" s="250"/>
      <c r="F44" s="250"/>
      <c r="G44" s="250"/>
      <c r="H44" s="276"/>
      <c r="I44" s="250"/>
      <c r="J44" s="239" t="s">
        <v>402</v>
      </c>
      <c r="K44" s="239" t="s">
        <v>402</v>
      </c>
      <c r="L44" s="239" t="s">
        <v>402</v>
      </c>
      <c r="M44" s="239" t="s">
        <v>402</v>
      </c>
      <c r="N44" s="239" t="s">
        <v>402</v>
      </c>
      <c r="O44" s="250"/>
      <c r="P44" s="250"/>
      <c r="Q44" s="250"/>
      <c r="R44" s="276"/>
      <c r="S44" s="250"/>
    </row>
    <row r="45" spans="1:19" ht="33" customHeight="1" thickBot="1" x14ac:dyDescent="0.25">
      <c r="A45" s="336" t="s">
        <v>84</v>
      </c>
      <c r="B45" s="337" t="s">
        <v>80</v>
      </c>
      <c r="C45" s="338" t="s">
        <v>80</v>
      </c>
      <c r="D45" s="251"/>
      <c r="E45" s="251"/>
      <c r="F45" s="251"/>
      <c r="G45" s="251"/>
      <c r="H45" s="277"/>
      <c r="I45" s="251"/>
      <c r="J45" s="239" t="s">
        <v>402</v>
      </c>
      <c r="K45" s="239" t="s">
        <v>402</v>
      </c>
      <c r="L45" s="239" t="s">
        <v>402</v>
      </c>
      <c r="M45" s="239" t="s">
        <v>402</v>
      </c>
      <c r="N45" s="239" t="s">
        <v>402</v>
      </c>
      <c r="O45" s="251"/>
      <c r="P45" s="251"/>
      <c r="Q45" s="251"/>
      <c r="R45" s="277"/>
      <c r="S45" s="251"/>
    </row>
    <row r="46" spans="1:19" ht="28.5" customHeight="1" thickBot="1" x14ac:dyDescent="0.25">
      <c r="A46" s="323" t="s">
        <v>86</v>
      </c>
      <c r="B46" s="324"/>
      <c r="C46" s="324"/>
      <c r="D46" s="313">
        <v>10</v>
      </c>
      <c r="E46" s="313"/>
      <c r="F46" s="313" t="s">
        <v>127</v>
      </c>
      <c r="G46" s="313">
        <v>281</v>
      </c>
      <c r="H46" s="313" t="s">
        <v>189</v>
      </c>
      <c r="I46" s="313">
        <v>0</v>
      </c>
      <c r="J46" s="239" t="s">
        <v>402</v>
      </c>
      <c r="K46" s="239" t="s">
        <v>402</v>
      </c>
      <c r="L46" s="239" t="s">
        <v>402</v>
      </c>
      <c r="M46" s="239" t="s">
        <v>402</v>
      </c>
      <c r="N46" s="239" t="s">
        <v>402</v>
      </c>
      <c r="O46" s="313" t="s">
        <v>127</v>
      </c>
      <c r="P46" s="313"/>
      <c r="Q46" s="313">
        <v>103</v>
      </c>
      <c r="R46" s="313" t="s">
        <v>211</v>
      </c>
      <c r="S46" s="313">
        <v>10</v>
      </c>
    </row>
    <row r="47" spans="1:19" ht="39.75" customHeight="1" thickBot="1" x14ac:dyDescent="0.25">
      <c r="A47" s="330" t="s">
        <v>87</v>
      </c>
      <c r="B47" s="348"/>
      <c r="C47" s="348"/>
      <c r="D47" s="313"/>
      <c r="E47" s="313"/>
      <c r="F47" s="313"/>
      <c r="G47" s="313"/>
      <c r="H47" s="313"/>
      <c r="I47" s="313"/>
      <c r="J47" s="239" t="s">
        <v>402</v>
      </c>
      <c r="K47" s="239" t="s">
        <v>402</v>
      </c>
      <c r="L47" s="239" t="s">
        <v>402</v>
      </c>
      <c r="M47" s="239" t="s">
        <v>402</v>
      </c>
      <c r="N47" s="239" t="s">
        <v>402</v>
      </c>
      <c r="O47" s="313"/>
      <c r="P47" s="313"/>
      <c r="Q47" s="313"/>
      <c r="R47" s="313"/>
      <c r="S47" s="313"/>
    </row>
    <row r="48" spans="1:19" ht="33.75" customHeight="1" thickBot="1" x14ac:dyDescent="0.25">
      <c r="A48" s="330" t="s">
        <v>88</v>
      </c>
      <c r="B48" s="348"/>
      <c r="C48" s="348"/>
      <c r="D48" s="313"/>
      <c r="E48" s="313"/>
      <c r="F48" s="313"/>
      <c r="G48" s="313"/>
      <c r="H48" s="313"/>
      <c r="I48" s="313"/>
      <c r="J48" s="239" t="s">
        <v>402</v>
      </c>
      <c r="K48" s="239" t="s">
        <v>402</v>
      </c>
      <c r="L48" s="239" t="s">
        <v>402</v>
      </c>
      <c r="M48" s="239" t="s">
        <v>402</v>
      </c>
      <c r="N48" s="239" t="s">
        <v>402</v>
      </c>
      <c r="O48" s="313"/>
      <c r="P48" s="313"/>
      <c r="Q48" s="313"/>
      <c r="R48" s="313"/>
      <c r="S48" s="313"/>
    </row>
    <row r="49" spans="1:19" ht="55.5" customHeight="1" thickBot="1" x14ac:dyDescent="0.25">
      <c r="A49" s="321" t="s">
        <v>162</v>
      </c>
      <c r="B49" s="344"/>
      <c r="C49" s="344"/>
      <c r="D49" s="313"/>
      <c r="E49" s="313"/>
      <c r="F49" s="313"/>
      <c r="G49" s="313"/>
      <c r="H49" s="313"/>
      <c r="I49" s="313"/>
      <c r="J49" s="239" t="s">
        <v>402</v>
      </c>
      <c r="K49" s="239" t="s">
        <v>402</v>
      </c>
      <c r="L49" s="239" t="s">
        <v>402</v>
      </c>
      <c r="M49" s="239" t="s">
        <v>402</v>
      </c>
      <c r="N49" s="239" t="s">
        <v>402</v>
      </c>
      <c r="O49" s="313"/>
      <c r="P49" s="313"/>
      <c r="Q49" s="313"/>
      <c r="R49" s="313"/>
      <c r="S49" s="313"/>
    </row>
    <row r="50" spans="1:19" ht="66.75" customHeight="1" thickBot="1" x14ac:dyDescent="0.25">
      <c r="A50" s="325" t="s">
        <v>89</v>
      </c>
      <c r="B50" s="326"/>
      <c r="C50" s="326"/>
      <c r="D50" s="54">
        <v>10</v>
      </c>
      <c r="E50" s="54"/>
      <c r="F50" s="85" t="s">
        <v>127</v>
      </c>
      <c r="G50" s="85">
        <v>281</v>
      </c>
      <c r="H50" s="85" t="s">
        <v>189</v>
      </c>
      <c r="I50" s="54">
        <v>0</v>
      </c>
      <c r="J50" s="239" t="s">
        <v>402</v>
      </c>
      <c r="K50" s="239" t="s">
        <v>402</v>
      </c>
      <c r="L50" s="239" t="s">
        <v>402</v>
      </c>
      <c r="M50" s="239" t="s">
        <v>402</v>
      </c>
      <c r="N50" s="239" t="s">
        <v>402</v>
      </c>
      <c r="O50" s="85" t="s">
        <v>127</v>
      </c>
      <c r="P50" s="85"/>
      <c r="Q50" s="85">
        <v>103</v>
      </c>
      <c r="R50" s="85" t="s">
        <v>227</v>
      </c>
      <c r="S50" s="85">
        <v>10</v>
      </c>
    </row>
    <row r="51" spans="1:19" ht="75.75" customHeight="1" thickBot="1" x14ac:dyDescent="0.25">
      <c r="A51" s="333" t="s">
        <v>198</v>
      </c>
      <c r="B51" s="334"/>
      <c r="C51" s="335"/>
      <c r="D51" s="51">
        <v>10</v>
      </c>
      <c r="E51" s="51" t="s">
        <v>127</v>
      </c>
      <c r="F51" s="51"/>
      <c r="G51" s="51">
        <v>281</v>
      </c>
      <c r="H51" s="83" t="s">
        <v>228</v>
      </c>
      <c r="I51" s="51">
        <v>7</v>
      </c>
      <c r="J51" s="239" t="s">
        <v>402</v>
      </c>
      <c r="K51" s="239" t="s">
        <v>402</v>
      </c>
      <c r="L51" s="239" t="s">
        <v>402</v>
      </c>
      <c r="M51" s="239" t="s">
        <v>402</v>
      </c>
      <c r="N51" s="239" t="s">
        <v>402</v>
      </c>
      <c r="O51" s="83" t="s">
        <v>127</v>
      </c>
      <c r="P51" s="83"/>
      <c r="Q51" s="83">
        <v>103</v>
      </c>
      <c r="R51" s="83" t="s">
        <v>228</v>
      </c>
      <c r="S51" s="83">
        <v>7</v>
      </c>
    </row>
    <row r="52" spans="1:19" ht="53.25" customHeight="1" thickBot="1" x14ac:dyDescent="0.25">
      <c r="A52" s="323" t="s">
        <v>175</v>
      </c>
      <c r="B52" s="332"/>
      <c r="C52" s="332"/>
      <c r="D52" s="249">
        <v>10</v>
      </c>
      <c r="E52" s="249"/>
      <c r="F52" s="249" t="s">
        <v>127</v>
      </c>
      <c r="G52" s="249">
        <v>281</v>
      </c>
      <c r="H52" s="249" t="s">
        <v>189</v>
      </c>
      <c r="I52" s="249">
        <v>0</v>
      </c>
      <c r="J52" s="239" t="s">
        <v>402</v>
      </c>
      <c r="K52" s="239" t="s">
        <v>402</v>
      </c>
      <c r="L52" s="239" t="s">
        <v>402</v>
      </c>
      <c r="M52" s="239" t="s">
        <v>402</v>
      </c>
      <c r="N52" s="239" t="s">
        <v>402</v>
      </c>
      <c r="O52" s="249" t="s">
        <v>127</v>
      </c>
      <c r="P52" s="249"/>
      <c r="Q52" s="249">
        <v>103</v>
      </c>
      <c r="R52" s="249" t="s">
        <v>208</v>
      </c>
      <c r="S52" s="249">
        <v>10</v>
      </c>
    </row>
    <row r="53" spans="1:19" ht="100.5" customHeight="1" thickBot="1" x14ac:dyDescent="0.25">
      <c r="A53" s="330" t="s">
        <v>50</v>
      </c>
      <c r="B53" s="331"/>
      <c r="C53" s="331"/>
      <c r="D53" s="250"/>
      <c r="E53" s="250"/>
      <c r="F53" s="250"/>
      <c r="G53" s="250"/>
      <c r="H53" s="250"/>
      <c r="I53" s="250"/>
      <c r="J53" s="239" t="s">
        <v>402</v>
      </c>
      <c r="K53" s="239" t="s">
        <v>402</v>
      </c>
      <c r="L53" s="239" t="s">
        <v>402</v>
      </c>
      <c r="M53" s="239" t="s">
        <v>402</v>
      </c>
      <c r="N53" s="239" t="s">
        <v>402</v>
      </c>
      <c r="O53" s="250"/>
      <c r="P53" s="250"/>
      <c r="Q53" s="250"/>
      <c r="R53" s="250"/>
      <c r="S53" s="250"/>
    </row>
    <row r="54" spans="1:19" ht="69.75" customHeight="1" thickBot="1" x14ac:dyDescent="0.25">
      <c r="A54" s="330" t="s">
        <v>51</v>
      </c>
      <c r="B54" s="331"/>
      <c r="C54" s="331"/>
      <c r="D54" s="250"/>
      <c r="E54" s="250"/>
      <c r="F54" s="250"/>
      <c r="G54" s="250"/>
      <c r="H54" s="250"/>
      <c r="I54" s="250"/>
      <c r="J54" s="239" t="s">
        <v>402</v>
      </c>
      <c r="K54" s="239" t="s">
        <v>402</v>
      </c>
      <c r="L54" s="239" t="s">
        <v>402</v>
      </c>
      <c r="M54" s="239" t="s">
        <v>402</v>
      </c>
      <c r="N54" s="239" t="s">
        <v>402</v>
      </c>
      <c r="O54" s="250"/>
      <c r="P54" s="250"/>
      <c r="Q54" s="250"/>
      <c r="R54" s="250"/>
      <c r="S54" s="250"/>
    </row>
    <row r="55" spans="1:19" ht="101.25" customHeight="1" thickBot="1" x14ac:dyDescent="0.25">
      <c r="A55" s="321" t="s">
        <v>176</v>
      </c>
      <c r="B55" s="322"/>
      <c r="C55" s="322"/>
      <c r="D55" s="251"/>
      <c r="E55" s="251"/>
      <c r="F55" s="251"/>
      <c r="G55" s="251"/>
      <c r="H55" s="251"/>
      <c r="I55" s="251"/>
      <c r="J55" s="239" t="s">
        <v>402</v>
      </c>
      <c r="K55" s="239" t="s">
        <v>402</v>
      </c>
      <c r="L55" s="239" t="s">
        <v>402</v>
      </c>
      <c r="M55" s="239" t="s">
        <v>402</v>
      </c>
      <c r="N55" s="239" t="s">
        <v>402</v>
      </c>
      <c r="O55" s="251"/>
      <c r="P55" s="251"/>
      <c r="Q55" s="251"/>
      <c r="R55" s="251"/>
      <c r="S55" s="251"/>
    </row>
    <row r="56" spans="1:19" ht="35.25" customHeight="1" thickBot="1" x14ac:dyDescent="0.25">
      <c r="A56" s="323" t="s">
        <v>90</v>
      </c>
      <c r="B56" s="324"/>
      <c r="C56" s="324"/>
      <c r="D56" s="249">
        <v>10</v>
      </c>
      <c r="E56" s="249" t="s">
        <v>127</v>
      </c>
      <c r="F56" s="249"/>
      <c r="G56" s="249">
        <v>281</v>
      </c>
      <c r="H56" s="249" t="s">
        <v>128</v>
      </c>
      <c r="I56" s="249">
        <v>10</v>
      </c>
      <c r="J56" s="239" t="s">
        <v>402</v>
      </c>
      <c r="K56" s="239" t="s">
        <v>402</v>
      </c>
      <c r="L56" s="239" t="s">
        <v>402</v>
      </c>
      <c r="M56" s="239" t="s">
        <v>402</v>
      </c>
      <c r="N56" s="239" t="s">
        <v>402</v>
      </c>
      <c r="O56" s="249" t="s">
        <v>127</v>
      </c>
      <c r="P56" s="249"/>
      <c r="Q56" s="249">
        <v>103</v>
      </c>
      <c r="R56" s="249" t="s">
        <v>208</v>
      </c>
      <c r="S56" s="249">
        <v>10</v>
      </c>
    </row>
    <row r="57" spans="1:19" ht="102" customHeight="1" thickBot="1" x14ac:dyDescent="0.25">
      <c r="A57" s="321" t="s">
        <v>91</v>
      </c>
      <c r="B57" s="322"/>
      <c r="C57" s="322"/>
      <c r="D57" s="251"/>
      <c r="E57" s="251"/>
      <c r="F57" s="251"/>
      <c r="G57" s="251"/>
      <c r="H57" s="251"/>
      <c r="I57" s="251"/>
      <c r="J57" s="239" t="s">
        <v>402</v>
      </c>
      <c r="K57" s="239" t="s">
        <v>402</v>
      </c>
      <c r="L57" s="239" t="s">
        <v>402</v>
      </c>
      <c r="M57" s="239" t="s">
        <v>402</v>
      </c>
      <c r="N57" s="239" t="s">
        <v>402</v>
      </c>
      <c r="O57" s="251"/>
      <c r="P57" s="251"/>
      <c r="Q57" s="251"/>
      <c r="R57" s="251"/>
      <c r="S57" s="251"/>
    </row>
    <row r="58" spans="1:19" ht="22.5" customHeight="1" thickBot="1" x14ac:dyDescent="0.25">
      <c r="A58" s="323" t="s">
        <v>92</v>
      </c>
      <c r="B58" s="324"/>
      <c r="C58" s="324"/>
      <c r="D58" s="313">
        <v>10</v>
      </c>
      <c r="E58" s="249" t="s">
        <v>127</v>
      </c>
      <c r="F58" s="249"/>
      <c r="G58" s="249">
        <v>281</v>
      </c>
      <c r="H58" s="249" t="s">
        <v>128</v>
      </c>
      <c r="I58" s="249">
        <v>10</v>
      </c>
      <c r="J58" s="239" t="s">
        <v>402</v>
      </c>
      <c r="K58" s="239" t="s">
        <v>402</v>
      </c>
      <c r="L58" s="239" t="s">
        <v>402</v>
      </c>
      <c r="M58" s="239" t="s">
        <v>402</v>
      </c>
      <c r="N58" s="239" t="s">
        <v>402</v>
      </c>
      <c r="O58" s="249" t="s">
        <v>127</v>
      </c>
      <c r="P58" s="249"/>
      <c r="Q58" s="249">
        <v>103</v>
      </c>
      <c r="R58" s="249" t="s">
        <v>128</v>
      </c>
      <c r="S58" s="249">
        <v>10</v>
      </c>
    </row>
    <row r="59" spans="1:19" ht="75.75" customHeight="1" thickBot="1" x14ac:dyDescent="0.25">
      <c r="A59" s="321" t="s">
        <v>93</v>
      </c>
      <c r="B59" s="322"/>
      <c r="C59" s="322"/>
      <c r="D59" s="313"/>
      <c r="E59" s="251"/>
      <c r="F59" s="251"/>
      <c r="G59" s="251"/>
      <c r="H59" s="251"/>
      <c r="I59" s="251"/>
      <c r="J59" s="239" t="s">
        <v>402</v>
      </c>
      <c r="K59" s="239" t="s">
        <v>402</v>
      </c>
      <c r="L59" s="239" t="s">
        <v>402</v>
      </c>
      <c r="M59" s="239" t="s">
        <v>402</v>
      </c>
      <c r="N59" s="239" t="s">
        <v>402</v>
      </c>
      <c r="O59" s="251"/>
      <c r="P59" s="251"/>
      <c r="Q59" s="251"/>
      <c r="R59" s="251"/>
      <c r="S59" s="251"/>
    </row>
    <row r="60" spans="1:19" ht="48" customHeight="1" thickBot="1" x14ac:dyDescent="0.25">
      <c r="A60" s="325" t="s">
        <v>94</v>
      </c>
      <c r="B60" s="326"/>
      <c r="C60" s="326"/>
      <c r="D60" s="54">
        <v>5</v>
      </c>
      <c r="E60" s="54" t="s">
        <v>127</v>
      </c>
      <c r="F60" s="54"/>
      <c r="G60" s="54">
        <v>281</v>
      </c>
      <c r="H60" s="85" t="s">
        <v>229</v>
      </c>
      <c r="I60" s="54">
        <v>5</v>
      </c>
      <c r="J60" s="239" t="s">
        <v>402</v>
      </c>
      <c r="K60" s="239" t="s">
        <v>402</v>
      </c>
      <c r="L60" s="239" t="s">
        <v>402</v>
      </c>
      <c r="M60" s="239" t="s">
        <v>402</v>
      </c>
      <c r="N60" s="239" t="s">
        <v>402</v>
      </c>
      <c r="O60" s="85" t="s">
        <v>127</v>
      </c>
      <c r="P60" s="85"/>
      <c r="Q60" s="85">
        <v>103</v>
      </c>
      <c r="R60" s="85" t="s">
        <v>230</v>
      </c>
      <c r="S60" s="85">
        <v>5</v>
      </c>
    </row>
    <row r="61" spans="1:19" ht="35.25" customHeight="1" thickBot="1" x14ac:dyDescent="0.25">
      <c r="A61" s="325" t="s">
        <v>95</v>
      </c>
      <c r="B61" s="326"/>
      <c r="C61" s="326"/>
      <c r="D61" s="50">
        <v>5</v>
      </c>
      <c r="E61" s="54"/>
      <c r="F61" s="85" t="s">
        <v>127</v>
      </c>
      <c r="G61" s="54">
        <v>281</v>
      </c>
      <c r="H61" s="85" t="s">
        <v>231</v>
      </c>
      <c r="I61" s="54">
        <v>0</v>
      </c>
      <c r="J61" s="239" t="s">
        <v>402</v>
      </c>
      <c r="K61" s="239" t="s">
        <v>402</v>
      </c>
      <c r="L61" s="239" t="s">
        <v>402</v>
      </c>
      <c r="M61" s="239" t="s">
        <v>402</v>
      </c>
      <c r="N61" s="239" t="s">
        <v>402</v>
      </c>
      <c r="O61" s="85" t="s">
        <v>127</v>
      </c>
      <c r="P61" s="85"/>
      <c r="Q61" s="85">
        <v>103</v>
      </c>
      <c r="R61" s="85" t="s">
        <v>129</v>
      </c>
      <c r="S61" s="85">
        <v>5</v>
      </c>
    </row>
    <row r="62" spans="1:19" ht="38.25" customHeight="1" thickBot="1" x14ac:dyDescent="0.25">
      <c r="A62" s="325" t="s">
        <v>96</v>
      </c>
      <c r="B62" s="326"/>
      <c r="C62" s="326"/>
      <c r="D62" s="50">
        <v>10</v>
      </c>
      <c r="E62" s="85" t="s">
        <v>127</v>
      </c>
      <c r="F62" s="85"/>
      <c r="G62" s="54">
        <v>281</v>
      </c>
      <c r="H62" s="85" t="s">
        <v>232</v>
      </c>
      <c r="I62" s="54">
        <v>10</v>
      </c>
      <c r="J62" s="239" t="s">
        <v>402</v>
      </c>
      <c r="K62" s="239" t="s">
        <v>402</v>
      </c>
      <c r="L62" s="239" t="s">
        <v>402</v>
      </c>
      <c r="M62" s="239" t="s">
        <v>402</v>
      </c>
      <c r="N62" s="239" t="s">
        <v>402</v>
      </c>
      <c r="O62" s="85" t="s">
        <v>127</v>
      </c>
      <c r="P62" s="85"/>
      <c r="Q62" s="85">
        <v>103</v>
      </c>
      <c r="R62" s="85" t="s">
        <v>129</v>
      </c>
      <c r="S62" s="85">
        <v>10</v>
      </c>
    </row>
    <row r="63" spans="1:19" ht="30" customHeight="1" thickBot="1" x14ac:dyDescent="0.25">
      <c r="A63" s="350" t="s">
        <v>97</v>
      </c>
      <c r="B63" s="351"/>
      <c r="C63" s="351"/>
      <c r="D63" s="249">
        <v>5</v>
      </c>
      <c r="E63" s="314" t="s">
        <v>127</v>
      </c>
      <c r="F63" s="314" t="s">
        <v>11</v>
      </c>
      <c r="G63" s="314">
        <v>281</v>
      </c>
      <c r="H63" s="314" t="s">
        <v>129</v>
      </c>
      <c r="I63" s="314">
        <v>5</v>
      </c>
      <c r="J63" s="239" t="s">
        <v>402</v>
      </c>
      <c r="K63" s="239" t="s">
        <v>402</v>
      </c>
      <c r="L63" s="239" t="s">
        <v>402</v>
      </c>
      <c r="M63" s="239" t="s">
        <v>402</v>
      </c>
      <c r="N63" s="239" t="s">
        <v>402</v>
      </c>
      <c r="O63" s="314" t="s">
        <v>127</v>
      </c>
      <c r="P63" s="314" t="s">
        <v>11</v>
      </c>
      <c r="Q63" s="314">
        <v>103</v>
      </c>
      <c r="R63" s="314" t="s">
        <v>129</v>
      </c>
      <c r="S63" s="314">
        <v>5</v>
      </c>
    </row>
    <row r="64" spans="1:19" ht="73.5" customHeight="1" thickBot="1" x14ac:dyDescent="0.25">
      <c r="A64" s="352" t="s">
        <v>98</v>
      </c>
      <c r="B64" s="353"/>
      <c r="C64" s="353"/>
      <c r="D64" s="251"/>
      <c r="E64" s="315"/>
      <c r="F64" s="315"/>
      <c r="G64" s="315"/>
      <c r="H64" s="315"/>
      <c r="I64" s="315"/>
      <c r="J64" s="239" t="s">
        <v>402</v>
      </c>
      <c r="K64" s="239" t="s">
        <v>402</v>
      </c>
      <c r="L64" s="239" t="s">
        <v>402</v>
      </c>
      <c r="M64" s="239" t="s">
        <v>402</v>
      </c>
      <c r="N64" s="239" t="s">
        <v>402</v>
      </c>
      <c r="O64" s="315"/>
      <c r="P64" s="315"/>
      <c r="Q64" s="315"/>
      <c r="R64" s="315"/>
      <c r="S64" s="315"/>
    </row>
    <row r="65" spans="1:19" ht="36" customHeight="1" thickBot="1" x14ac:dyDescent="0.25">
      <c r="A65" s="352" t="s">
        <v>99</v>
      </c>
      <c r="B65" s="353"/>
      <c r="C65" s="353"/>
      <c r="D65" s="55">
        <v>5</v>
      </c>
      <c r="E65" s="54"/>
      <c r="F65" s="85" t="s">
        <v>127</v>
      </c>
      <c r="G65" s="54">
        <v>281</v>
      </c>
      <c r="H65" s="85" t="s">
        <v>233</v>
      </c>
      <c r="I65" s="54">
        <v>0</v>
      </c>
      <c r="J65" s="239" t="s">
        <v>402</v>
      </c>
      <c r="K65" s="239" t="s">
        <v>402</v>
      </c>
      <c r="L65" s="239" t="s">
        <v>402</v>
      </c>
      <c r="M65" s="239" t="s">
        <v>402</v>
      </c>
      <c r="N65" s="239" t="s">
        <v>402</v>
      </c>
      <c r="O65" s="85" t="s">
        <v>127</v>
      </c>
      <c r="P65" s="85"/>
      <c r="Q65" s="85">
        <v>103</v>
      </c>
      <c r="R65" s="85" t="s">
        <v>129</v>
      </c>
      <c r="S65" s="85">
        <v>5</v>
      </c>
    </row>
    <row r="66" spans="1:19" ht="24.75" customHeight="1" thickBot="1" x14ac:dyDescent="0.25">
      <c r="A66" s="354" t="s">
        <v>68</v>
      </c>
      <c r="B66" s="354"/>
      <c r="C66" s="354"/>
      <c r="D66" s="52">
        <f>SUM(D9:D65)</f>
        <v>200</v>
      </c>
      <c r="E66" s="56" t="s">
        <v>11</v>
      </c>
      <c r="F66" s="56" t="s">
        <v>11</v>
      </c>
      <c r="G66" s="56" t="s">
        <v>11</v>
      </c>
      <c r="H66" s="56" t="s">
        <v>11</v>
      </c>
      <c r="I66" s="52">
        <v>132</v>
      </c>
      <c r="J66" s="239" t="s">
        <v>402</v>
      </c>
      <c r="K66" s="239" t="s">
        <v>402</v>
      </c>
      <c r="L66" s="239" t="s">
        <v>402</v>
      </c>
      <c r="M66" s="239" t="s">
        <v>402</v>
      </c>
      <c r="N66" s="239" t="s">
        <v>402</v>
      </c>
      <c r="O66" s="56" t="s">
        <v>11</v>
      </c>
      <c r="P66" s="56" t="s">
        <v>11</v>
      </c>
      <c r="Q66" s="56" t="s">
        <v>11</v>
      </c>
      <c r="R66" s="56" t="s">
        <v>11</v>
      </c>
      <c r="S66" s="52">
        <f>SUM(S9:S65)</f>
        <v>172</v>
      </c>
    </row>
    <row r="67" spans="1:19" ht="25.5" customHeight="1" x14ac:dyDescent="0.2">
      <c r="A67" s="355" t="s">
        <v>46</v>
      </c>
      <c r="B67" s="355"/>
      <c r="C67" s="355"/>
      <c r="D67" s="355"/>
      <c r="E67" s="66"/>
      <c r="F67" s="66"/>
      <c r="G67" s="67"/>
      <c r="H67" s="66"/>
      <c r="I67" s="68"/>
      <c r="J67" s="66"/>
      <c r="K67" s="66"/>
      <c r="L67" s="67"/>
      <c r="M67" s="66"/>
      <c r="N67" s="68"/>
      <c r="O67" s="66"/>
      <c r="P67" s="66"/>
      <c r="Q67" s="67"/>
      <c r="R67" s="66"/>
      <c r="S67" s="68"/>
    </row>
    <row r="68" spans="1:19" ht="44.25" customHeight="1" thickBot="1" x14ac:dyDescent="0.25">
      <c r="A68" s="349" t="s">
        <v>174</v>
      </c>
      <c r="B68" s="349"/>
      <c r="C68" s="349"/>
      <c r="D68" s="349"/>
      <c r="E68" s="69"/>
      <c r="F68" s="69"/>
      <c r="G68" s="70"/>
      <c r="H68" s="69"/>
      <c r="I68" s="71"/>
      <c r="J68" s="69"/>
      <c r="K68" s="69"/>
      <c r="L68" s="70"/>
      <c r="M68" s="69"/>
      <c r="N68" s="71"/>
      <c r="O68" s="69"/>
      <c r="P68" s="69"/>
      <c r="Q68" s="70"/>
      <c r="R68" s="69"/>
      <c r="S68" s="71"/>
    </row>
  </sheetData>
  <mergeCells count="181">
    <mergeCell ref="A1:S1"/>
    <mergeCell ref="A2:S2"/>
    <mergeCell ref="A3:S3"/>
    <mergeCell ref="A4:S4"/>
    <mergeCell ref="O58:O59"/>
    <mergeCell ref="P58:P59"/>
    <mergeCell ref="Q58:Q59"/>
    <mergeCell ref="R58:R59"/>
    <mergeCell ref="S58:S59"/>
    <mergeCell ref="O38:O45"/>
    <mergeCell ref="P38:P45"/>
    <mergeCell ref="Q38:Q45"/>
    <mergeCell ref="R38:R45"/>
    <mergeCell ref="S38:S45"/>
    <mergeCell ref="O46:O49"/>
    <mergeCell ref="P46:P49"/>
    <mergeCell ref="Q46:Q49"/>
    <mergeCell ref="R46:R49"/>
    <mergeCell ref="S46:S49"/>
    <mergeCell ref="O22:O29"/>
    <mergeCell ref="P22:P29"/>
    <mergeCell ref="Q22:Q29"/>
    <mergeCell ref="R22:R29"/>
    <mergeCell ref="S22:S29"/>
    <mergeCell ref="O63:O64"/>
    <mergeCell ref="P63:P64"/>
    <mergeCell ref="Q63:Q64"/>
    <mergeCell ref="R63:R64"/>
    <mergeCell ref="S63:S64"/>
    <mergeCell ref="O52:O55"/>
    <mergeCell ref="P52:P55"/>
    <mergeCell ref="Q52:Q55"/>
    <mergeCell ref="R52:R55"/>
    <mergeCell ref="S52:S55"/>
    <mergeCell ref="O56:O57"/>
    <mergeCell ref="P56:P57"/>
    <mergeCell ref="Q56:Q57"/>
    <mergeCell ref="R56:R57"/>
    <mergeCell ref="S56:S57"/>
    <mergeCell ref="S30:S37"/>
    <mergeCell ref="O5:S5"/>
    <mergeCell ref="O6:P6"/>
    <mergeCell ref="Q6:Q7"/>
    <mergeCell ref="R6:R7"/>
    <mergeCell ref="S6:S7"/>
    <mergeCell ref="O9:O20"/>
    <mergeCell ref="P9:P20"/>
    <mergeCell ref="Q9:Q20"/>
    <mergeCell ref="R9:R20"/>
    <mergeCell ref="S9:S20"/>
    <mergeCell ref="J5:N5"/>
    <mergeCell ref="J6:K6"/>
    <mergeCell ref="L6:L7"/>
    <mergeCell ref="M6:M7"/>
    <mergeCell ref="N6:N7"/>
    <mergeCell ref="O30:O37"/>
    <mergeCell ref="P30:P37"/>
    <mergeCell ref="Q30:Q37"/>
    <mergeCell ref="R30:R37"/>
    <mergeCell ref="E9:E20"/>
    <mergeCell ref="A8:C8"/>
    <mergeCell ref="A5:D6"/>
    <mergeCell ref="E5:I5"/>
    <mergeCell ref="E6:F6"/>
    <mergeCell ref="A7:C7"/>
    <mergeCell ref="G6:G7"/>
    <mergeCell ref="H6:H7"/>
    <mergeCell ref="I6:I7"/>
    <mergeCell ref="A10:C10"/>
    <mergeCell ref="A11:C11"/>
    <mergeCell ref="A12:C12"/>
    <mergeCell ref="A13:C13"/>
    <mergeCell ref="D9:D20"/>
    <mergeCell ref="A15:C15"/>
    <mergeCell ref="A16:C16"/>
    <mergeCell ref="A17:C17"/>
    <mergeCell ref="A19:C19"/>
    <mergeCell ref="A18:C18"/>
    <mergeCell ref="A14:C14"/>
    <mergeCell ref="A20:C20"/>
    <mergeCell ref="A9:C9"/>
    <mergeCell ref="F9:F20"/>
    <mergeCell ref="H9:H20"/>
    <mergeCell ref="A35:C35"/>
    <mergeCell ref="A33:C33"/>
    <mergeCell ref="A34:C34"/>
    <mergeCell ref="D30:D37"/>
    <mergeCell ref="A31:C31"/>
    <mergeCell ref="A37:C37"/>
    <mergeCell ref="A36:C36"/>
    <mergeCell ref="A22:C22"/>
    <mergeCell ref="A21:C21"/>
    <mergeCell ref="D22:D29"/>
    <mergeCell ref="A23:C23"/>
    <mergeCell ref="A24:C24"/>
    <mergeCell ref="A25:C25"/>
    <mergeCell ref="A26:C26"/>
    <mergeCell ref="A27:C27"/>
    <mergeCell ref="A32:C32"/>
    <mergeCell ref="A28:C28"/>
    <mergeCell ref="A29:C29"/>
    <mergeCell ref="A30:C30"/>
    <mergeCell ref="A68:D68"/>
    <mergeCell ref="A62:C62"/>
    <mergeCell ref="A63:C63"/>
    <mergeCell ref="A64:C64"/>
    <mergeCell ref="A65:C65"/>
    <mergeCell ref="D63:D64"/>
    <mergeCell ref="A66:C66"/>
    <mergeCell ref="A67:D67"/>
    <mergeCell ref="A61:C61"/>
    <mergeCell ref="A45:C45"/>
    <mergeCell ref="D38:D45"/>
    <mergeCell ref="A38:C38"/>
    <mergeCell ref="A42:C42"/>
    <mergeCell ref="A39:C39"/>
    <mergeCell ref="A49:C49"/>
    <mergeCell ref="A46:C46"/>
    <mergeCell ref="A40:C40"/>
    <mergeCell ref="A43:C43"/>
    <mergeCell ref="A41:C41"/>
    <mergeCell ref="A47:C47"/>
    <mergeCell ref="A48:C48"/>
    <mergeCell ref="E22:E29"/>
    <mergeCell ref="E30:E37"/>
    <mergeCell ref="E38:E45"/>
    <mergeCell ref="E46:E49"/>
    <mergeCell ref="E52:E55"/>
    <mergeCell ref="E56:E57"/>
    <mergeCell ref="E58:E59"/>
    <mergeCell ref="E63:E64"/>
    <mergeCell ref="A57:C57"/>
    <mergeCell ref="A58:C58"/>
    <mergeCell ref="D58:D59"/>
    <mergeCell ref="A59:C59"/>
    <mergeCell ref="D56:D57"/>
    <mergeCell ref="A56:C56"/>
    <mergeCell ref="A60:C60"/>
    <mergeCell ref="A44:C44"/>
    <mergeCell ref="D52:D55"/>
    <mergeCell ref="A53:C53"/>
    <mergeCell ref="A54:C54"/>
    <mergeCell ref="A52:C52"/>
    <mergeCell ref="A51:C51"/>
    <mergeCell ref="A55:C55"/>
    <mergeCell ref="D46:D49"/>
    <mergeCell ref="A50:C50"/>
    <mergeCell ref="F22:F29"/>
    <mergeCell ref="F30:F37"/>
    <mergeCell ref="F38:F45"/>
    <mergeCell ref="F46:F49"/>
    <mergeCell ref="F52:F55"/>
    <mergeCell ref="F56:F57"/>
    <mergeCell ref="F58:F59"/>
    <mergeCell ref="F63:F64"/>
    <mergeCell ref="G9:G20"/>
    <mergeCell ref="G22:G29"/>
    <mergeCell ref="G30:G37"/>
    <mergeCell ref="G38:G45"/>
    <mergeCell ref="G46:G49"/>
    <mergeCell ref="G52:G55"/>
    <mergeCell ref="G56:G57"/>
    <mergeCell ref="G58:G59"/>
    <mergeCell ref="G63:G64"/>
    <mergeCell ref="H22:H29"/>
    <mergeCell ref="H30:H37"/>
    <mergeCell ref="H38:H45"/>
    <mergeCell ref="H46:H49"/>
    <mergeCell ref="H52:H55"/>
    <mergeCell ref="H56:H57"/>
    <mergeCell ref="H58:H59"/>
    <mergeCell ref="H63:H64"/>
    <mergeCell ref="I9:I20"/>
    <mergeCell ref="I22:I29"/>
    <mergeCell ref="I30:I37"/>
    <mergeCell ref="I38:I45"/>
    <mergeCell ref="I46:I49"/>
    <mergeCell ref="I52:I55"/>
    <mergeCell ref="I56:I57"/>
    <mergeCell ref="I58:I59"/>
    <mergeCell ref="I63:I64"/>
  </mergeCells>
  <printOptions horizontalCentered="1" verticalCentered="1"/>
  <pageMargins left="0.39370078740157483" right="0.31496062992125984" top="0.39370078740157483" bottom="0.39370078740157483" header="0" footer="0"/>
  <pageSetup scale="35" orientation="landscape" r:id="rId1"/>
  <headerFooter alignWithMargins="0">
    <oddFooter>&amp;LElaboró: JLT Valencia &amp; Iragorri
Revisó: dch -cbl
&amp;D&amp;C&amp;N</oddFooter>
  </headerFooter>
  <rowBreaks count="1" manualBreakCount="1">
    <brk id="45"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view="pageBreakPreview" topLeftCell="B22" zoomScale="80" zoomScaleNormal="100" zoomScaleSheetLayoutView="80" workbookViewId="0">
      <selection activeCell="M9" sqref="M9:M15"/>
    </sheetView>
  </sheetViews>
  <sheetFormatPr baseColWidth="10" defaultRowHeight="12.75" x14ac:dyDescent="0.2"/>
  <cols>
    <col min="1" max="1" width="73" style="1" customWidth="1"/>
    <col min="2" max="2" width="27" style="1" customWidth="1"/>
    <col min="3" max="3" width="22" style="1" customWidth="1"/>
    <col min="4" max="4" width="14.5703125" style="1" customWidth="1"/>
    <col min="5" max="5" width="8.28515625" style="1" customWidth="1"/>
    <col min="6" max="6" width="8.7109375" style="1" customWidth="1"/>
    <col min="7" max="7" width="10.28515625" style="28" customWidth="1"/>
    <col min="8" max="8" width="27" style="1" customWidth="1"/>
    <col min="9" max="9" width="14.42578125" style="1" customWidth="1"/>
    <col min="10" max="10" width="8.28515625" style="1" customWidth="1"/>
    <col min="11" max="11" width="8.7109375" style="1" customWidth="1"/>
    <col min="12" max="12" width="10.28515625" style="28" customWidth="1"/>
    <col min="13" max="13" width="27" style="1" customWidth="1"/>
    <col min="14" max="14" width="14.42578125" style="1" customWidth="1"/>
    <col min="15" max="15" width="8.28515625" style="1" customWidth="1"/>
    <col min="16" max="16" width="8.7109375" style="1" customWidth="1"/>
    <col min="17" max="17" width="10.28515625" style="28" customWidth="1"/>
    <col min="18" max="18" width="27" style="1" customWidth="1"/>
    <col min="19" max="19" width="14.42578125" style="1" customWidth="1"/>
    <col min="20" max="16384" width="11.42578125" style="1"/>
  </cols>
  <sheetData>
    <row r="1" spans="1:19" s="74" customFormat="1" ht="21" customHeight="1" x14ac:dyDescent="0.2">
      <c r="A1" s="304" t="s">
        <v>141</v>
      </c>
      <c r="B1" s="305"/>
      <c r="C1" s="305"/>
      <c r="D1" s="305"/>
      <c r="E1" s="305"/>
      <c r="F1" s="305"/>
      <c r="G1" s="305"/>
      <c r="H1" s="305"/>
      <c r="I1" s="305"/>
      <c r="J1" s="305"/>
      <c r="K1" s="305"/>
      <c r="L1" s="305"/>
      <c r="M1" s="305"/>
      <c r="N1" s="305"/>
      <c r="O1" s="305"/>
      <c r="P1" s="305"/>
      <c r="Q1" s="305"/>
      <c r="R1" s="305"/>
      <c r="S1" s="306"/>
    </row>
    <row r="2" spans="1:19" s="74" customFormat="1" ht="20.25" customHeight="1" x14ac:dyDescent="0.2">
      <c r="A2" s="307" t="s">
        <v>193</v>
      </c>
      <c r="B2" s="308"/>
      <c r="C2" s="308"/>
      <c r="D2" s="308"/>
      <c r="E2" s="308"/>
      <c r="F2" s="308"/>
      <c r="G2" s="308"/>
      <c r="H2" s="308"/>
      <c r="I2" s="308"/>
      <c r="J2" s="308"/>
      <c r="K2" s="308"/>
      <c r="L2" s="308"/>
      <c r="M2" s="308"/>
      <c r="N2" s="308"/>
      <c r="O2" s="308"/>
      <c r="P2" s="308"/>
      <c r="Q2" s="308"/>
      <c r="R2" s="308"/>
      <c r="S2" s="309"/>
    </row>
    <row r="3" spans="1:19" s="74" customFormat="1" ht="19.5" customHeight="1" x14ac:dyDescent="0.2">
      <c r="A3" s="307" t="s">
        <v>191</v>
      </c>
      <c r="B3" s="308"/>
      <c r="C3" s="308"/>
      <c r="D3" s="308"/>
      <c r="E3" s="308"/>
      <c r="F3" s="308"/>
      <c r="G3" s="308"/>
      <c r="H3" s="308"/>
      <c r="I3" s="308"/>
      <c r="J3" s="308"/>
      <c r="K3" s="308"/>
      <c r="L3" s="308"/>
      <c r="M3" s="308"/>
      <c r="N3" s="308"/>
      <c r="O3" s="308"/>
      <c r="P3" s="308"/>
      <c r="Q3" s="308"/>
      <c r="R3" s="308"/>
      <c r="S3" s="309"/>
    </row>
    <row r="4" spans="1:19" s="74" customFormat="1" ht="23.25" customHeight="1" thickBot="1" x14ac:dyDescent="0.25">
      <c r="A4" s="310" t="s">
        <v>28</v>
      </c>
      <c r="B4" s="311"/>
      <c r="C4" s="311"/>
      <c r="D4" s="311"/>
      <c r="E4" s="311"/>
      <c r="F4" s="311"/>
      <c r="G4" s="311"/>
      <c r="H4" s="311"/>
      <c r="I4" s="311"/>
      <c r="J4" s="311"/>
      <c r="K4" s="311"/>
      <c r="L4" s="311"/>
      <c r="M4" s="311"/>
      <c r="N4" s="311"/>
      <c r="O4" s="311"/>
      <c r="P4" s="311"/>
      <c r="Q4" s="311"/>
      <c r="R4" s="311"/>
      <c r="S4" s="312"/>
    </row>
    <row r="5" spans="1:19" ht="36" customHeight="1" thickBot="1" x14ac:dyDescent="0.25">
      <c r="A5" s="360" t="s">
        <v>0</v>
      </c>
      <c r="B5" s="360"/>
      <c r="C5" s="360"/>
      <c r="D5" s="361"/>
      <c r="E5" s="362" t="s">
        <v>142</v>
      </c>
      <c r="F5" s="363"/>
      <c r="G5" s="363"/>
      <c r="H5" s="363"/>
      <c r="I5" s="364"/>
      <c r="J5" s="362" t="s">
        <v>236</v>
      </c>
      <c r="K5" s="363"/>
      <c r="L5" s="363"/>
      <c r="M5" s="363"/>
      <c r="N5" s="364"/>
      <c r="O5" s="361" t="s">
        <v>237</v>
      </c>
      <c r="P5" s="363"/>
      <c r="Q5" s="363"/>
      <c r="R5" s="363"/>
      <c r="S5" s="364"/>
    </row>
    <row r="6" spans="1:19" ht="26.25" customHeight="1" thickBot="1" x14ac:dyDescent="0.25">
      <c r="A6" s="360"/>
      <c r="B6" s="360"/>
      <c r="C6" s="360"/>
      <c r="D6" s="361"/>
      <c r="E6" s="360" t="s">
        <v>7</v>
      </c>
      <c r="F6" s="360"/>
      <c r="G6" s="398" t="s">
        <v>1</v>
      </c>
      <c r="H6" s="360" t="s">
        <v>2</v>
      </c>
      <c r="I6" s="360" t="s">
        <v>42</v>
      </c>
      <c r="J6" s="360" t="s">
        <v>7</v>
      </c>
      <c r="K6" s="360"/>
      <c r="L6" s="398" t="s">
        <v>1</v>
      </c>
      <c r="M6" s="360" t="s">
        <v>2</v>
      </c>
      <c r="N6" s="360" t="s">
        <v>42</v>
      </c>
      <c r="O6" s="360" t="s">
        <v>7</v>
      </c>
      <c r="P6" s="360"/>
      <c r="Q6" s="398" t="s">
        <v>1</v>
      </c>
      <c r="R6" s="360" t="s">
        <v>2</v>
      </c>
      <c r="S6" s="360" t="s">
        <v>42</v>
      </c>
    </row>
    <row r="7" spans="1:19" ht="45.75" customHeight="1" thickBot="1" x14ac:dyDescent="0.25">
      <c r="A7" s="360" t="s">
        <v>8</v>
      </c>
      <c r="B7" s="360"/>
      <c r="C7" s="360"/>
      <c r="D7" s="47" t="s">
        <v>43</v>
      </c>
      <c r="E7" s="48" t="s">
        <v>3</v>
      </c>
      <c r="F7" s="48" t="s">
        <v>4</v>
      </c>
      <c r="G7" s="399"/>
      <c r="H7" s="367"/>
      <c r="I7" s="367"/>
      <c r="J7" s="84" t="s">
        <v>3</v>
      </c>
      <c r="K7" s="84" t="s">
        <v>4</v>
      </c>
      <c r="L7" s="399"/>
      <c r="M7" s="367"/>
      <c r="N7" s="367"/>
      <c r="O7" s="84" t="s">
        <v>3</v>
      </c>
      <c r="P7" s="84" t="s">
        <v>4</v>
      </c>
      <c r="Q7" s="399"/>
      <c r="R7" s="367"/>
      <c r="S7" s="367"/>
    </row>
    <row r="8" spans="1:19" ht="34.5" customHeight="1" thickBot="1" x14ac:dyDescent="0.25">
      <c r="A8" s="357" t="s">
        <v>9</v>
      </c>
      <c r="B8" s="358"/>
      <c r="C8" s="359"/>
      <c r="D8" s="21" t="s">
        <v>48</v>
      </c>
      <c r="E8" s="18"/>
      <c r="F8" s="19"/>
      <c r="G8" s="27"/>
      <c r="H8" s="19"/>
      <c r="I8" s="20"/>
      <c r="J8" s="18"/>
      <c r="K8" s="19"/>
      <c r="L8" s="27"/>
      <c r="M8" s="19"/>
      <c r="N8" s="20"/>
      <c r="O8" s="18"/>
      <c r="P8" s="19"/>
      <c r="Q8" s="27"/>
      <c r="R8" s="19"/>
      <c r="S8" s="20"/>
    </row>
    <row r="9" spans="1:19" ht="42" customHeight="1" x14ac:dyDescent="0.2">
      <c r="A9" s="394" t="s">
        <v>199</v>
      </c>
      <c r="B9" s="395"/>
      <c r="C9" s="396"/>
      <c r="D9" s="371">
        <v>60</v>
      </c>
      <c r="E9" s="371"/>
      <c r="F9" s="371" t="s">
        <v>127</v>
      </c>
      <c r="G9" s="371">
        <v>282</v>
      </c>
      <c r="H9" s="371" t="s">
        <v>205</v>
      </c>
      <c r="I9" s="371">
        <v>0</v>
      </c>
      <c r="J9" s="400" t="s">
        <v>402</v>
      </c>
      <c r="K9" s="400" t="s">
        <v>402</v>
      </c>
      <c r="L9" s="400" t="s">
        <v>402</v>
      </c>
      <c r="M9" s="400" t="s">
        <v>402</v>
      </c>
      <c r="N9" s="400" t="s">
        <v>402</v>
      </c>
      <c r="O9" s="371" t="s">
        <v>127</v>
      </c>
      <c r="P9" s="371"/>
      <c r="Q9" s="371">
        <v>100</v>
      </c>
      <c r="R9" s="371" t="s">
        <v>238</v>
      </c>
      <c r="S9" s="371">
        <v>7</v>
      </c>
    </row>
    <row r="10" spans="1:19" ht="22.5" customHeight="1" x14ac:dyDescent="0.2">
      <c r="A10" s="397" t="s">
        <v>100</v>
      </c>
      <c r="B10" s="393"/>
      <c r="C10" s="57" t="s">
        <v>101</v>
      </c>
      <c r="D10" s="372"/>
      <c r="E10" s="372"/>
      <c r="F10" s="372"/>
      <c r="G10" s="372"/>
      <c r="H10" s="372"/>
      <c r="I10" s="372"/>
      <c r="J10" s="401"/>
      <c r="K10" s="401"/>
      <c r="L10" s="401"/>
      <c r="M10" s="401"/>
      <c r="N10" s="401"/>
      <c r="O10" s="372"/>
      <c r="P10" s="372"/>
      <c r="Q10" s="372"/>
      <c r="R10" s="372"/>
      <c r="S10" s="372"/>
    </row>
    <row r="11" spans="1:19" ht="21" customHeight="1" x14ac:dyDescent="0.2">
      <c r="A11" s="392">
        <v>150000000</v>
      </c>
      <c r="B11" s="393"/>
      <c r="C11" s="58" t="s">
        <v>102</v>
      </c>
      <c r="D11" s="372"/>
      <c r="E11" s="372"/>
      <c r="F11" s="372"/>
      <c r="G11" s="372"/>
      <c r="H11" s="372"/>
      <c r="I11" s="372"/>
      <c r="J11" s="401"/>
      <c r="K11" s="401"/>
      <c r="L11" s="401"/>
      <c r="M11" s="401"/>
      <c r="N11" s="401"/>
      <c r="O11" s="372"/>
      <c r="P11" s="372"/>
      <c r="Q11" s="372"/>
      <c r="R11" s="372"/>
      <c r="S11" s="372"/>
    </row>
    <row r="12" spans="1:19" ht="20.25" customHeight="1" x14ac:dyDescent="0.2">
      <c r="A12" s="392">
        <v>200000000</v>
      </c>
      <c r="B12" s="393"/>
      <c r="C12" s="58" t="s">
        <v>200</v>
      </c>
      <c r="D12" s="372"/>
      <c r="E12" s="372"/>
      <c r="F12" s="372"/>
      <c r="G12" s="372"/>
      <c r="H12" s="372"/>
      <c r="I12" s="372"/>
      <c r="J12" s="401"/>
      <c r="K12" s="401"/>
      <c r="L12" s="401"/>
      <c r="M12" s="401"/>
      <c r="N12" s="401"/>
      <c r="O12" s="372"/>
      <c r="P12" s="372"/>
      <c r="Q12" s="372"/>
      <c r="R12" s="372"/>
      <c r="S12" s="372"/>
    </row>
    <row r="13" spans="1:19" ht="20.25" customHeight="1" x14ac:dyDescent="0.2">
      <c r="A13" s="392">
        <v>250000000</v>
      </c>
      <c r="B13" s="393"/>
      <c r="C13" s="58" t="s">
        <v>201</v>
      </c>
      <c r="D13" s="372"/>
      <c r="E13" s="372"/>
      <c r="F13" s="372"/>
      <c r="G13" s="372"/>
      <c r="H13" s="372"/>
      <c r="I13" s="372"/>
      <c r="J13" s="401"/>
      <c r="K13" s="401"/>
      <c r="L13" s="401"/>
      <c r="M13" s="401"/>
      <c r="N13" s="401"/>
      <c r="O13" s="372"/>
      <c r="P13" s="372"/>
      <c r="Q13" s="372"/>
      <c r="R13" s="372"/>
      <c r="S13" s="372"/>
    </row>
    <row r="14" spans="1:19" ht="21.75" customHeight="1" x14ac:dyDescent="0.2">
      <c r="A14" s="392">
        <v>300000000</v>
      </c>
      <c r="B14" s="393"/>
      <c r="C14" s="58" t="s">
        <v>202</v>
      </c>
      <c r="D14" s="372"/>
      <c r="E14" s="372"/>
      <c r="F14" s="372"/>
      <c r="G14" s="372"/>
      <c r="H14" s="372"/>
      <c r="I14" s="372"/>
      <c r="J14" s="401"/>
      <c r="K14" s="401"/>
      <c r="L14" s="401"/>
      <c r="M14" s="401"/>
      <c r="N14" s="401"/>
      <c r="O14" s="372"/>
      <c r="P14" s="372"/>
      <c r="Q14" s="372"/>
      <c r="R14" s="372"/>
      <c r="S14" s="372"/>
    </row>
    <row r="15" spans="1:19" ht="21" customHeight="1" thickBot="1" x14ac:dyDescent="0.25">
      <c r="A15" s="392">
        <v>350000000</v>
      </c>
      <c r="B15" s="393"/>
      <c r="C15" s="58" t="s">
        <v>180</v>
      </c>
      <c r="D15" s="373"/>
      <c r="E15" s="373"/>
      <c r="F15" s="373"/>
      <c r="G15" s="373"/>
      <c r="H15" s="373"/>
      <c r="I15" s="373"/>
      <c r="J15" s="402"/>
      <c r="K15" s="402"/>
      <c r="L15" s="402"/>
      <c r="M15" s="402"/>
      <c r="N15" s="402"/>
      <c r="O15" s="373"/>
      <c r="P15" s="373"/>
      <c r="Q15" s="373"/>
      <c r="R15" s="373"/>
      <c r="S15" s="373"/>
    </row>
    <row r="16" spans="1:19" ht="25.5" customHeight="1" x14ac:dyDescent="0.2">
      <c r="A16" s="383" t="s">
        <v>103</v>
      </c>
      <c r="B16" s="384"/>
      <c r="C16" s="385"/>
      <c r="D16" s="371">
        <v>20</v>
      </c>
      <c r="E16" s="371" t="s">
        <v>127</v>
      </c>
      <c r="F16" s="371"/>
      <c r="G16" s="371">
        <v>282</v>
      </c>
      <c r="H16" s="371" t="s">
        <v>208</v>
      </c>
      <c r="I16" s="371">
        <v>20</v>
      </c>
      <c r="J16" s="400" t="s">
        <v>402</v>
      </c>
      <c r="K16" s="400" t="s">
        <v>402</v>
      </c>
      <c r="L16" s="400" t="s">
        <v>402</v>
      </c>
      <c r="M16" s="400" t="s">
        <v>402</v>
      </c>
      <c r="N16" s="400" t="s">
        <v>402</v>
      </c>
      <c r="O16" s="371" t="s">
        <v>127</v>
      </c>
      <c r="P16" s="371"/>
      <c r="Q16" s="371">
        <v>100</v>
      </c>
      <c r="R16" s="371" t="s">
        <v>208</v>
      </c>
      <c r="S16" s="371">
        <v>20</v>
      </c>
    </row>
    <row r="17" spans="1:19" ht="62.25" customHeight="1" x14ac:dyDescent="0.2">
      <c r="A17" s="389" t="s">
        <v>104</v>
      </c>
      <c r="B17" s="390"/>
      <c r="C17" s="391"/>
      <c r="D17" s="373"/>
      <c r="E17" s="373"/>
      <c r="F17" s="373"/>
      <c r="G17" s="373"/>
      <c r="H17" s="373"/>
      <c r="I17" s="373"/>
      <c r="J17" s="401"/>
      <c r="K17" s="401"/>
      <c r="L17" s="401"/>
      <c r="M17" s="401"/>
      <c r="N17" s="401"/>
      <c r="O17" s="373"/>
      <c r="P17" s="373"/>
      <c r="Q17" s="373"/>
      <c r="R17" s="373"/>
      <c r="S17" s="373"/>
    </row>
    <row r="18" spans="1:19" ht="42" customHeight="1" x14ac:dyDescent="0.2">
      <c r="A18" s="374" t="s">
        <v>105</v>
      </c>
      <c r="B18" s="375"/>
      <c r="C18" s="376"/>
      <c r="D18" s="59">
        <v>20</v>
      </c>
      <c r="E18" s="59"/>
      <c r="F18" s="59" t="s">
        <v>127</v>
      </c>
      <c r="G18" s="59">
        <v>282</v>
      </c>
      <c r="H18" s="59" t="s">
        <v>205</v>
      </c>
      <c r="I18" s="59">
        <v>0</v>
      </c>
      <c r="J18" s="401"/>
      <c r="K18" s="401"/>
      <c r="L18" s="401"/>
      <c r="M18" s="401"/>
      <c r="N18" s="401"/>
      <c r="O18" s="59" t="s">
        <v>127</v>
      </c>
      <c r="P18" s="59"/>
      <c r="Q18" s="59">
        <v>100</v>
      </c>
      <c r="R18" s="59" t="s">
        <v>239</v>
      </c>
      <c r="S18" s="59">
        <v>20</v>
      </c>
    </row>
    <row r="19" spans="1:19" ht="28.5" customHeight="1" x14ac:dyDescent="0.2">
      <c r="A19" s="383" t="s">
        <v>106</v>
      </c>
      <c r="B19" s="384"/>
      <c r="C19" s="385"/>
      <c r="D19" s="371">
        <v>20</v>
      </c>
      <c r="E19" s="371" t="s">
        <v>127</v>
      </c>
      <c r="F19" s="371"/>
      <c r="G19" s="371">
        <v>282</v>
      </c>
      <c r="H19" s="371" t="s">
        <v>208</v>
      </c>
      <c r="I19" s="371">
        <v>20</v>
      </c>
      <c r="J19" s="401"/>
      <c r="K19" s="401"/>
      <c r="L19" s="401"/>
      <c r="M19" s="401"/>
      <c r="N19" s="401"/>
      <c r="O19" s="371" t="s">
        <v>127</v>
      </c>
      <c r="P19" s="371"/>
      <c r="Q19" s="371">
        <v>100</v>
      </c>
      <c r="R19" s="371" t="s">
        <v>240</v>
      </c>
      <c r="S19" s="371">
        <v>20</v>
      </c>
    </row>
    <row r="20" spans="1:19" ht="68.25" customHeight="1" x14ac:dyDescent="0.2">
      <c r="A20" s="380" t="s">
        <v>107</v>
      </c>
      <c r="B20" s="381"/>
      <c r="C20" s="382"/>
      <c r="D20" s="373"/>
      <c r="E20" s="373"/>
      <c r="F20" s="373"/>
      <c r="G20" s="373"/>
      <c r="H20" s="373"/>
      <c r="I20" s="373"/>
      <c r="J20" s="401"/>
      <c r="K20" s="401"/>
      <c r="L20" s="401"/>
      <c r="M20" s="401"/>
      <c r="N20" s="401"/>
      <c r="O20" s="373"/>
      <c r="P20" s="373"/>
      <c r="Q20" s="373"/>
      <c r="R20" s="373"/>
      <c r="S20" s="373"/>
    </row>
    <row r="21" spans="1:19" ht="21.75" customHeight="1" x14ac:dyDescent="0.2">
      <c r="A21" s="383" t="s">
        <v>108</v>
      </c>
      <c r="B21" s="384"/>
      <c r="C21" s="385"/>
      <c r="D21" s="371">
        <v>20</v>
      </c>
      <c r="E21" s="371" t="s">
        <v>127</v>
      </c>
      <c r="F21" s="371"/>
      <c r="G21" s="371">
        <v>282</v>
      </c>
      <c r="H21" s="371" t="s">
        <v>208</v>
      </c>
      <c r="I21" s="371">
        <v>20</v>
      </c>
      <c r="J21" s="401"/>
      <c r="K21" s="401"/>
      <c r="L21" s="401"/>
      <c r="M21" s="401"/>
      <c r="N21" s="401"/>
      <c r="O21" s="371" t="s">
        <v>127</v>
      </c>
      <c r="P21" s="371"/>
      <c r="Q21" s="371">
        <v>100</v>
      </c>
      <c r="R21" s="371" t="s">
        <v>240</v>
      </c>
      <c r="S21" s="371">
        <v>20</v>
      </c>
    </row>
    <row r="22" spans="1:19" ht="60" customHeight="1" x14ac:dyDescent="0.2">
      <c r="A22" s="380" t="s">
        <v>109</v>
      </c>
      <c r="B22" s="381"/>
      <c r="C22" s="382"/>
      <c r="D22" s="373"/>
      <c r="E22" s="373"/>
      <c r="F22" s="373"/>
      <c r="G22" s="373"/>
      <c r="H22" s="373"/>
      <c r="I22" s="373"/>
      <c r="J22" s="402"/>
      <c r="K22" s="402"/>
      <c r="L22" s="402"/>
      <c r="M22" s="402"/>
      <c r="N22" s="402"/>
      <c r="O22" s="373"/>
      <c r="P22" s="373"/>
      <c r="Q22" s="373"/>
      <c r="R22" s="373"/>
      <c r="S22" s="373"/>
    </row>
    <row r="23" spans="1:19" ht="60.75" customHeight="1" x14ac:dyDescent="0.2">
      <c r="A23" s="383" t="s">
        <v>178</v>
      </c>
      <c r="B23" s="384"/>
      <c r="C23" s="385"/>
      <c r="D23" s="371">
        <v>20</v>
      </c>
      <c r="E23" s="371"/>
      <c r="F23" s="371" t="s">
        <v>127</v>
      </c>
      <c r="G23" s="371">
        <v>282</v>
      </c>
      <c r="H23" s="371" t="s">
        <v>205</v>
      </c>
      <c r="I23" s="371">
        <v>0</v>
      </c>
      <c r="J23" s="403" t="s">
        <v>403</v>
      </c>
      <c r="K23" s="403" t="s">
        <v>404</v>
      </c>
      <c r="L23" s="403" t="s">
        <v>404</v>
      </c>
      <c r="M23" s="403" t="s">
        <v>405</v>
      </c>
      <c r="N23" s="403" t="s">
        <v>402</v>
      </c>
      <c r="O23" s="371" t="s">
        <v>127</v>
      </c>
      <c r="P23" s="371"/>
      <c r="Q23" s="371">
        <v>100</v>
      </c>
      <c r="R23" s="371" t="s">
        <v>240</v>
      </c>
      <c r="S23" s="371">
        <v>20</v>
      </c>
    </row>
    <row r="24" spans="1:19" ht="104.25" customHeight="1" x14ac:dyDescent="0.2">
      <c r="A24" s="386" t="s">
        <v>50</v>
      </c>
      <c r="B24" s="387"/>
      <c r="C24" s="388"/>
      <c r="D24" s="372"/>
      <c r="E24" s="372"/>
      <c r="F24" s="372"/>
      <c r="G24" s="372"/>
      <c r="H24" s="372"/>
      <c r="I24" s="372"/>
      <c r="J24" s="404"/>
      <c r="K24" s="404"/>
      <c r="L24" s="404"/>
      <c r="M24" s="404"/>
      <c r="N24" s="404"/>
      <c r="O24" s="372"/>
      <c r="P24" s="372"/>
      <c r="Q24" s="372"/>
      <c r="R24" s="372"/>
      <c r="S24" s="372"/>
    </row>
    <row r="25" spans="1:19" ht="48" customHeight="1" x14ac:dyDescent="0.2">
      <c r="A25" s="386" t="s">
        <v>51</v>
      </c>
      <c r="B25" s="387"/>
      <c r="C25" s="388"/>
      <c r="D25" s="372"/>
      <c r="E25" s="372"/>
      <c r="F25" s="372"/>
      <c r="G25" s="372"/>
      <c r="H25" s="372"/>
      <c r="I25" s="372"/>
      <c r="J25" s="404"/>
      <c r="K25" s="404"/>
      <c r="L25" s="404"/>
      <c r="M25" s="404"/>
      <c r="N25" s="404"/>
      <c r="O25" s="372"/>
      <c r="P25" s="372"/>
      <c r="Q25" s="372"/>
      <c r="R25" s="372"/>
      <c r="S25" s="372"/>
    </row>
    <row r="26" spans="1:19" ht="93" customHeight="1" x14ac:dyDescent="0.2">
      <c r="A26" s="380" t="s">
        <v>179</v>
      </c>
      <c r="B26" s="381"/>
      <c r="C26" s="382"/>
      <c r="D26" s="373"/>
      <c r="E26" s="373"/>
      <c r="F26" s="373"/>
      <c r="G26" s="373"/>
      <c r="H26" s="373"/>
      <c r="I26" s="373"/>
      <c r="J26" s="405"/>
      <c r="K26" s="405"/>
      <c r="L26" s="405"/>
      <c r="M26" s="405"/>
      <c r="N26" s="405"/>
      <c r="O26" s="373"/>
      <c r="P26" s="373"/>
      <c r="Q26" s="373"/>
      <c r="R26" s="373"/>
      <c r="S26" s="373"/>
    </row>
    <row r="27" spans="1:19" ht="26.25" customHeight="1" x14ac:dyDescent="0.2">
      <c r="A27" s="383" t="s">
        <v>57</v>
      </c>
      <c r="B27" s="384"/>
      <c r="C27" s="385"/>
      <c r="D27" s="371">
        <v>20</v>
      </c>
      <c r="E27" s="371" t="s">
        <v>127</v>
      </c>
      <c r="F27" s="371"/>
      <c r="G27" s="371">
        <v>282</v>
      </c>
      <c r="H27" s="371" t="s">
        <v>208</v>
      </c>
      <c r="I27" s="371">
        <v>20</v>
      </c>
      <c r="J27" s="403" t="s">
        <v>402</v>
      </c>
      <c r="K27" s="403" t="s">
        <v>402</v>
      </c>
      <c r="L27" s="403" t="s">
        <v>402</v>
      </c>
      <c r="M27" s="403" t="s">
        <v>402</v>
      </c>
      <c r="N27" s="403" t="s">
        <v>404</v>
      </c>
      <c r="O27" s="371" t="s">
        <v>127</v>
      </c>
      <c r="P27" s="371"/>
      <c r="Q27" s="371">
        <v>100</v>
      </c>
      <c r="R27" s="371" t="s">
        <v>240</v>
      </c>
      <c r="S27" s="371">
        <v>20</v>
      </c>
    </row>
    <row r="28" spans="1:19" ht="64.5" customHeight="1" x14ac:dyDescent="0.2">
      <c r="A28" s="386" t="s">
        <v>110</v>
      </c>
      <c r="B28" s="387"/>
      <c r="C28" s="388"/>
      <c r="D28" s="372"/>
      <c r="E28" s="372"/>
      <c r="F28" s="372"/>
      <c r="G28" s="372"/>
      <c r="H28" s="372"/>
      <c r="I28" s="372"/>
      <c r="J28" s="404"/>
      <c r="K28" s="404"/>
      <c r="L28" s="404"/>
      <c r="M28" s="404"/>
      <c r="N28" s="404"/>
      <c r="O28" s="372"/>
      <c r="P28" s="372"/>
      <c r="Q28" s="372"/>
      <c r="R28" s="372"/>
      <c r="S28" s="372"/>
    </row>
    <row r="29" spans="1:19" ht="54" customHeight="1" x14ac:dyDescent="0.2">
      <c r="A29" s="380" t="s">
        <v>59</v>
      </c>
      <c r="B29" s="381"/>
      <c r="C29" s="382"/>
      <c r="D29" s="373"/>
      <c r="E29" s="373"/>
      <c r="F29" s="373"/>
      <c r="G29" s="373"/>
      <c r="H29" s="373"/>
      <c r="I29" s="373"/>
      <c r="J29" s="405"/>
      <c r="K29" s="405"/>
      <c r="L29" s="405"/>
      <c r="M29" s="405"/>
      <c r="N29" s="405"/>
      <c r="O29" s="373"/>
      <c r="P29" s="373"/>
      <c r="Q29" s="373"/>
      <c r="R29" s="373"/>
      <c r="S29" s="373"/>
    </row>
    <row r="30" spans="1:19" ht="48" customHeight="1" thickBot="1" x14ac:dyDescent="0.25">
      <c r="A30" s="374" t="s">
        <v>111</v>
      </c>
      <c r="B30" s="375"/>
      <c r="C30" s="376"/>
      <c r="D30" s="60">
        <v>20</v>
      </c>
      <c r="E30" s="60" t="s">
        <v>127</v>
      </c>
      <c r="F30" s="60"/>
      <c r="G30" s="60">
        <v>282</v>
      </c>
      <c r="H30" s="60" t="s">
        <v>208</v>
      </c>
      <c r="I30" s="60">
        <v>20</v>
      </c>
      <c r="J30" s="60" t="s">
        <v>403</v>
      </c>
      <c r="K30" s="60" t="s">
        <v>403</v>
      </c>
      <c r="L30" s="60" t="s">
        <v>402</v>
      </c>
      <c r="M30" s="60" t="s">
        <v>406</v>
      </c>
      <c r="N30" s="60" t="s">
        <v>405</v>
      </c>
      <c r="O30" s="60" t="s">
        <v>127</v>
      </c>
      <c r="P30" s="60"/>
      <c r="Q30" s="60">
        <v>100</v>
      </c>
      <c r="R30" s="60" t="s">
        <v>240</v>
      </c>
      <c r="S30" s="60">
        <v>20</v>
      </c>
    </row>
    <row r="31" spans="1:19" ht="33.75" customHeight="1" thickBot="1" x14ac:dyDescent="0.25">
      <c r="A31" s="377" t="s">
        <v>68</v>
      </c>
      <c r="B31" s="378"/>
      <c r="C31" s="379"/>
      <c r="D31" s="52">
        <f>SUM(D9:D30)</f>
        <v>200</v>
      </c>
      <c r="E31" s="61"/>
      <c r="F31" s="61"/>
      <c r="G31" s="61"/>
      <c r="H31" s="61"/>
      <c r="I31" s="52">
        <v>100</v>
      </c>
      <c r="J31" s="61" t="s">
        <v>403</v>
      </c>
      <c r="K31" s="61" t="s">
        <v>403</v>
      </c>
      <c r="L31" s="61" t="s">
        <v>403</v>
      </c>
      <c r="M31" s="61" t="s">
        <v>402</v>
      </c>
      <c r="N31" s="52" t="s">
        <v>404</v>
      </c>
      <c r="O31" s="61"/>
      <c r="P31" s="61"/>
      <c r="Q31" s="61"/>
      <c r="R31" s="61"/>
      <c r="S31" s="52">
        <v>147</v>
      </c>
    </row>
  </sheetData>
  <mergeCells count="131">
    <mergeCell ref="O27:O29"/>
    <mergeCell ref="P27:P29"/>
    <mergeCell ref="Q27:Q29"/>
    <mergeCell ref="R27:R29"/>
    <mergeCell ref="S27:S29"/>
    <mergeCell ref="O23:O26"/>
    <mergeCell ref="P23:P26"/>
    <mergeCell ref="Q23:Q26"/>
    <mergeCell ref="R23:R26"/>
    <mergeCell ref="S23:S26"/>
    <mergeCell ref="O21:O22"/>
    <mergeCell ref="P21:P22"/>
    <mergeCell ref="Q21:Q22"/>
    <mergeCell ref="R21:R22"/>
    <mergeCell ref="S21:S22"/>
    <mergeCell ref="O19:O20"/>
    <mergeCell ref="P19:P20"/>
    <mergeCell ref="Q19:Q20"/>
    <mergeCell ref="R19:R20"/>
    <mergeCell ref="S19:S20"/>
    <mergeCell ref="J27:J29"/>
    <mergeCell ref="K27:K29"/>
    <mergeCell ref="L27:L29"/>
    <mergeCell ref="M27:M29"/>
    <mergeCell ref="N27:N29"/>
    <mergeCell ref="J23:J26"/>
    <mergeCell ref="K23:K26"/>
    <mergeCell ref="L23:L26"/>
    <mergeCell ref="M23:M26"/>
    <mergeCell ref="N23:N26"/>
    <mergeCell ref="O16:O17"/>
    <mergeCell ref="P16:P17"/>
    <mergeCell ref="Q16:Q17"/>
    <mergeCell ref="R16:R17"/>
    <mergeCell ref="S16:S17"/>
    <mergeCell ref="O9:O15"/>
    <mergeCell ref="P9:P15"/>
    <mergeCell ref="Q9:Q15"/>
    <mergeCell ref="R9:R15"/>
    <mergeCell ref="S9:S15"/>
    <mergeCell ref="A1:S1"/>
    <mergeCell ref="A2:S2"/>
    <mergeCell ref="A3:S3"/>
    <mergeCell ref="A4:S4"/>
    <mergeCell ref="J9:J15"/>
    <mergeCell ref="K9:K15"/>
    <mergeCell ref="L9:L15"/>
    <mergeCell ref="M9:M15"/>
    <mergeCell ref="N9:N15"/>
    <mergeCell ref="O5:S5"/>
    <mergeCell ref="O6:P6"/>
    <mergeCell ref="Q6:Q7"/>
    <mergeCell ref="R6:R7"/>
    <mergeCell ref="S6:S7"/>
    <mergeCell ref="D23:D26"/>
    <mergeCell ref="E23:E26"/>
    <mergeCell ref="J5:N5"/>
    <mergeCell ref="J6:K6"/>
    <mergeCell ref="L6:L7"/>
    <mergeCell ref="M6:M7"/>
    <mergeCell ref="N6:N7"/>
    <mergeCell ref="A8:C8"/>
    <mergeCell ref="A5:D6"/>
    <mergeCell ref="E5:I5"/>
    <mergeCell ref="E6:F6"/>
    <mergeCell ref="A7:C7"/>
    <mergeCell ref="G6:G7"/>
    <mergeCell ref="H6:H7"/>
    <mergeCell ref="I6:I7"/>
    <mergeCell ref="J16:J22"/>
    <mergeCell ref="K16:K22"/>
    <mergeCell ref="L16:L22"/>
    <mergeCell ref="M16:M22"/>
    <mergeCell ref="N16:N22"/>
    <mergeCell ref="D27:D29"/>
    <mergeCell ref="D9:D15"/>
    <mergeCell ref="A22:C22"/>
    <mergeCell ref="A27:C27"/>
    <mergeCell ref="A28:C28"/>
    <mergeCell ref="E27:E29"/>
    <mergeCell ref="A17:C17"/>
    <mergeCell ref="A13:B13"/>
    <mergeCell ref="A9:C9"/>
    <mergeCell ref="A10:B10"/>
    <mergeCell ref="A12:B12"/>
    <mergeCell ref="A16:C16"/>
    <mergeCell ref="A18:C18"/>
    <mergeCell ref="D16:D17"/>
    <mergeCell ref="D19:D20"/>
    <mergeCell ref="D21:D22"/>
    <mergeCell ref="A11:B11"/>
    <mergeCell ref="A14:B14"/>
    <mergeCell ref="A19:C19"/>
    <mergeCell ref="A15:B15"/>
    <mergeCell ref="E9:E15"/>
    <mergeCell ref="E16:E17"/>
    <mergeCell ref="E19:E20"/>
    <mergeCell ref="E21:E22"/>
    <mergeCell ref="A30:C30"/>
    <mergeCell ref="A31:C31"/>
    <mergeCell ref="A20:C20"/>
    <mergeCell ref="A21:C21"/>
    <mergeCell ref="A23:C23"/>
    <mergeCell ref="A24:C24"/>
    <mergeCell ref="A25:C25"/>
    <mergeCell ref="A26:C26"/>
    <mergeCell ref="A29:C29"/>
    <mergeCell ref="I27:I29"/>
    <mergeCell ref="F27:F29"/>
    <mergeCell ref="G9:G15"/>
    <mergeCell ref="G16:G17"/>
    <mergeCell ref="G19:G20"/>
    <mergeCell ref="G21:G22"/>
    <mergeCell ref="G23:G26"/>
    <mergeCell ref="G27:G29"/>
    <mergeCell ref="H9:H15"/>
    <mergeCell ref="H16:H17"/>
    <mergeCell ref="H19:H20"/>
    <mergeCell ref="H21:H22"/>
    <mergeCell ref="H23:H26"/>
    <mergeCell ref="H27:H29"/>
    <mergeCell ref="F19:F20"/>
    <mergeCell ref="F21:F22"/>
    <mergeCell ref="F23:F26"/>
    <mergeCell ref="I19:I20"/>
    <mergeCell ref="I21:I22"/>
    <mergeCell ref="I23:I26"/>
    <mergeCell ref="F9:F15"/>
    <mergeCell ref="F16:F17"/>
    <mergeCell ref="I9:I15"/>
    <mergeCell ref="I16:I17"/>
  </mergeCells>
  <printOptions horizontalCentered="1" verticalCentered="1"/>
  <pageMargins left="0.19685039370078741" right="0.11811023622047245" top="0.98425196850393704" bottom="0.59055118110236227" header="0" footer="0"/>
  <pageSetup scale="35" orientation="landscape" r:id="rId1"/>
  <headerFooter alignWithMargins="0">
    <oddFooter>&amp;LElaboró: JLT Valencia &amp; Iragorri
Revisó: dch -cbl
&amp;D&amp;C&amp;N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view="pageBreakPreview" topLeftCell="B4" zoomScale="80" zoomScaleNormal="100" zoomScaleSheetLayoutView="80" workbookViewId="0">
      <selection activeCell="O5" sqref="O5:S5"/>
    </sheetView>
  </sheetViews>
  <sheetFormatPr baseColWidth="10" defaultRowHeight="12.75" x14ac:dyDescent="0.2"/>
  <cols>
    <col min="1" max="1" width="73.140625" style="1" customWidth="1"/>
    <col min="2" max="2" width="23.5703125" style="1" customWidth="1"/>
    <col min="3" max="3" width="22" style="1" customWidth="1"/>
    <col min="4" max="4" width="14.5703125" style="1" customWidth="1"/>
    <col min="5" max="5" width="9.140625" style="32" customWidth="1"/>
    <col min="6" max="6" width="7.42578125" style="32" customWidth="1"/>
    <col min="7" max="7" width="8.7109375" style="35" customWidth="1"/>
    <col min="8" max="8" width="28.7109375" style="1" customWidth="1"/>
    <col min="9" max="9" width="14.140625" style="1" customWidth="1"/>
    <col min="10" max="10" width="9.140625" style="32" customWidth="1"/>
    <col min="11" max="11" width="7.42578125" style="32" customWidth="1"/>
    <col min="12" max="12" width="8.7109375" style="35" customWidth="1"/>
    <col min="13" max="13" width="28.7109375" style="1" customWidth="1"/>
    <col min="14" max="14" width="14.140625" style="1" customWidth="1"/>
    <col min="15" max="15" width="9.140625" style="32" customWidth="1"/>
    <col min="16" max="16" width="7.42578125" style="32" customWidth="1"/>
    <col min="17" max="17" width="8.7109375" style="35" customWidth="1"/>
    <col min="18" max="18" width="28.7109375" style="1" customWidth="1"/>
    <col min="19" max="20" width="14.140625" style="1" customWidth="1"/>
    <col min="21" max="16384" width="11.42578125" style="1"/>
  </cols>
  <sheetData>
    <row r="1" spans="1:20" s="74" customFormat="1" ht="21" customHeight="1" x14ac:dyDescent="0.2">
      <c r="A1" s="307" t="s">
        <v>141</v>
      </c>
      <c r="B1" s="308"/>
      <c r="C1" s="308"/>
      <c r="D1" s="308"/>
      <c r="E1" s="308"/>
      <c r="F1" s="308"/>
      <c r="G1" s="308"/>
      <c r="H1" s="308"/>
      <c r="I1" s="308"/>
      <c r="J1" s="308"/>
      <c r="K1" s="308"/>
      <c r="L1" s="308"/>
      <c r="M1" s="308"/>
      <c r="N1" s="308"/>
      <c r="O1" s="308"/>
      <c r="P1" s="308"/>
      <c r="Q1" s="308"/>
      <c r="R1" s="308"/>
      <c r="S1" s="308"/>
    </row>
    <row r="2" spans="1:20" s="74" customFormat="1" ht="20.25" customHeight="1" x14ac:dyDescent="0.2">
      <c r="A2" s="307" t="s">
        <v>193</v>
      </c>
      <c r="B2" s="308"/>
      <c r="C2" s="308"/>
      <c r="D2" s="308"/>
      <c r="E2" s="308"/>
      <c r="F2" s="308"/>
      <c r="G2" s="308"/>
      <c r="H2" s="308"/>
      <c r="I2" s="308"/>
      <c r="J2" s="308"/>
      <c r="K2" s="308"/>
      <c r="L2" s="308"/>
      <c r="M2" s="308"/>
      <c r="N2" s="308"/>
      <c r="O2" s="308"/>
      <c r="P2" s="308"/>
      <c r="Q2" s="308"/>
      <c r="R2" s="308"/>
      <c r="S2" s="308"/>
    </row>
    <row r="3" spans="1:20" s="74" customFormat="1" ht="19.5" customHeight="1" x14ac:dyDescent="0.2">
      <c r="A3" s="307" t="s">
        <v>192</v>
      </c>
      <c r="B3" s="308"/>
      <c r="C3" s="308"/>
      <c r="D3" s="308"/>
      <c r="E3" s="308"/>
      <c r="F3" s="308"/>
      <c r="G3" s="308"/>
      <c r="H3" s="308"/>
      <c r="I3" s="308"/>
      <c r="J3" s="308"/>
      <c r="K3" s="308"/>
      <c r="L3" s="308"/>
      <c r="M3" s="308"/>
      <c r="N3" s="308"/>
      <c r="O3" s="308"/>
      <c r="P3" s="308"/>
      <c r="Q3" s="308"/>
      <c r="R3" s="308"/>
      <c r="S3" s="308"/>
    </row>
    <row r="4" spans="1:20" s="74" customFormat="1" ht="23.25" customHeight="1" thickBot="1" x14ac:dyDescent="0.25">
      <c r="A4" s="310" t="s">
        <v>28</v>
      </c>
      <c r="B4" s="311"/>
      <c r="C4" s="311"/>
      <c r="D4" s="311"/>
      <c r="E4" s="311"/>
      <c r="F4" s="311"/>
      <c r="G4" s="311"/>
      <c r="H4" s="311"/>
      <c r="I4" s="311"/>
      <c r="J4" s="311"/>
      <c r="K4" s="311"/>
      <c r="L4" s="311"/>
      <c r="M4" s="311"/>
      <c r="N4" s="311"/>
      <c r="O4" s="311"/>
      <c r="P4" s="311"/>
      <c r="Q4" s="311"/>
      <c r="R4" s="311"/>
      <c r="S4" s="311"/>
    </row>
    <row r="5" spans="1:20" ht="53.25" customHeight="1" thickBot="1" x14ac:dyDescent="0.25">
      <c r="A5" s="360" t="s">
        <v>0</v>
      </c>
      <c r="B5" s="360"/>
      <c r="C5" s="360"/>
      <c r="D5" s="361"/>
      <c r="E5" s="362" t="s">
        <v>142</v>
      </c>
      <c r="F5" s="363"/>
      <c r="G5" s="363"/>
      <c r="H5" s="363"/>
      <c r="I5" s="364"/>
      <c r="J5" s="362" t="s">
        <v>407</v>
      </c>
      <c r="K5" s="363"/>
      <c r="L5" s="363"/>
      <c r="M5" s="363"/>
      <c r="N5" s="364"/>
      <c r="O5" s="362" t="s">
        <v>408</v>
      </c>
      <c r="P5" s="363"/>
      <c r="Q5" s="363"/>
      <c r="R5" s="363"/>
      <c r="S5" s="364"/>
      <c r="T5" s="87"/>
    </row>
    <row r="6" spans="1:20" ht="31.5" customHeight="1" thickBot="1" x14ac:dyDescent="0.25">
      <c r="A6" s="360"/>
      <c r="B6" s="360"/>
      <c r="C6" s="360"/>
      <c r="D6" s="361"/>
      <c r="E6" s="360" t="s">
        <v>7</v>
      </c>
      <c r="F6" s="360"/>
      <c r="G6" s="398" t="s">
        <v>1</v>
      </c>
      <c r="H6" s="360" t="s">
        <v>2</v>
      </c>
      <c r="I6" s="360" t="s">
        <v>42</v>
      </c>
      <c r="J6" s="360" t="s">
        <v>7</v>
      </c>
      <c r="K6" s="360"/>
      <c r="L6" s="398" t="s">
        <v>1</v>
      </c>
      <c r="M6" s="360" t="s">
        <v>2</v>
      </c>
      <c r="N6" s="360" t="s">
        <v>42</v>
      </c>
      <c r="O6" s="360" t="s">
        <v>7</v>
      </c>
      <c r="P6" s="360"/>
      <c r="Q6" s="398" t="s">
        <v>1</v>
      </c>
      <c r="R6" s="360" t="s">
        <v>2</v>
      </c>
      <c r="S6" s="360" t="s">
        <v>42</v>
      </c>
      <c r="T6" s="86"/>
    </row>
    <row r="7" spans="1:20" ht="45.75" customHeight="1" thickBot="1" x14ac:dyDescent="0.25">
      <c r="A7" s="360" t="s">
        <v>8</v>
      </c>
      <c r="B7" s="360"/>
      <c r="C7" s="360"/>
      <c r="D7" s="45" t="s">
        <v>43</v>
      </c>
      <c r="E7" s="46" t="s">
        <v>3</v>
      </c>
      <c r="F7" s="46" t="s">
        <v>4</v>
      </c>
      <c r="G7" s="399"/>
      <c r="H7" s="367"/>
      <c r="I7" s="367"/>
      <c r="J7" s="84" t="s">
        <v>3</v>
      </c>
      <c r="K7" s="84" t="s">
        <v>4</v>
      </c>
      <c r="L7" s="399"/>
      <c r="M7" s="367"/>
      <c r="N7" s="367"/>
      <c r="O7" s="84" t="s">
        <v>3</v>
      </c>
      <c r="P7" s="84" t="s">
        <v>4</v>
      </c>
      <c r="Q7" s="399"/>
      <c r="R7" s="367"/>
      <c r="S7" s="367"/>
      <c r="T7" s="86"/>
    </row>
    <row r="8" spans="1:20" ht="34.5" customHeight="1" thickBot="1" x14ac:dyDescent="0.25">
      <c r="A8" s="357" t="s">
        <v>9</v>
      </c>
      <c r="B8" s="358"/>
      <c r="C8" s="359"/>
      <c r="D8" s="21" t="s">
        <v>48</v>
      </c>
      <c r="E8" s="31"/>
      <c r="F8" s="33"/>
      <c r="G8" s="34"/>
      <c r="H8" s="19"/>
      <c r="I8" s="20"/>
      <c r="J8" s="31"/>
      <c r="K8" s="33"/>
      <c r="L8" s="34"/>
      <c r="M8" s="19"/>
      <c r="N8" s="20"/>
      <c r="O8" s="31"/>
      <c r="P8" s="33"/>
      <c r="Q8" s="34"/>
      <c r="R8" s="19"/>
      <c r="S8" s="20"/>
      <c r="T8" s="88"/>
    </row>
    <row r="9" spans="1:20" ht="41.25" customHeight="1" x14ac:dyDescent="0.2">
      <c r="A9" s="416" t="s">
        <v>203</v>
      </c>
      <c r="B9" s="417"/>
      <c r="C9" s="418"/>
      <c r="D9" s="249">
        <v>100</v>
      </c>
      <c r="E9" s="249"/>
      <c r="F9" s="249" t="s">
        <v>127</v>
      </c>
      <c r="G9" s="249">
        <v>283</v>
      </c>
      <c r="H9" s="249" t="s">
        <v>205</v>
      </c>
      <c r="I9" s="249">
        <v>0</v>
      </c>
      <c r="J9" s="425" t="s">
        <v>402</v>
      </c>
      <c r="K9" s="425" t="s">
        <v>403</v>
      </c>
      <c r="L9" s="425" t="s">
        <v>403</v>
      </c>
      <c r="M9" s="425" t="s">
        <v>405</v>
      </c>
      <c r="N9" s="425" t="s">
        <v>402</v>
      </c>
      <c r="O9" s="249" t="s">
        <v>127</v>
      </c>
      <c r="P9" s="249"/>
      <c r="Q9" s="249">
        <v>101</v>
      </c>
      <c r="R9" s="249" t="s">
        <v>241</v>
      </c>
      <c r="S9" s="249">
        <v>100</v>
      </c>
      <c r="T9" s="90"/>
    </row>
    <row r="10" spans="1:20" ht="27.75" customHeight="1" x14ac:dyDescent="0.2">
      <c r="A10" s="419" t="s">
        <v>100</v>
      </c>
      <c r="B10" s="420"/>
      <c r="C10" s="62" t="s">
        <v>101</v>
      </c>
      <c r="D10" s="250"/>
      <c r="E10" s="250"/>
      <c r="F10" s="250"/>
      <c r="G10" s="250"/>
      <c r="H10" s="250"/>
      <c r="I10" s="250"/>
      <c r="J10" s="426"/>
      <c r="K10" s="426"/>
      <c r="L10" s="426"/>
      <c r="M10" s="426"/>
      <c r="N10" s="426"/>
      <c r="O10" s="250"/>
      <c r="P10" s="250"/>
      <c r="Q10" s="250"/>
      <c r="R10" s="250"/>
      <c r="S10" s="250"/>
      <c r="T10" s="90"/>
    </row>
    <row r="11" spans="1:20" ht="18.75" customHeight="1" x14ac:dyDescent="0.2">
      <c r="A11" s="421">
        <v>3000000000</v>
      </c>
      <c r="B11" s="422"/>
      <c r="C11" s="62" t="s">
        <v>112</v>
      </c>
      <c r="D11" s="250"/>
      <c r="E11" s="250"/>
      <c r="F11" s="250"/>
      <c r="G11" s="250"/>
      <c r="H11" s="250"/>
      <c r="I11" s="250"/>
      <c r="J11" s="426"/>
      <c r="K11" s="426"/>
      <c r="L11" s="426"/>
      <c r="M11" s="426"/>
      <c r="N11" s="426"/>
      <c r="O11" s="250"/>
      <c r="P11" s="250"/>
      <c r="Q11" s="250"/>
      <c r="R11" s="250"/>
      <c r="S11" s="250"/>
      <c r="T11" s="90"/>
    </row>
    <row r="12" spans="1:20" ht="21" customHeight="1" x14ac:dyDescent="0.2">
      <c r="A12" s="421">
        <v>4000000000</v>
      </c>
      <c r="B12" s="422"/>
      <c r="C12" s="62" t="s">
        <v>177</v>
      </c>
      <c r="D12" s="250"/>
      <c r="E12" s="250"/>
      <c r="F12" s="250"/>
      <c r="G12" s="250"/>
      <c r="H12" s="250"/>
      <c r="I12" s="250"/>
      <c r="J12" s="426"/>
      <c r="K12" s="426"/>
      <c r="L12" s="426"/>
      <c r="M12" s="426"/>
      <c r="N12" s="426"/>
      <c r="O12" s="250"/>
      <c r="P12" s="250"/>
      <c r="Q12" s="250"/>
      <c r="R12" s="250"/>
      <c r="S12" s="250"/>
      <c r="T12" s="90"/>
    </row>
    <row r="13" spans="1:20" ht="24.75" customHeight="1" x14ac:dyDescent="0.2">
      <c r="A13" s="421">
        <v>5000000000</v>
      </c>
      <c r="B13" s="422"/>
      <c r="C13" s="62" t="s">
        <v>180</v>
      </c>
      <c r="D13" s="251"/>
      <c r="E13" s="251"/>
      <c r="F13" s="251"/>
      <c r="G13" s="251"/>
      <c r="H13" s="251"/>
      <c r="I13" s="251"/>
      <c r="J13" s="315"/>
      <c r="K13" s="315"/>
      <c r="L13" s="315"/>
      <c r="M13" s="315"/>
      <c r="N13" s="315"/>
      <c r="O13" s="251"/>
      <c r="P13" s="251"/>
      <c r="Q13" s="251"/>
      <c r="R13" s="251"/>
      <c r="S13" s="251"/>
      <c r="T13" s="90"/>
    </row>
    <row r="14" spans="1:20" ht="50.25" customHeight="1" x14ac:dyDescent="0.2">
      <c r="A14" s="423" t="s">
        <v>113</v>
      </c>
      <c r="B14" s="424"/>
      <c r="C14" s="424"/>
      <c r="D14" s="54">
        <v>10</v>
      </c>
      <c r="E14" s="85" t="s">
        <v>127</v>
      </c>
      <c r="F14" s="54"/>
      <c r="G14" s="54">
        <v>283</v>
      </c>
      <c r="H14" s="85" t="s">
        <v>208</v>
      </c>
      <c r="I14" s="54">
        <v>10</v>
      </c>
      <c r="J14" s="238" t="s">
        <v>404</v>
      </c>
      <c r="K14" s="238" t="s">
        <v>403</v>
      </c>
      <c r="L14" s="238" t="s">
        <v>403</v>
      </c>
      <c r="M14" s="238" t="s">
        <v>402</v>
      </c>
      <c r="N14" s="238" t="s">
        <v>402</v>
      </c>
      <c r="O14" s="85" t="s">
        <v>127</v>
      </c>
      <c r="P14" s="85"/>
      <c r="Q14" s="85">
        <v>101</v>
      </c>
      <c r="R14" s="85" t="s">
        <v>242</v>
      </c>
      <c r="S14" s="85">
        <v>10</v>
      </c>
      <c r="T14" s="90"/>
    </row>
    <row r="15" spans="1:20" ht="44.25" customHeight="1" x14ac:dyDescent="0.2">
      <c r="A15" s="423" t="s">
        <v>114</v>
      </c>
      <c r="B15" s="424"/>
      <c r="C15" s="424"/>
      <c r="D15" s="54">
        <v>10</v>
      </c>
      <c r="E15" s="85" t="s">
        <v>127</v>
      </c>
      <c r="F15" s="54"/>
      <c r="G15" s="54">
        <v>283</v>
      </c>
      <c r="H15" s="85" t="s">
        <v>208</v>
      </c>
      <c r="I15" s="54">
        <v>10</v>
      </c>
      <c r="J15" s="238" t="s">
        <v>403</v>
      </c>
      <c r="K15" s="238" t="s">
        <v>403</v>
      </c>
      <c r="L15" s="238" t="s">
        <v>403</v>
      </c>
      <c r="M15" s="238" t="s">
        <v>404</v>
      </c>
      <c r="N15" s="238" t="s">
        <v>402</v>
      </c>
      <c r="O15" s="85" t="s">
        <v>243</v>
      </c>
      <c r="P15" s="85"/>
      <c r="Q15" s="85">
        <v>101</v>
      </c>
      <c r="R15" s="85" t="s">
        <v>240</v>
      </c>
      <c r="S15" s="85">
        <v>10</v>
      </c>
      <c r="T15" s="90"/>
    </row>
    <row r="16" spans="1:20" ht="33.75" customHeight="1" x14ac:dyDescent="0.2">
      <c r="A16" s="423" t="s">
        <v>115</v>
      </c>
      <c r="B16" s="424"/>
      <c r="C16" s="424"/>
      <c r="D16" s="54">
        <v>10</v>
      </c>
      <c r="E16" s="85"/>
      <c r="F16" s="85" t="s">
        <v>127</v>
      </c>
      <c r="G16" s="54">
        <v>283</v>
      </c>
      <c r="H16" s="85" t="s">
        <v>205</v>
      </c>
      <c r="I16" s="54">
        <v>0</v>
      </c>
      <c r="J16" s="238" t="s">
        <v>403</v>
      </c>
      <c r="K16" s="238" t="s">
        <v>403</v>
      </c>
      <c r="L16" s="238" t="s">
        <v>403</v>
      </c>
      <c r="M16" s="238" t="s">
        <v>403</v>
      </c>
      <c r="N16" s="238" t="s">
        <v>403</v>
      </c>
      <c r="O16" s="85" t="s">
        <v>127</v>
      </c>
      <c r="P16" s="85"/>
      <c r="Q16" s="85">
        <v>101</v>
      </c>
      <c r="R16" s="85" t="s">
        <v>244</v>
      </c>
      <c r="S16" s="85">
        <v>10</v>
      </c>
      <c r="T16" s="90"/>
    </row>
    <row r="17" spans="1:20" ht="28.5" customHeight="1" x14ac:dyDescent="0.2">
      <c r="A17" s="413" t="s">
        <v>181</v>
      </c>
      <c r="B17" s="414"/>
      <c r="C17" s="414"/>
      <c r="D17" s="249">
        <v>20</v>
      </c>
      <c r="E17" s="249" t="s">
        <v>127</v>
      </c>
      <c r="F17" s="249"/>
      <c r="G17" s="249">
        <v>283</v>
      </c>
      <c r="H17" s="249" t="s">
        <v>208</v>
      </c>
      <c r="I17" s="249">
        <v>20</v>
      </c>
      <c r="J17" s="314" t="s">
        <v>403</v>
      </c>
      <c r="K17" s="314" t="s">
        <v>403</v>
      </c>
      <c r="L17" s="314" t="s">
        <v>403</v>
      </c>
      <c r="M17" s="314" t="s">
        <v>403</v>
      </c>
      <c r="N17" s="314" t="s">
        <v>403</v>
      </c>
      <c r="O17" s="249" t="s">
        <v>127</v>
      </c>
      <c r="P17" s="249"/>
      <c r="Q17" s="249">
        <v>101</v>
      </c>
      <c r="R17" s="249" t="s">
        <v>208</v>
      </c>
      <c r="S17" s="249">
        <v>20</v>
      </c>
      <c r="T17" s="90"/>
    </row>
    <row r="18" spans="1:20" ht="93.75" customHeight="1" x14ac:dyDescent="0.2">
      <c r="A18" s="411" t="s">
        <v>182</v>
      </c>
      <c r="B18" s="412"/>
      <c r="C18" s="412"/>
      <c r="D18" s="251"/>
      <c r="E18" s="251"/>
      <c r="F18" s="251"/>
      <c r="G18" s="251"/>
      <c r="H18" s="251"/>
      <c r="I18" s="251"/>
      <c r="J18" s="315"/>
      <c r="K18" s="315"/>
      <c r="L18" s="315"/>
      <c r="M18" s="315"/>
      <c r="N18" s="315"/>
      <c r="O18" s="251"/>
      <c r="P18" s="251"/>
      <c r="Q18" s="251"/>
      <c r="R18" s="251"/>
      <c r="S18" s="251"/>
      <c r="T18" s="90"/>
    </row>
    <row r="19" spans="1:20" ht="60" customHeight="1" x14ac:dyDescent="0.2">
      <c r="A19" s="413" t="s">
        <v>178</v>
      </c>
      <c r="B19" s="415"/>
      <c r="C19" s="415"/>
      <c r="D19" s="249">
        <v>20</v>
      </c>
      <c r="E19" s="249" t="s">
        <v>127</v>
      </c>
      <c r="F19" s="249"/>
      <c r="G19" s="249">
        <v>283</v>
      </c>
      <c r="H19" s="249" t="s">
        <v>208</v>
      </c>
      <c r="I19" s="249">
        <v>20</v>
      </c>
      <c r="J19" s="314" t="s">
        <v>403</v>
      </c>
      <c r="K19" s="314" t="s">
        <v>403</v>
      </c>
      <c r="L19" s="314" t="s">
        <v>403</v>
      </c>
      <c r="M19" s="314" t="s">
        <v>403</v>
      </c>
      <c r="N19" s="314" t="s">
        <v>403</v>
      </c>
      <c r="O19" s="249" t="s">
        <v>127</v>
      </c>
      <c r="P19" s="249"/>
      <c r="Q19" s="249">
        <v>101</v>
      </c>
      <c r="R19" s="249" t="s">
        <v>208</v>
      </c>
      <c r="S19" s="249">
        <v>20</v>
      </c>
      <c r="T19" s="90"/>
    </row>
    <row r="20" spans="1:20" ht="87.75" customHeight="1" x14ac:dyDescent="0.2">
      <c r="A20" s="409" t="s">
        <v>184</v>
      </c>
      <c r="B20" s="410"/>
      <c r="C20" s="410"/>
      <c r="D20" s="250"/>
      <c r="E20" s="250"/>
      <c r="F20" s="250"/>
      <c r="G20" s="250"/>
      <c r="H20" s="250"/>
      <c r="I20" s="250"/>
      <c r="J20" s="426"/>
      <c r="K20" s="426"/>
      <c r="L20" s="426"/>
      <c r="M20" s="426"/>
      <c r="N20" s="426"/>
      <c r="O20" s="250"/>
      <c r="P20" s="250"/>
      <c r="Q20" s="250"/>
      <c r="R20" s="250"/>
      <c r="S20" s="250"/>
      <c r="T20" s="90"/>
    </row>
    <row r="21" spans="1:20" ht="60" customHeight="1" x14ac:dyDescent="0.2">
      <c r="A21" s="409" t="s">
        <v>51</v>
      </c>
      <c r="B21" s="410"/>
      <c r="C21" s="410"/>
      <c r="D21" s="250"/>
      <c r="E21" s="250"/>
      <c r="F21" s="250"/>
      <c r="G21" s="250"/>
      <c r="H21" s="250"/>
      <c r="I21" s="250"/>
      <c r="J21" s="426"/>
      <c r="K21" s="426"/>
      <c r="L21" s="426"/>
      <c r="M21" s="426"/>
      <c r="N21" s="426"/>
      <c r="O21" s="250"/>
      <c r="P21" s="250"/>
      <c r="Q21" s="250"/>
      <c r="R21" s="250"/>
      <c r="S21" s="250"/>
      <c r="T21" s="90"/>
    </row>
    <row r="22" spans="1:20" ht="80.25" customHeight="1" x14ac:dyDescent="0.2">
      <c r="A22" s="411" t="s">
        <v>179</v>
      </c>
      <c r="B22" s="412"/>
      <c r="C22" s="412"/>
      <c r="D22" s="251"/>
      <c r="E22" s="251"/>
      <c r="F22" s="251"/>
      <c r="G22" s="251"/>
      <c r="H22" s="251"/>
      <c r="I22" s="251"/>
      <c r="J22" s="315"/>
      <c r="K22" s="315"/>
      <c r="L22" s="315"/>
      <c r="M22" s="315"/>
      <c r="N22" s="315"/>
      <c r="O22" s="251"/>
      <c r="P22" s="251"/>
      <c r="Q22" s="251"/>
      <c r="R22" s="251"/>
      <c r="S22" s="251"/>
      <c r="T22" s="90"/>
    </row>
    <row r="23" spans="1:20" ht="25.5" customHeight="1" x14ac:dyDescent="0.2">
      <c r="A23" s="413" t="s">
        <v>116</v>
      </c>
      <c r="B23" s="414"/>
      <c r="C23" s="414"/>
      <c r="D23" s="313">
        <v>20</v>
      </c>
      <c r="E23" s="313" t="s">
        <v>127</v>
      </c>
      <c r="F23" s="313"/>
      <c r="G23" s="313">
        <v>283</v>
      </c>
      <c r="H23" s="313" t="s">
        <v>208</v>
      </c>
      <c r="I23" s="313">
        <v>20</v>
      </c>
      <c r="J23" s="238" t="s">
        <v>403</v>
      </c>
      <c r="K23" s="238" t="s">
        <v>403</v>
      </c>
      <c r="L23" s="238" t="s">
        <v>403</v>
      </c>
      <c r="M23" s="238" t="s">
        <v>403</v>
      </c>
      <c r="N23" s="238" t="s">
        <v>403</v>
      </c>
      <c r="O23" s="313" t="s">
        <v>127</v>
      </c>
      <c r="P23" s="313"/>
      <c r="Q23" s="313">
        <v>101</v>
      </c>
      <c r="R23" s="313" t="s">
        <v>208</v>
      </c>
      <c r="S23" s="313">
        <v>20</v>
      </c>
      <c r="T23" s="90"/>
    </row>
    <row r="24" spans="1:20" ht="60.75" customHeight="1" x14ac:dyDescent="0.2">
      <c r="A24" s="409" t="s">
        <v>185</v>
      </c>
      <c r="B24" s="410"/>
      <c r="C24" s="410"/>
      <c r="D24" s="313"/>
      <c r="E24" s="313"/>
      <c r="F24" s="313"/>
      <c r="G24" s="313"/>
      <c r="H24" s="313"/>
      <c r="I24" s="313"/>
      <c r="J24" s="238" t="s">
        <v>403</v>
      </c>
      <c r="K24" s="238" t="s">
        <v>403</v>
      </c>
      <c r="L24" s="238" t="s">
        <v>403</v>
      </c>
      <c r="M24" s="238" t="s">
        <v>403</v>
      </c>
      <c r="N24" s="238" t="s">
        <v>403</v>
      </c>
      <c r="O24" s="313"/>
      <c r="P24" s="313"/>
      <c r="Q24" s="313"/>
      <c r="R24" s="313"/>
      <c r="S24" s="313"/>
      <c r="T24" s="90"/>
    </row>
    <row r="25" spans="1:20" ht="57.75" customHeight="1" x14ac:dyDescent="0.2">
      <c r="A25" s="411" t="s">
        <v>183</v>
      </c>
      <c r="B25" s="412"/>
      <c r="C25" s="412"/>
      <c r="D25" s="313"/>
      <c r="E25" s="313"/>
      <c r="F25" s="313"/>
      <c r="G25" s="313"/>
      <c r="H25" s="313"/>
      <c r="I25" s="313"/>
      <c r="J25" s="238" t="s">
        <v>403</v>
      </c>
      <c r="K25" s="238" t="s">
        <v>403</v>
      </c>
      <c r="L25" s="238" t="s">
        <v>403</v>
      </c>
      <c r="M25" s="238" t="s">
        <v>403</v>
      </c>
      <c r="N25" s="238" t="s">
        <v>403</v>
      </c>
      <c r="O25" s="313"/>
      <c r="P25" s="313"/>
      <c r="Q25" s="313"/>
      <c r="R25" s="313"/>
      <c r="S25" s="313"/>
      <c r="T25" s="90"/>
    </row>
    <row r="26" spans="1:20" ht="30" customHeight="1" thickBot="1" x14ac:dyDescent="0.25">
      <c r="A26" s="413" t="s">
        <v>245</v>
      </c>
      <c r="B26" s="414"/>
      <c r="C26" s="414"/>
      <c r="D26" s="63">
        <v>10</v>
      </c>
      <c r="E26" s="73" t="s">
        <v>127</v>
      </c>
      <c r="F26" s="63"/>
      <c r="G26" s="63">
        <v>283</v>
      </c>
      <c r="H26" s="63" t="s">
        <v>246</v>
      </c>
      <c r="I26" s="63">
        <v>5</v>
      </c>
      <c r="J26" s="238" t="s">
        <v>403</v>
      </c>
      <c r="K26" s="238" t="s">
        <v>403</v>
      </c>
      <c r="L26" s="238" t="s">
        <v>403</v>
      </c>
      <c r="M26" s="238" t="s">
        <v>403</v>
      </c>
      <c r="N26" s="238" t="s">
        <v>403</v>
      </c>
      <c r="O26" s="73" t="s">
        <v>127</v>
      </c>
      <c r="P26" s="63"/>
      <c r="Q26" s="63">
        <v>101</v>
      </c>
      <c r="R26" s="63" t="s">
        <v>208</v>
      </c>
      <c r="S26" s="63">
        <v>10</v>
      </c>
      <c r="T26" s="91"/>
    </row>
    <row r="27" spans="1:20" ht="35.25" customHeight="1" thickBot="1" x14ac:dyDescent="0.25">
      <c r="A27" s="406" t="s">
        <v>68</v>
      </c>
      <c r="B27" s="407"/>
      <c r="C27" s="408"/>
      <c r="D27" s="52">
        <f>SUM(D9:D26)</f>
        <v>200</v>
      </c>
      <c r="E27" s="64"/>
      <c r="F27" s="64"/>
      <c r="G27" s="64"/>
      <c r="H27" s="64"/>
      <c r="I27" s="52">
        <v>85</v>
      </c>
      <c r="J27" s="238" t="s">
        <v>403</v>
      </c>
      <c r="K27" s="238" t="s">
        <v>403</v>
      </c>
      <c r="L27" s="238" t="s">
        <v>403</v>
      </c>
      <c r="M27" s="238" t="s">
        <v>403</v>
      </c>
      <c r="N27" s="238" t="s">
        <v>403</v>
      </c>
      <c r="O27" s="64"/>
      <c r="P27" s="64"/>
      <c r="Q27" s="64"/>
      <c r="R27" s="64"/>
      <c r="S27" s="52">
        <v>200</v>
      </c>
      <c r="T27" s="89"/>
    </row>
  </sheetData>
  <mergeCells count="100">
    <mergeCell ref="P9:P13"/>
    <mergeCell ref="Q9:Q13"/>
    <mergeCell ref="R9:R13"/>
    <mergeCell ref="S9:S13"/>
    <mergeCell ref="O23:O25"/>
    <mergeCell ref="P23:P25"/>
    <mergeCell ref="Q23:Q25"/>
    <mergeCell ref="R23:R25"/>
    <mergeCell ref="S23:S25"/>
    <mergeCell ref="O19:O22"/>
    <mergeCell ref="P19:P22"/>
    <mergeCell ref="Q19:Q22"/>
    <mergeCell ref="R19:R22"/>
    <mergeCell ref="S19:S22"/>
    <mergeCell ref="O17:O18"/>
    <mergeCell ref="P17:P18"/>
    <mergeCell ref="Q17:Q18"/>
    <mergeCell ref="R17:R18"/>
    <mergeCell ref="S17:S18"/>
    <mergeCell ref="J17:J18"/>
    <mergeCell ref="K17:K18"/>
    <mergeCell ref="L17:L18"/>
    <mergeCell ref="M17:M18"/>
    <mergeCell ref="N17:N18"/>
    <mergeCell ref="J19:J22"/>
    <mergeCell ref="K19:K22"/>
    <mergeCell ref="L19:L22"/>
    <mergeCell ref="M19:M22"/>
    <mergeCell ref="N19:N22"/>
    <mergeCell ref="A14:C14"/>
    <mergeCell ref="A15:C15"/>
    <mergeCell ref="A5:D6"/>
    <mergeCell ref="A8:C8"/>
    <mergeCell ref="N9:N13"/>
    <mergeCell ref="J5:N5"/>
    <mergeCell ref="J6:K6"/>
    <mergeCell ref="L6:L7"/>
    <mergeCell ref="M6:M7"/>
    <mergeCell ref="N6:N7"/>
    <mergeCell ref="E5:I5"/>
    <mergeCell ref="E6:F6"/>
    <mergeCell ref="A7:C7"/>
    <mergeCell ref="G6:G7"/>
    <mergeCell ref="H6:H7"/>
    <mergeCell ref="I6:I7"/>
    <mergeCell ref="A1:S1"/>
    <mergeCell ref="A2:S2"/>
    <mergeCell ref="A3:S3"/>
    <mergeCell ref="A4:S4"/>
    <mergeCell ref="A13:B13"/>
    <mergeCell ref="A12:B12"/>
    <mergeCell ref="O5:S5"/>
    <mergeCell ref="O6:P6"/>
    <mergeCell ref="Q6:Q7"/>
    <mergeCell ref="R6:R7"/>
    <mergeCell ref="S6:S7"/>
    <mergeCell ref="J9:J13"/>
    <mergeCell ref="K9:K13"/>
    <mergeCell ref="L9:L13"/>
    <mergeCell ref="M9:M13"/>
    <mergeCell ref="O9:O13"/>
    <mergeCell ref="G17:G18"/>
    <mergeCell ref="G19:G22"/>
    <mergeCell ref="A16:C16"/>
    <mergeCell ref="A24:C24"/>
    <mergeCell ref="D23:D25"/>
    <mergeCell ref="A17:C17"/>
    <mergeCell ref="D17:D18"/>
    <mergeCell ref="I9:I13"/>
    <mergeCell ref="I17:I18"/>
    <mergeCell ref="I19:I22"/>
    <mergeCell ref="I23:I25"/>
    <mergeCell ref="A9:C9"/>
    <mergeCell ref="D9:D13"/>
    <mergeCell ref="A10:B10"/>
    <mergeCell ref="A11:B11"/>
    <mergeCell ref="E9:E13"/>
    <mergeCell ref="E17:E18"/>
    <mergeCell ref="E19:E22"/>
    <mergeCell ref="E23:E25"/>
    <mergeCell ref="F9:F13"/>
    <mergeCell ref="F17:F18"/>
    <mergeCell ref="F19:F22"/>
    <mergeCell ref="F23:F25"/>
    <mergeCell ref="A27:C27"/>
    <mergeCell ref="G23:G25"/>
    <mergeCell ref="H9:H13"/>
    <mergeCell ref="H17:H18"/>
    <mergeCell ref="H19:H22"/>
    <mergeCell ref="H23:H25"/>
    <mergeCell ref="A20:C20"/>
    <mergeCell ref="A21:C21"/>
    <mergeCell ref="A22:C22"/>
    <mergeCell ref="A23:C23"/>
    <mergeCell ref="A26:C26"/>
    <mergeCell ref="A18:C18"/>
    <mergeCell ref="A25:C25"/>
    <mergeCell ref="A19:C19"/>
    <mergeCell ref="D19:D22"/>
    <mergeCell ref="G9:G13"/>
  </mergeCells>
  <printOptions horizontalCentered="1" verticalCentered="1"/>
  <pageMargins left="0.23622047244094491" right="0.23622047244094491" top="0.74803149606299213" bottom="0.74803149606299213" header="0.31496062992125984" footer="0.31496062992125984"/>
  <pageSetup scale="40" orientation="landscape" r:id="rId1"/>
  <headerFooter alignWithMargins="0">
    <oddFooter>&amp;LElaboró: JLT Valencia &amp; Iragorri
Revisó: dch - cbl
&amp;D&amp;C&amp;N</oddFooter>
  </headerFooter>
  <colBreaks count="1" manualBreakCount="1">
    <brk id="19"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view="pageBreakPreview" topLeftCell="A34" zoomScale="90" zoomScaleSheetLayoutView="90" workbookViewId="0">
      <selection activeCell="A33" sqref="A33:I33"/>
    </sheetView>
  </sheetViews>
  <sheetFormatPr baseColWidth="10" defaultColWidth="11.42578125" defaultRowHeight="33" customHeight="1" x14ac:dyDescent="0.2"/>
  <cols>
    <col min="1" max="1" width="50.5703125" style="133" customWidth="1"/>
    <col min="2" max="2" width="26.42578125" style="133" customWidth="1"/>
    <col min="3" max="3" width="8.85546875" style="133" customWidth="1"/>
    <col min="4" max="4" width="10.5703125" style="145" customWidth="1"/>
    <col min="5" max="5" width="20.7109375" style="133" bestFit="1" customWidth="1"/>
    <col min="6" max="6" width="27" style="133" customWidth="1"/>
    <col min="7" max="7" width="10.140625" style="145" customWidth="1"/>
    <col min="8" max="8" width="12.5703125" style="133" customWidth="1"/>
    <col min="9" max="9" width="20" style="133" customWidth="1"/>
    <col min="10" max="10" width="24.7109375" style="133" customWidth="1"/>
    <col min="11" max="11" width="10.140625" style="145" customWidth="1"/>
    <col min="12" max="12" width="12.5703125" style="133" customWidth="1"/>
    <col min="13" max="13" width="20.5703125" style="133" customWidth="1"/>
    <col min="14" max="16384" width="11.42578125" style="133"/>
  </cols>
  <sheetData>
    <row r="1" spans="1:25" ht="33" customHeight="1" x14ac:dyDescent="0.25">
      <c r="A1" s="459" t="s">
        <v>257</v>
      </c>
      <c r="B1" s="459"/>
      <c r="C1" s="459"/>
      <c r="D1" s="459"/>
      <c r="E1" s="459"/>
      <c r="F1" s="459"/>
      <c r="G1" s="459"/>
      <c r="H1" s="459"/>
      <c r="I1" s="459"/>
      <c r="J1" s="459"/>
      <c r="K1" s="459"/>
      <c r="L1" s="459"/>
      <c r="M1" s="459"/>
      <c r="N1" s="132"/>
      <c r="O1" s="132"/>
      <c r="P1" s="132"/>
      <c r="Q1" s="132"/>
      <c r="R1" s="132"/>
      <c r="S1" s="132"/>
      <c r="T1" s="132"/>
      <c r="U1" s="132"/>
      <c r="V1" s="132"/>
      <c r="W1" s="132"/>
      <c r="X1" s="132"/>
      <c r="Y1" s="132"/>
    </row>
    <row r="2" spans="1:25" ht="33" customHeight="1" x14ac:dyDescent="0.2">
      <c r="A2" s="459" t="s">
        <v>258</v>
      </c>
      <c r="B2" s="459"/>
      <c r="C2" s="459"/>
      <c r="D2" s="459"/>
      <c r="E2" s="459"/>
      <c r="F2" s="459"/>
      <c r="G2" s="459"/>
      <c r="H2" s="459"/>
      <c r="I2" s="459"/>
      <c r="J2" s="459"/>
      <c r="K2" s="459"/>
      <c r="L2" s="459"/>
      <c r="M2" s="459"/>
      <c r="N2" s="134"/>
      <c r="O2" s="134"/>
      <c r="P2" s="134"/>
      <c r="Q2" s="134"/>
      <c r="R2" s="134"/>
      <c r="S2" s="134"/>
      <c r="T2" s="134"/>
      <c r="U2" s="134"/>
      <c r="V2" s="134"/>
      <c r="W2" s="134"/>
      <c r="X2" s="134"/>
      <c r="Y2" s="134"/>
    </row>
    <row r="3" spans="1:25" ht="34.5" customHeight="1" thickBot="1" x14ac:dyDescent="0.3">
      <c r="A3" s="460" t="s">
        <v>259</v>
      </c>
      <c r="B3" s="460"/>
      <c r="C3" s="460"/>
      <c r="D3" s="460"/>
      <c r="E3" s="460"/>
      <c r="F3" s="460"/>
      <c r="G3" s="460"/>
      <c r="H3" s="460"/>
      <c r="I3" s="460"/>
      <c r="J3" s="460"/>
      <c r="K3" s="460"/>
      <c r="L3" s="460"/>
      <c r="M3" s="460"/>
      <c r="N3" s="135"/>
      <c r="O3" s="135"/>
      <c r="P3" s="135"/>
      <c r="Q3" s="135"/>
      <c r="R3" s="135"/>
      <c r="S3" s="135"/>
      <c r="T3" s="135"/>
      <c r="U3" s="135"/>
      <c r="V3" s="135"/>
      <c r="W3" s="135"/>
      <c r="X3" s="135"/>
      <c r="Y3" s="135"/>
    </row>
    <row r="4" spans="1:25" ht="33" customHeight="1" thickBot="1" x14ac:dyDescent="0.25">
      <c r="A4" s="461" t="s">
        <v>260</v>
      </c>
      <c r="B4" s="462"/>
      <c r="C4" s="462"/>
      <c r="D4" s="462"/>
      <c r="E4" s="462"/>
      <c r="F4" s="462"/>
      <c r="G4" s="462"/>
      <c r="H4" s="462"/>
      <c r="I4" s="462"/>
      <c r="J4" s="462"/>
      <c r="K4" s="462"/>
      <c r="L4" s="462"/>
      <c r="M4" s="462"/>
    </row>
    <row r="5" spans="1:25" s="159" customFormat="1" ht="33" customHeight="1" thickBot="1" x14ac:dyDescent="0.25">
      <c r="A5" s="436" t="s">
        <v>19</v>
      </c>
      <c r="B5" s="464" t="s">
        <v>261</v>
      </c>
      <c r="C5" s="465"/>
      <c r="D5" s="466"/>
      <c r="E5" s="467"/>
      <c r="F5" s="464" t="s">
        <v>262</v>
      </c>
      <c r="G5" s="465"/>
      <c r="H5" s="466"/>
      <c r="I5" s="467"/>
      <c r="J5" s="468" t="s">
        <v>263</v>
      </c>
      <c r="K5" s="469"/>
      <c r="L5" s="470"/>
      <c r="M5" s="471"/>
    </row>
    <row r="6" spans="1:25" s="159" customFormat="1" ht="33" customHeight="1" thickBot="1" x14ac:dyDescent="0.25">
      <c r="A6" s="463"/>
      <c r="B6" s="472" t="s">
        <v>264</v>
      </c>
      <c r="C6" s="457" t="s">
        <v>265</v>
      </c>
      <c r="D6" s="458"/>
      <c r="E6" s="442" t="s">
        <v>266</v>
      </c>
      <c r="F6" s="438" t="s">
        <v>264</v>
      </c>
      <c r="G6" s="457" t="s">
        <v>130</v>
      </c>
      <c r="H6" s="458"/>
      <c r="I6" s="442" t="s">
        <v>131</v>
      </c>
      <c r="J6" s="438" t="s">
        <v>264</v>
      </c>
      <c r="K6" s="457" t="s">
        <v>130</v>
      </c>
      <c r="L6" s="458"/>
      <c r="M6" s="442" t="s">
        <v>131</v>
      </c>
    </row>
    <row r="7" spans="1:25" ht="33" customHeight="1" thickBot="1" x14ac:dyDescent="0.25">
      <c r="A7" s="437"/>
      <c r="B7" s="473"/>
      <c r="C7" s="137" t="s">
        <v>44</v>
      </c>
      <c r="D7" s="138" t="s">
        <v>45</v>
      </c>
      <c r="E7" s="443"/>
      <c r="F7" s="439"/>
      <c r="G7" s="137" t="s">
        <v>44</v>
      </c>
      <c r="H7" s="138" t="s">
        <v>45</v>
      </c>
      <c r="I7" s="443"/>
      <c r="J7" s="439"/>
      <c r="K7" s="137" t="s">
        <v>44</v>
      </c>
      <c r="L7" s="138" t="s">
        <v>45</v>
      </c>
      <c r="M7" s="443"/>
    </row>
    <row r="8" spans="1:25" s="154" customFormat="1" ht="33" customHeight="1" thickBot="1" x14ac:dyDescent="0.25">
      <c r="A8" s="147" t="s">
        <v>267</v>
      </c>
      <c r="B8" s="148">
        <v>10073473223</v>
      </c>
      <c r="C8" s="149"/>
      <c r="D8" s="149" t="s">
        <v>268</v>
      </c>
      <c r="E8" s="148">
        <v>79415860</v>
      </c>
      <c r="F8" s="150">
        <v>10073473223</v>
      </c>
      <c r="G8" s="151"/>
      <c r="H8" s="152" t="s">
        <v>269</v>
      </c>
      <c r="I8" s="153">
        <v>10933841</v>
      </c>
      <c r="J8" s="150">
        <v>10073473233</v>
      </c>
      <c r="K8" s="151"/>
      <c r="L8" s="152" t="s">
        <v>269</v>
      </c>
      <c r="M8" s="153">
        <v>13530424</v>
      </c>
    </row>
    <row r="9" spans="1:25" s="154" customFormat="1" ht="33" customHeight="1" thickBot="1" x14ac:dyDescent="0.25">
      <c r="A9" s="155" t="s">
        <v>20</v>
      </c>
      <c r="B9" s="156">
        <v>10073473223</v>
      </c>
      <c r="C9" s="155"/>
      <c r="D9" s="157"/>
      <c r="E9" s="156">
        <v>79415860</v>
      </c>
      <c r="F9" s="156">
        <v>10073473223</v>
      </c>
      <c r="G9" s="157"/>
      <c r="H9" s="155"/>
      <c r="I9" s="153">
        <v>10933841</v>
      </c>
      <c r="J9" s="156">
        <v>10073473233</v>
      </c>
      <c r="K9" s="157"/>
      <c r="L9" s="155"/>
      <c r="M9" s="153">
        <v>13530424</v>
      </c>
    </row>
    <row r="10" spans="1:25" s="154" customFormat="1" ht="33" customHeight="1" thickBot="1" x14ac:dyDescent="0.25">
      <c r="A10" s="155" t="s">
        <v>36</v>
      </c>
      <c r="B10" s="428" t="s">
        <v>270</v>
      </c>
      <c r="C10" s="429"/>
      <c r="D10" s="429"/>
      <c r="E10" s="430"/>
      <c r="F10" s="428" t="s">
        <v>271</v>
      </c>
      <c r="G10" s="429"/>
      <c r="H10" s="429"/>
      <c r="I10" s="430"/>
      <c r="J10" s="428" t="s">
        <v>272</v>
      </c>
      <c r="K10" s="429"/>
      <c r="L10" s="429"/>
      <c r="M10" s="430"/>
    </row>
    <row r="11" spans="1:25" ht="33" customHeight="1" thickBot="1" x14ac:dyDescent="0.25">
      <c r="A11" s="139" t="s">
        <v>29</v>
      </c>
      <c r="B11" s="432">
        <v>69</v>
      </c>
      <c r="C11" s="433"/>
      <c r="D11" s="433"/>
      <c r="E11" s="434"/>
      <c r="F11" s="454" t="s">
        <v>405</v>
      </c>
      <c r="G11" s="455"/>
      <c r="H11" s="455"/>
      <c r="I11" s="456"/>
      <c r="J11" s="432">
        <v>404</v>
      </c>
      <c r="K11" s="433"/>
      <c r="L11" s="433"/>
      <c r="M11" s="434"/>
    </row>
    <row r="12" spans="1:25" s="158" customFormat="1" ht="33" customHeight="1" thickBot="1" x14ac:dyDescent="0.25">
      <c r="A12" s="452" t="s">
        <v>273</v>
      </c>
      <c r="B12" s="453"/>
      <c r="C12" s="453"/>
      <c r="D12" s="453"/>
      <c r="E12" s="453"/>
      <c r="F12" s="453"/>
      <c r="G12" s="453"/>
      <c r="H12" s="453"/>
      <c r="I12" s="453"/>
      <c r="J12" s="453"/>
      <c r="K12" s="453"/>
      <c r="L12" s="453"/>
      <c r="M12" s="453"/>
    </row>
    <row r="13" spans="1:25" s="136" customFormat="1" ht="33" customHeight="1" thickBot="1" x14ac:dyDescent="0.25">
      <c r="A13" s="436" t="s">
        <v>19</v>
      </c>
      <c r="B13" s="438" t="s">
        <v>264</v>
      </c>
      <c r="C13" s="440" t="s">
        <v>265</v>
      </c>
      <c r="D13" s="441"/>
      <c r="E13" s="442" t="s">
        <v>131</v>
      </c>
      <c r="F13" s="438" t="s">
        <v>274</v>
      </c>
      <c r="G13" s="440" t="s">
        <v>130</v>
      </c>
      <c r="H13" s="441"/>
      <c r="I13" s="442" t="s">
        <v>131</v>
      </c>
      <c r="J13" s="438" t="s">
        <v>274</v>
      </c>
      <c r="K13" s="440" t="s">
        <v>130</v>
      </c>
      <c r="L13" s="441"/>
      <c r="M13" s="442" t="s">
        <v>131</v>
      </c>
    </row>
    <row r="14" spans="1:25" s="136" customFormat="1" ht="33" customHeight="1" thickBot="1" x14ac:dyDescent="0.25">
      <c r="A14" s="437"/>
      <c r="B14" s="439"/>
      <c r="C14" s="137" t="s">
        <v>44</v>
      </c>
      <c r="D14" s="138" t="s">
        <v>45</v>
      </c>
      <c r="E14" s="443"/>
      <c r="F14" s="439"/>
      <c r="G14" s="137" t="s">
        <v>44</v>
      </c>
      <c r="H14" s="138" t="s">
        <v>44</v>
      </c>
      <c r="I14" s="443"/>
      <c r="J14" s="439"/>
      <c r="K14" s="137" t="s">
        <v>44</v>
      </c>
      <c r="L14" s="138" t="s">
        <v>44</v>
      </c>
      <c r="M14" s="443"/>
    </row>
    <row r="15" spans="1:25" s="161" customFormat="1" ht="33" customHeight="1" thickBot="1" x14ac:dyDescent="0.25">
      <c r="A15" s="160" t="s">
        <v>275</v>
      </c>
      <c r="B15" s="148">
        <v>994676900</v>
      </c>
      <c r="C15" s="149" t="s">
        <v>276</v>
      </c>
      <c r="D15" s="149"/>
      <c r="E15" s="148">
        <v>26933125</v>
      </c>
      <c r="F15" s="150">
        <v>994676900</v>
      </c>
      <c r="G15" s="151" t="s">
        <v>277</v>
      </c>
      <c r="H15" s="152"/>
      <c r="I15" s="153">
        <v>33508348</v>
      </c>
      <c r="J15" s="150">
        <v>994676900</v>
      </c>
      <c r="K15" s="151" t="s">
        <v>278</v>
      </c>
      <c r="L15" s="152"/>
      <c r="M15" s="153">
        <v>20199844</v>
      </c>
    </row>
    <row r="16" spans="1:25" s="161" customFormat="1" ht="33" customHeight="1" thickBot="1" x14ac:dyDescent="0.25">
      <c r="A16" s="155" t="s">
        <v>30</v>
      </c>
      <c r="B16" s="148">
        <v>994676900</v>
      </c>
      <c r="C16" s="162"/>
      <c r="D16" s="162"/>
      <c r="E16" s="163">
        <v>26933125</v>
      </c>
      <c r="F16" s="163">
        <v>994676900</v>
      </c>
      <c r="G16" s="162"/>
      <c r="H16" s="162"/>
      <c r="I16" s="153">
        <v>33508348</v>
      </c>
      <c r="J16" s="163">
        <v>994676900</v>
      </c>
      <c r="K16" s="162"/>
      <c r="L16" s="162"/>
      <c r="M16" s="153">
        <v>20199844</v>
      </c>
    </row>
    <row r="17" spans="1:13" s="161" customFormat="1" ht="33" customHeight="1" thickBot="1" x14ac:dyDescent="0.25">
      <c r="A17" s="155" t="s">
        <v>36</v>
      </c>
      <c r="B17" s="428" t="s">
        <v>279</v>
      </c>
      <c r="C17" s="429"/>
      <c r="D17" s="429"/>
      <c r="E17" s="430"/>
      <c r="F17" s="428" t="s">
        <v>280</v>
      </c>
      <c r="G17" s="429"/>
      <c r="H17" s="429"/>
      <c r="I17" s="430"/>
      <c r="J17" s="428" t="s">
        <v>281</v>
      </c>
      <c r="K17" s="429"/>
      <c r="L17" s="429"/>
      <c r="M17" s="430"/>
    </row>
    <row r="18" spans="1:13" s="136" customFormat="1" ht="33" customHeight="1" thickBot="1" x14ac:dyDescent="0.25">
      <c r="A18" s="139" t="s">
        <v>29</v>
      </c>
      <c r="B18" s="432">
        <v>525</v>
      </c>
      <c r="C18" s="433"/>
      <c r="D18" s="433"/>
      <c r="E18" s="434"/>
      <c r="F18" s="432" t="s">
        <v>405</v>
      </c>
      <c r="G18" s="433"/>
      <c r="H18" s="433"/>
      <c r="I18" s="434"/>
      <c r="J18" s="140"/>
      <c r="K18" s="141">
        <v>700</v>
      </c>
      <c r="L18" s="141"/>
      <c r="M18" s="142"/>
    </row>
    <row r="19" spans="1:13" s="158" customFormat="1" ht="23.25" customHeight="1" thickBot="1" x14ac:dyDescent="0.25">
      <c r="A19" s="450" t="s">
        <v>282</v>
      </c>
      <c r="B19" s="451"/>
      <c r="C19" s="451"/>
      <c r="D19" s="451"/>
      <c r="E19" s="451"/>
      <c r="F19" s="451"/>
      <c r="G19" s="451"/>
      <c r="H19" s="451"/>
      <c r="I19" s="451"/>
    </row>
    <row r="20" spans="1:13" ht="33" customHeight="1" thickBot="1" x14ac:dyDescent="0.25">
      <c r="A20" s="436" t="s">
        <v>19</v>
      </c>
      <c r="B20" s="438" t="s">
        <v>274</v>
      </c>
      <c r="C20" s="440" t="s">
        <v>130</v>
      </c>
      <c r="D20" s="441"/>
      <c r="E20" s="442" t="s">
        <v>131</v>
      </c>
      <c r="F20" s="438" t="s">
        <v>274</v>
      </c>
      <c r="G20" s="440" t="s">
        <v>130</v>
      </c>
      <c r="H20" s="441"/>
      <c r="I20" s="442" t="s">
        <v>131</v>
      </c>
      <c r="J20" s="438" t="s">
        <v>274</v>
      </c>
      <c r="K20" s="440" t="s">
        <v>130</v>
      </c>
      <c r="L20" s="441"/>
      <c r="M20" s="442" t="s">
        <v>131</v>
      </c>
    </row>
    <row r="21" spans="1:13" ht="33" customHeight="1" thickBot="1" x14ac:dyDescent="0.25">
      <c r="A21" s="437"/>
      <c r="B21" s="439"/>
      <c r="C21" s="137" t="s">
        <v>44</v>
      </c>
      <c r="D21" s="138" t="s">
        <v>45</v>
      </c>
      <c r="E21" s="443"/>
      <c r="F21" s="439"/>
      <c r="G21" s="137" t="s">
        <v>44</v>
      </c>
      <c r="H21" s="138" t="s">
        <v>45</v>
      </c>
      <c r="I21" s="443"/>
      <c r="J21" s="439"/>
      <c r="K21" s="137" t="s">
        <v>44</v>
      </c>
      <c r="L21" s="138" t="s">
        <v>45</v>
      </c>
      <c r="M21" s="443"/>
    </row>
    <row r="22" spans="1:13" s="154" customFormat="1" ht="33" customHeight="1" thickBot="1" x14ac:dyDescent="0.25">
      <c r="A22" s="160" t="s">
        <v>275</v>
      </c>
      <c r="B22" s="148">
        <v>900000000</v>
      </c>
      <c r="C22" s="149" t="s">
        <v>283</v>
      </c>
      <c r="D22" s="149"/>
      <c r="E22" s="148">
        <v>19496627</v>
      </c>
      <c r="F22" s="150">
        <v>900000000</v>
      </c>
      <c r="G22" s="151" t="s">
        <v>277</v>
      </c>
      <c r="H22" s="152"/>
      <c r="I22" s="153">
        <v>30318904</v>
      </c>
      <c r="J22" s="150">
        <v>900000000</v>
      </c>
      <c r="K22" s="151">
        <v>3</v>
      </c>
      <c r="L22" s="152"/>
      <c r="M22" s="153">
        <v>20307945</v>
      </c>
    </row>
    <row r="23" spans="1:13" s="161" customFormat="1" ht="33" customHeight="1" thickBot="1" x14ac:dyDescent="0.25">
      <c r="A23" s="164" t="s">
        <v>284</v>
      </c>
      <c r="B23" s="148">
        <v>900000000</v>
      </c>
      <c r="C23" s="165"/>
      <c r="D23" s="165"/>
      <c r="E23" s="166">
        <v>19496627</v>
      </c>
      <c r="F23" s="150">
        <v>900000000</v>
      </c>
      <c r="G23" s="165"/>
      <c r="H23" s="165"/>
      <c r="I23" s="167">
        <v>30318904</v>
      </c>
      <c r="J23" s="166">
        <v>900000000</v>
      </c>
      <c r="K23" s="165"/>
      <c r="L23" s="165"/>
      <c r="M23" s="167">
        <v>20307945</v>
      </c>
    </row>
    <row r="24" spans="1:13" s="161" customFormat="1" ht="33" customHeight="1" x14ac:dyDescent="0.2">
      <c r="A24" s="168" t="s">
        <v>36</v>
      </c>
      <c r="B24" s="449" t="s">
        <v>271</v>
      </c>
      <c r="C24" s="449"/>
      <c r="D24" s="449"/>
      <c r="E24" s="449"/>
      <c r="F24" s="449" t="s">
        <v>285</v>
      </c>
      <c r="G24" s="449"/>
      <c r="H24" s="449"/>
      <c r="I24" s="449"/>
      <c r="J24" s="449" t="s">
        <v>281</v>
      </c>
      <c r="K24" s="449"/>
      <c r="L24" s="449"/>
      <c r="M24" s="449"/>
    </row>
    <row r="25" spans="1:13" s="161" customFormat="1" ht="33" customHeight="1" x14ac:dyDescent="0.2">
      <c r="A25" s="168" t="s">
        <v>29</v>
      </c>
      <c r="B25" s="444">
        <v>500</v>
      </c>
      <c r="C25" s="445"/>
      <c r="D25" s="445"/>
      <c r="E25" s="446"/>
      <c r="F25" s="444" t="s">
        <v>401</v>
      </c>
      <c r="G25" s="445"/>
      <c r="H25" s="445"/>
      <c r="I25" s="446"/>
      <c r="J25" s="444">
        <v>480</v>
      </c>
      <c r="K25" s="445"/>
      <c r="L25" s="445"/>
      <c r="M25" s="446"/>
    </row>
    <row r="26" spans="1:13" s="146" customFormat="1" ht="28.5" customHeight="1" thickBot="1" x14ac:dyDescent="0.25">
      <c r="A26" s="447" t="s">
        <v>286</v>
      </c>
      <c r="B26" s="448"/>
      <c r="C26" s="448"/>
      <c r="D26" s="448"/>
      <c r="E26" s="448"/>
      <c r="F26" s="448"/>
      <c r="G26" s="448"/>
      <c r="H26" s="448"/>
      <c r="I26" s="448"/>
    </row>
    <row r="27" spans="1:13" ht="51.75" customHeight="1" thickBot="1" x14ac:dyDescent="0.25">
      <c r="A27" s="436" t="s">
        <v>19</v>
      </c>
      <c r="B27" s="438" t="s">
        <v>274</v>
      </c>
      <c r="C27" s="440" t="s">
        <v>287</v>
      </c>
      <c r="D27" s="441"/>
      <c r="E27" s="442" t="s">
        <v>131</v>
      </c>
      <c r="F27" s="438" t="s">
        <v>274</v>
      </c>
      <c r="G27" s="440" t="s">
        <v>287</v>
      </c>
      <c r="H27" s="441"/>
      <c r="I27" s="442" t="s">
        <v>131</v>
      </c>
      <c r="J27" s="438" t="s">
        <v>274</v>
      </c>
      <c r="K27" s="440" t="s">
        <v>287</v>
      </c>
      <c r="L27" s="441"/>
      <c r="M27" s="442" t="s">
        <v>131</v>
      </c>
    </row>
    <row r="28" spans="1:13" ht="27" customHeight="1" thickBot="1" x14ac:dyDescent="0.25">
      <c r="A28" s="437"/>
      <c r="B28" s="439"/>
      <c r="C28" s="137" t="s">
        <v>44</v>
      </c>
      <c r="D28" s="138" t="s">
        <v>45</v>
      </c>
      <c r="E28" s="443"/>
      <c r="F28" s="439"/>
      <c r="G28" s="137" t="s">
        <v>44</v>
      </c>
      <c r="H28" s="138" t="s">
        <v>45</v>
      </c>
      <c r="I28" s="443"/>
      <c r="J28" s="439"/>
      <c r="K28" s="137" t="s">
        <v>44</v>
      </c>
      <c r="L28" s="138" t="s">
        <v>45</v>
      </c>
      <c r="M28" s="443"/>
    </row>
    <row r="29" spans="1:13" s="154" customFormat="1" ht="19.5" customHeight="1" thickBot="1" x14ac:dyDescent="0.25">
      <c r="A29" s="160" t="s">
        <v>275</v>
      </c>
      <c r="B29" s="148">
        <v>3000000000</v>
      </c>
      <c r="C29" s="149"/>
      <c r="D29" s="149" t="s">
        <v>248</v>
      </c>
      <c r="E29" s="148">
        <v>5686627</v>
      </c>
      <c r="F29" s="150">
        <v>3000000000</v>
      </c>
      <c r="G29" s="151"/>
      <c r="H29" s="152" t="s">
        <v>288</v>
      </c>
      <c r="I29" s="153">
        <v>5053151</v>
      </c>
      <c r="J29" s="150">
        <v>3000000000</v>
      </c>
      <c r="K29" s="151" t="s">
        <v>289</v>
      </c>
      <c r="L29" s="152"/>
      <c r="M29" s="153">
        <v>10153973</v>
      </c>
    </row>
    <row r="30" spans="1:13" s="154" customFormat="1" ht="33" customHeight="1" thickBot="1" x14ac:dyDescent="0.25">
      <c r="A30" s="155" t="s">
        <v>290</v>
      </c>
      <c r="B30" s="148">
        <v>3000000000</v>
      </c>
      <c r="C30" s="162"/>
      <c r="D30" s="162"/>
      <c r="E30" s="163">
        <v>5686627</v>
      </c>
      <c r="F30" s="150">
        <v>3000000000</v>
      </c>
      <c r="G30" s="162"/>
      <c r="H30" s="162"/>
      <c r="I30" s="153">
        <v>5053151</v>
      </c>
      <c r="J30" s="163">
        <v>3000000000</v>
      </c>
      <c r="K30" s="162"/>
      <c r="L30" s="162"/>
      <c r="M30" s="153">
        <v>10153973</v>
      </c>
    </row>
    <row r="31" spans="1:13" s="154" customFormat="1" ht="24.75" customHeight="1" thickBot="1" x14ac:dyDescent="0.25">
      <c r="A31" s="155" t="s">
        <v>36</v>
      </c>
      <c r="B31" s="428" t="s">
        <v>291</v>
      </c>
      <c r="C31" s="429"/>
      <c r="D31" s="429"/>
      <c r="E31" s="430"/>
      <c r="F31" s="428" t="s">
        <v>292</v>
      </c>
      <c r="G31" s="429"/>
      <c r="H31" s="429"/>
      <c r="I31" s="430"/>
      <c r="J31" s="428" t="s">
        <v>281</v>
      </c>
      <c r="K31" s="429"/>
      <c r="L31" s="429"/>
      <c r="M31" s="430"/>
    </row>
    <row r="32" spans="1:13" ht="24.75" customHeight="1" thickBot="1" x14ac:dyDescent="0.25">
      <c r="A32" s="139" t="s">
        <v>29</v>
      </c>
      <c r="B32" s="432">
        <v>444</v>
      </c>
      <c r="C32" s="433"/>
      <c r="D32" s="433"/>
      <c r="E32" s="434"/>
      <c r="F32" s="140"/>
      <c r="G32" s="141" t="s">
        <v>404</v>
      </c>
      <c r="H32" s="141"/>
      <c r="I32" s="142"/>
      <c r="J32" s="140">
        <v>249</v>
      </c>
      <c r="K32" s="141"/>
      <c r="L32" s="141"/>
      <c r="M32" s="142"/>
    </row>
    <row r="33" spans="1:13" ht="38.25" customHeight="1" thickBot="1" x14ac:dyDescent="0.25">
      <c r="A33" s="435" t="s">
        <v>398</v>
      </c>
      <c r="B33" s="435"/>
      <c r="C33" s="435"/>
      <c r="D33" s="435"/>
      <c r="E33" s="435"/>
      <c r="F33" s="435"/>
      <c r="G33" s="435"/>
      <c r="H33" s="435"/>
      <c r="I33" s="435"/>
      <c r="J33" s="143"/>
      <c r="K33" s="143"/>
      <c r="L33" s="143"/>
      <c r="M33" s="143"/>
    </row>
    <row r="34" spans="1:13" ht="51.75" customHeight="1" thickBot="1" x14ac:dyDescent="0.25">
      <c r="A34" s="436" t="s">
        <v>19</v>
      </c>
      <c r="B34" s="438" t="s">
        <v>274</v>
      </c>
      <c r="C34" s="440" t="s">
        <v>287</v>
      </c>
      <c r="D34" s="441"/>
      <c r="E34" s="442" t="s">
        <v>131</v>
      </c>
      <c r="F34" s="427"/>
      <c r="G34" s="427"/>
      <c r="H34" s="427"/>
      <c r="I34" s="427"/>
      <c r="J34" s="427"/>
      <c r="K34" s="427"/>
      <c r="L34" s="427"/>
      <c r="M34" s="427"/>
    </row>
    <row r="35" spans="1:13" ht="27" customHeight="1" thickBot="1" x14ac:dyDescent="0.25">
      <c r="A35" s="437"/>
      <c r="B35" s="439"/>
      <c r="C35" s="222" t="s">
        <v>44</v>
      </c>
      <c r="D35" s="138" t="s">
        <v>45</v>
      </c>
      <c r="E35" s="443"/>
      <c r="F35" s="427"/>
      <c r="G35" s="221"/>
      <c r="H35" s="221"/>
      <c r="I35" s="427"/>
      <c r="J35" s="427"/>
      <c r="K35" s="221"/>
      <c r="L35" s="221"/>
      <c r="M35" s="427"/>
    </row>
    <row r="36" spans="1:13" s="154" customFormat="1" ht="19.5" customHeight="1" thickBot="1" x14ac:dyDescent="0.25">
      <c r="A36" s="160" t="s">
        <v>275</v>
      </c>
      <c r="B36" s="148">
        <v>1900000000</v>
      </c>
      <c r="C36" s="149"/>
      <c r="D36" s="149" t="s">
        <v>269</v>
      </c>
      <c r="E36" s="148">
        <v>406000000</v>
      </c>
      <c r="F36" s="234"/>
      <c r="G36" s="235"/>
      <c r="H36" s="236"/>
      <c r="I36" s="237"/>
      <c r="J36" s="234"/>
      <c r="K36" s="235"/>
      <c r="L36" s="236"/>
      <c r="M36" s="237"/>
    </row>
    <row r="37" spans="1:13" s="154" customFormat="1" ht="33" customHeight="1" thickBot="1" x14ac:dyDescent="0.25">
      <c r="A37" s="155" t="s">
        <v>396</v>
      </c>
      <c r="B37" s="148">
        <v>1900000000</v>
      </c>
      <c r="C37" s="162"/>
      <c r="D37" s="162"/>
      <c r="E37" s="163">
        <v>406000000</v>
      </c>
      <c r="F37" s="234"/>
      <c r="G37" s="235"/>
      <c r="H37" s="235"/>
      <c r="I37" s="237"/>
      <c r="J37" s="234"/>
      <c r="K37" s="235"/>
      <c r="L37" s="235"/>
      <c r="M37" s="237"/>
    </row>
    <row r="38" spans="1:13" s="154" customFormat="1" ht="24.75" customHeight="1" thickBot="1" x14ac:dyDescent="0.25">
      <c r="A38" s="155" t="s">
        <v>36</v>
      </c>
      <c r="B38" s="428" t="s">
        <v>291</v>
      </c>
      <c r="C38" s="429"/>
      <c r="D38" s="429"/>
      <c r="E38" s="430"/>
      <c r="F38" s="431"/>
      <c r="G38" s="431"/>
      <c r="H38" s="431"/>
      <c r="I38" s="431"/>
      <c r="J38" s="431"/>
      <c r="K38" s="431"/>
      <c r="L38" s="431"/>
      <c r="M38" s="431"/>
    </row>
    <row r="39" spans="1:13" ht="24.75" customHeight="1" thickBot="1" x14ac:dyDescent="0.25">
      <c r="A39" s="139" t="s">
        <v>29</v>
      </c>
      <c r="B39" s="432">
        <v>700</v>
      </c>
      <c r="C39" s="433"/>
      <c r="D39" s="433"/>
      <c r="E39" s="434"/>
      <c r="F39" s="144"/>
      <c r="G39" s="144"/>
      <c r="H39" s="144"/>
      <c r="I39" s="144"/>
      <c r="J39" s="144"/>
      <c r="K39" s="144"/>
      <c r="L39" s="144"/>
      <c r="M39" s="144"/>
    </row>
    <row r="40" spans="1:13" ht="33" customHeight="1" thickBot="1" x14ac:dyDescent="0.25">
      <c r="A40" s="435" t="s">
        <v>399</v>
      </c>
      <c r="B40" s="435"/>
      <c r="C40" s="435"/>
      <c r="D40" s="435"/>
      <c r="E40" s="435"/>
      <c r="F40" s="435"/>
      <c r="G40" s="435"/>
      <c r="H40" s="435"/>
      <c r="I40" s="435"/>
      <c r="J40" s="143"/>
      <c r="K40" s="143"/>
      <c r="L40" s="143"/>
      <c r="M40" s="143"/>
    </row>
    <row r="41" spans="1:13" ht="51.75" customHeight="1" thickBot="1" x14ac:dyDescent="0.25">
      <c r="A41" s="436" t="s">
        <v>19</v>
      </c>
      <c r="B41" s="438" t="s">
        <v>274</v>
      </c>
      <c r="C41" s="440" t="s">
        <v>287</v>
      </c>
      <c r="D41" s="441"/>
      <c r="E41" s="442" t="s">
        <v>131</v>
      </c>
      <c r="F41" s="427"/>
      <c r="G41" s="427"/>
      <c r="H41" s="427"/>
      <c r="I41" s="427"/>
      <c r="J41" s="427"/>
      <c r="K41" s="427"/>
      <c r="L41" s="427"/>
      <c r="M41" s="427"/>
    </row>
    <row r="42" spans="1:13" ht="27" customHeight="1" thickBot="1" x14ac:dyDescent="0.25">
      <c r="A42" s="437"/>
      <c r="B42" s="439"/>
      <c r="C42" s="222" t="s">
        <v>44</v>
      </c>
      <c r="D42" s="138" t="s">
        <v>45</v>
      </c>
      <c r="E42" s="443"/>
      <c r="F42" s="427"/>
      <c r="G42" s="221"/>
      <c r="H42" s="221"/>
      <c r="I42" s="427"/>
      <c r="J42" s="427"/>
      <c r="K42" s="221"/>
      <c r="L42" s="221"/>
      <c r="M42" s="427"/>
    </row>
    <row r="43" spans="1:13" s="154" customFormat="1" ht="19.5" customHeight="1" thickBot="1" x14ac:dyDescent="0.25">
      <c r="A43" s="160" t="s">
        <v>275</v>
      </c>
      <c r="B43" s="148">
        <v>10000000000</v>
      </c>
      <c r="C43" s="149"/>
      <c r="D43" s="149" t="s">
        <v>269</v>
      </c>
      <c r="E43" s="148">
        <v>45000000</v>
      </c>
      <c r="F43" s="234"/>
      <c r="G43" s="235"/>
      <c r="H43" s="236"/>
      <c r="I43" s="237"/>
      <c r="J43" s="234"/>
      <c r="K43" s="235"/>
      <c r="L43" s="236"/>
      <c r="M43" s="237"/>
    </row>
    <row r="44" spans="1:13" s="154" customFormat="1" ht="33" customHeight="1" thickBot="1" x14ac:dyDescent="0.25">
      <c r="A44" s="155" t="s">
        <v>397</v>
      </c>
      <c r="B44" s="148">
        <v>10000000000</v>
      </c>
      <c r="C44" s="162"/>
      <c r="D44" s="162"/>
      <c r="E44" s="163">
        <v>45000000</v>
      </c>
      <c r="F44" s="234"/>
      <c r="G44" s="235"/>
      <c r="H44" s="235"/>
      <c r="I44" s="237"/>
      <c r="J44" s="234"/>
      <c r="K44" s="235"/>
      <c r="L44" s="235"/>
      <c r="M44" s="237"/>
    </row>
    <row r="45" spans="1:13" s="154" customFormat="1" ht="24.75" customHeight="1" thickBot="1" x14ac:dyDescent="0.25">
      <c r="A45" s="155" t="s">
        <v>36</v>
      </c>
      <c r="B45" s="428" t="s">
        <v>291</v>
      </c>
      <c r="C45" s="429"/>
      <c r="D45" s="429"/>
      <c r="E45" s="430"/>
      <c r="F45" s="431"/>
      <c r="G45" s="431"/>
      <c r="H45" s="431"/>
      <c r="I45" s="431"/>
      <c r="J45" s="431"/>
      <c r="K45" s="431"/>
      <c r="L45" s="431"/>
      <c r="M45" s="431"/>
    </row>
    <row r="46" spans="1:13" ht="24.75" customHeight="1" thickBot="1" x14ac:dyDescent="0.25">
      <c r="A46" s="139" t="s">
        <v>29</v>
      </c>
      <c r="B46" s="432">
        <v>500</v>
      </c>
      <c r="C46" s="433"/>
      <c r="D46" s="433"/>
      <c r="E46" s="434"/>
      <c r="F46" s="144"/>
      <c r="G46" s="144"/>
      <c r="H46" s="144"/>
      <c r="I46" s="144"/>
      <c r="J46" s="144"/>
      <c r="K46" s="144"/>
      <c r="L46" s="144"/>
      <c r="M46" s="144"/>
    </row>
  </sheetData>
  <mergeCells count="101">
    <mergeCell ref="A1:M1"/>
    <mergeCell ref="A2:M2"/>
    <mergeCell ref="A3:M3"/>
    <mergeCell ref="A4:M4"/>
    <mergeCell ref="A5:A7"/>
    <mergeCell ref="B5:E5"/>
    <mergeCell ref="F5:I5"/>
    <mergeCell ref="J5:M5"/>
    <mergeCell ref="B6:B7"/>
    <mergeCell ref="C6:D6"/>
    <mergeCell ref="M6:M7"/>
    <mergeCell ref="B10:E10"/>
    <mergeCell ref="F10:I10"/>
    <mergeCell ref="J10:M10"/>
    <mergeCell ref="B11:E11"/>
    <mergeCell ref="F11:I11"/>
    <mergeCell ref="J11:M11"/>
    <mergeCell ref="E6:E7"/>
    <mergeCell ref="F6:F7"/>
    <mergeCell ref="G6:H6"/>
    <mergeCell ref="I6:I7"/>
    <mergeCell ref="J6:J7"/>
    <mergeCell ref="K6:L6"/>
    <mergeCell ref="M13:M14"/>
    <mergeCell ref="B17:E17"/>
    <mergeCell ref="F17:I17"/>
    <mergeCell ref="J17:M17"/>
    <mergeCell ref="B18:E18"/>
    <mergeCell ref="F18:I18"/>
    <mergeCell ref="A12:M12"/>
    <mergeCell ref="A13:A14"/>
    <mergeCell ref="B13:B14"/>
    <mergeCell ref="C13:D13"/>
    <mergeCell ref="E13:E14"/>
    <mergeCell ref="F13:F14"/>
    <mergeCell ref="G13:H13"/>
    <mergeCell ref="I13:I14"/>
    <mergeCell ref="J13:J14"/>
    <mergeCell ref="K13:L13"/>
    <mergeCell ref="J20:J21"/>
    <mergeCell ref="K20:L20"/>
    <mergeCell ref="M20:M21"/>
    <mergeCell ref="B24:E24"/>
    <mergeCell ref="F24:I24"/>
    <mergeCell ref="J24:M24"/>
    <mergeCell ref="A19:I19"/>
    <mergeCell ref="A20:A21"/>
    <mergeCell ref="B20:B21"/>
    <mergeCell ref="C20:D20"/>
    <mergeCell ref="E20:E21"/>
    <mergeCell ref="F20:F21"/>
    <mergeCell ref="G20:H20"/>
    <mergeCell ref="I20:I21"/>
    <mergeCell ref="I27:I28"/>
    <mergeCell ref="J27:J28"/>
    <mergeCell ref="K27:L27"/>
    <mergeCell ref="M27:M28"/>
    <mergeCell ref="B31:E31"/>
    <mergeCell ref="F31:I31"/>
    <mergeCell ref="J31:M31"/>
    <mergeCell ref="B25:E25"/>
    <mergeCell ref="F25:I25"/>
    <mergeCell ref="J25:M25"/>
    <mergeCell ref="A26:I26"/>
    <mergeCell ref="A27:A28"/>
    <mergeCell ref="B27:B28"/>
    <mergeCell ref="C27:D27"/>
    <mergeCell ref="E27:E28"/>
    <mergeCell ref="F27:F28"/>
    <mergeCell ref="G27:H27"/>
    <mergeCell ref="J34:J35"/>
    <mergeCell ref="K34:L34"/>
    <mergeCell ref="M34:M35"/>
    <mergeCell ref="B38:E38"/>
    <mergeCell ref="F38:I38"/>
    <mergeCell ref="J38:M38"/>
    <mergeCell ref="B32:E32"/>
    <mergeCell ref="A33:I33"/>
    <mergeCell ref="A34:A35"/>
    <mergeCell ref="B34:B35"/>
    <mergeCell ref="C34:D34"/>
    <mergeCell ref="E34:E35"/>
    <mergeCell ref="F34:F35"/>
    <mergeCell ref="G34:H34"/>
    <mergeCell ref="I34:I35"/>
    <mergeCell ref="K41:L41"/>
    <mergeCell ref="M41:M42"/>
    <mergeCell ref="B45:E45"/>
    <mergeCell ref="F45:I45"/>
    <mergeCell ref="J45:M45"/>
    <mergeCell ref="B46:E46"/>
    <mergeCell ref="B39:E39"/>
    <mergeCell ref="A40:I40"/>
    <mergeCell ref="A41:A42"/>
    <mergeCell ref="B41:B42"/>
    <mergeCell ref="C41:D41"/>
    <mergeCell ref="E41:E42"/>
    <mergeCell ref="F41:F42"/>
    <mergeCell ref="G41:H41"/>
    <mergeCell ref="I41:I42"/>
    <mergeCell ref="J41:J42"/>
  </mergeCells>
  <printOptions horizontalCentered="1" verticalCentered="1"/>
  <pageMargins left="0.39370078740157483" right="0.31496062992125984" top="0.39370078740157483" bottom="0.59055118110236227" header="0" footer="0"/>
  <pageSetup scale="50" orientation="landscape" r:id="rId1"/>
  <headerFooter alignWithMargins="0">
    <oddFooter>&amp;LElaboró:
Revisó:
&amp;D&amp;C&amp;N</oddFooter>
  </headerFooter>
  <rowBreaks count="1" manualBreakCount="1">
    <brk id="32"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view="pageBreakPreview" zoomScale="60" zoomScaleNormal="100" workbookViewId="0">
      <selection activeCell="G5" sqref="G5:K20"/>
    </sheetView>
  </sheetViews>
  <sheetFormatPr baseColWidth="10" defaultRowHeight="37.5" customHeight="1" x14ac:dyDescent="0.2"/>
  <cols>
    <col min="1" max="1" width="61.85546875" style="2" customWidth="1"/>
    <col min="2" max="2" width="17.7109375" style="2" customWidth="1"/>
    <col min="3" max="3" width="13.140625" style="2" customWidth="1"/>
    <col min="4" max="4" width="10.42578125" style="2" customWidth="1"/>
    <col min="5" max="5" width="14.7109375" style="2" customWidth="1"/>
    <col min="6" max="6" width="12.5703125" style="2" customWidth="1"/>
    <col min="7" max="7" width="17.7109375" style="2" customWidth="1"/>
    <col min="8" max="8" width="13.140625" style="2" customWidth="1"/>
    <col min="9" max="9" width="10.42578125" style="2" customWidth="1"/>
    <col min="10" max="10" width="14.7109375" style="2" customWidth="1"/>
    <col min="11" max="11" width="12.5703125" style="2" customWidth="1"/>
    <col min="12" max="12" width="17.7109375" style="2" customWidth="1"/>
    <col min="13" max="13" width="13.140625" style="2" customWidth="1"/>
    <col min="14" max="14" width="10.42578125" style="2" customWidth="1"/>
    <col min="15" max="15" width="14.7109375" style="2" customWidth="1"/>
    <col min="16" max="16" width="12.5703125" style="2" customWidth="1"/>
    <col min="17" max="16384" width="11.42578125" style="2"/>
  </cols>
  <sheetData>
    <row r="1" spans="1:19" s="74" customFormat="1" ht="21" customHeight="1" x14ac:dyDescent="0.2">
      <c r="A1" s="307" t="s">
        <v>141</v>
      </c>
      <c r="B1" s="308"/>
      <c r="C1" s="308"/>
      <c r="D1" s="308"/>
      <c r="E1" s="308"/>
      <c r="F1" s="308"/>
      <c r="G1" s="308"/>
      <c r="H1" s="308"/>
      <c r="I1" s="308"/>
      <c r="J1" s="308"/>
      <c r="K1" s="308"/>
      <c r="L1" s="308"/>
      <c r="M1" s="308"/>
      <c r="N1" s="308"/>
      <c r="O1" s="308"/>
      <c r="P1" s="308"/>
      <c r="Q1" s="308"/>
      <c r="R1" s="308"/>
      <c r="S1" s="308"/>
    </row>
    <row r="2" spans="1:19" s="74" customFormat="1" ht="20.25" customHeight="1" x14ac:dyDescent="0.2">
      <c r="A2" s="307" t="s">
        <v>193</v>
      </c>
      <c r="B2" s="308"/>
      <c r="C2" s="308"/>
      <c r="D2" s="308"/>
      <c r="E2" s="308"/>
      <c r="F2" s="308"/>
      <c r="G2" s="308"/>
      <c r="H2" s="308"/>
      <c r="I2" s="308"/>
      <c r="J2" s="308"/>
      <c r="K2" s="308"/>
      <c r="L2" s="308"/>
      <c r="M2" s="308"/>
      <c r="N2" s="308"/>
      <c r="O2" s="308"/>
      <c r="P2" s="308"/>
      <c r="Q2" s="308"/>
      <c r="R2" s="308"/>
      <c r="S2" s="308"/>
    </row>
    <row r="3" spans="1:19" s="74" customFormat="1" ht="19.5" customHeight="1" x14ac:dyDescent="0.2">
      <c r="A3" s="307" t="s">
        <v>69</v>
      </c>
      <c r="B3" s="308"/>
      <c r="C3" s="308"/>
      <c r="D3" s="308"/>
      <c r="E3" s="308"/>
      <c r="F3" s="308"/>
      <c r="G3" s="308"/>
      <c r="H3" s="308"/>
      <c r="I3" s="308"/>
      <c r="J3" s="308"/>
      <c r="K3" s="308"/>
      <c r="L3" s="308"/>
      <c r="M3" s="308"/>
      <c r="N3" s="308"/>
      <c r="O3" s="308"/>
      <c r="P3" s="308"/>
      <c r="Q3" s="308"/>
      <c r="R3" s="308"/>
      <c r="S3" s="308"/>
    </row>
    <row r="4" spans="1:19" s="74" customFormat="1" ht="23.25" customHeight="1" thickBot="1" x14ac:dyDescent="0.25">
      <c r="A4" s="310" t="s">
        <v>28</v>
      </c>
      <c r="B4" s="311"/>
      <c r="C4" s="311"/>
      <c r="D4" s="311"/>
      <c r="E4" s="311"/>
      <c r="F4" s="311"/>
      <c r="G4" s="311"/>
      <c r="H4" s="311"/>
      <c r="I4" s="311"/>
      <c r="J4" s="311"/>
      <c r="K4" s="311"/>
      <c r="L4" s="311"/>
      <c r="M4" s="311"/>
      <c r="N4" s="311"/>
      <c r="O4" s="311"/>
      <c r="P4" s="311"/>
      <c r="Q4" s="311"/>
      <c r="R4" s="311"/>
      <c r="S4" s="311"/>
    </row>
    <row r="5" spans="1:19" s="8" customFormat="1" ht="37.5" customHeight="1" thickBot="1" x14ac:dyDescent="0.25">
      <c r="A5" s="22" t="s">
        <v>31</v>
      </c>
      <c r="B5" s="362" t="s">
        <v>142</v>
      </c>
      <c r="C5" s="363"/>
      <c r="D5" s="363"/>
      <c r="E5" s="363"/>
      <c r="F5" s="364"/>
      <c r="G5" s="362" t="s">
        <v>400</v>
      </c>
      <c r="H5" s="363"/>
      <c r="I5" s="363"/>
      <c r="J5" s="363"/>
      <c r="K5" s="364"/>
      <c r="L5" s="362" t="s">
        <v>235</v>
      </c>
      <c r="M5" s="363"/>
      <c r="N5" s="363"/>
      <c r="O5" s="363"/>
      <c r="P5" s="364"/>
    </row>
    <row r="6" spans="1:19" ht="37.5" customHeight="1" thickBot="1" x14ac:dyDescent="0.25">
      <c r="A6" s="40" t="s">
        <v>10</v>
      </c>
      <c r="B6" s="41"/>
      <c r="C6" s="42"/>
      <c r="D6" s="42"/>
      <c r="E6" s="42"/>
      <c r="F6" s="43"/>
      <c r="G6" s="41"/>
      <c r="H6" s="42"/>
      <c r="I6" s="42"/>
      <c r="J6" s="42"/>
      <c r="K6" s="43"/>
      <c r="L6" s="41"/>
      <c r="M6" s="42"/>
      <c r="N6" s="42"/>
      <c r="O6" s="42"/>
      <c r="P6" s="43"/>
    </row>
    <row r="7" spans="1:19" ht="37.5" customHeight="1" thickBot="1" x14ac:dyDescent="0.25">
      <c r="A7" s="40" t="s">
        <v>11</v>
      </c>
      <c r="B7" s="10" t="s">
        <v>32</v>
      </c>
      <c r="C7" s="10" t="s">
        <v>33</v>
      </c>
      <c r="D7" s="10" t="s">
        <v>34</v>
      </c>
      <c r="E7" s="10" t="s">
        <v>35</v>
      </c>
      <c r="F7" s="10" t="s">
        <v>6</v>
      </c>
      <c r="G7" s="10"/>
      <c r="H7" s="10"/>
      <c r="I7" s="10"/>
      <c r="J7" s="10"/>
      <c r="K7" s="10"/>
      <c r="L7" s="10" t="s">
        <v>32</v>
      </c>
      <c r="M7" s="10" t="s">
        <v>33</v>
      </c>
      <c r="N7" s="10" t="s">
        <v>34</v>
      </c>
      <c r="O7" s="10" t="s">
        <v>35</v>
      </c>
      <c r="P7" s="10" t="s">
        <v>6</v>
      </c>
    </row>
    <row r="8" spans="1:19" ht="36.75" customHeight="1" thickBot="1" x14ac:dyDescent="0.25">
      <c r="A8" s="37" t="s">
        <v>122</v>
      </c>
      <c r="B8" s="25">
        <v>0</v>
      </c>
      <c r="C8" s="26">
        <v>0</v>
      </c>
      <c r="D8" s="26">
        <v>25</v>
      </c>
      <c r="E8" s="26">
        <v>25</v>
      </c>
      <c r="F8" s="36">
        <v>50</v>
      </c>
      <c r="G8" s="10" t="s">
        <v>401</v>
      </c>
      <c r="H8" s="10" t="s">
        <v>401</v>
      </c>
      <c r="I8" s="10" t="s">
        <v>401</v>
      </c>
      <c r="J8" s="10" t="s">
        <v>401</v>
      </c>
      <c r="K8" s="10" t="s">
        <v>401</v>
      </c>
      <c r="L8" s="25">
        <v>0</v>
      </c>
      <c r="M8" s="26">
        <v>0</v>
      </c>
      <c r="N8" s="26">
        <v>25</v>
      </c>
      <c r="O8" s="26">
        <v>25</v>
      </c>
      <c r="P8" s="36">
        <v>50</v>
      </c>
    </row>
    <row r="9" spans="1:19" ht="39" customHeight="1" thickBot="1" x14ac:dyDescent="0.25">
      <c r="A9" s="38" t="s">
        <v>123</v>
      </c>
      <c r="B9" s="24" t="s">
        <v>190</v>
      </c>
      <c r="C9" s="23">
        <v>0</v>
      </c>
      <c r="D9" s="23">
        <v>25</v>
      </c>
      <c r="E9" s="23">
        <v>25</v>
      </c>
      <c r="F9" s="36">
        <f>SUM(D9:E9)</f>
        <v>50</v>
      </c>
      <c r="G9" s="10" t="s">
        <v>401</v>
      </c>
      <c r="H9" s="10" t="s">
        <v>401</v>
      </c>
      <c r="I9" s="10" t="s">
        <v>401</v>
      </c>
      <c r="J9" s="10" t="s">
        <v>401</v>
      </c>
      <c r="K9" s="10" t="s">
        <v>401</v>
      </c>
      <c r="L9" s="24" t="s">
        <v>190</v>
      </c>
      <c r="M9" s="23">
        <v>0</v>
      </c>
      <c r="N9" s="23">
        <v>25</v>
      </c>
      <c r="O9" s="23">
        <v>25</v>
      </c>
      <c r="P9" s="36">
        <v>50</v>
      </c>
    </row>
    <row r="10" spans="1:19" ht="37.5" customHeight="1" thickBot="1" x14ac:dyDescent="0.25">
      <c r="A10" s="38" t="s">
        <v>124</v>
      </c>
      <c r="B10" s="24">
        <v>0</v>
      </c>
      <c r="C10" s="23">
        <v>0</v>
      </c>
      <c r="D10" s="23">
        <v>25</v>
      </c>
      <c r="E10" s="26">
        <v>25</v>
      </c>
      <c r="F10" s="36">
        <f t="shared" ref="F10" si="0">SUM(D10:E10)</f>
        <v>50</v>
      </c>
      <c r="G10" s="10" t="s">
        <v>401</v>
      </c>
      <c r="H10" s="10" t="s">
        <v>401</v>
      </c>
      <c r="I10" s="10" t="s">
        <v>401</v>
      </c>
      <c r="J10" s="10" t="s">
        <v>401</v>
      </c>
      <c r="K10" s="10" t="s">
        <v>401</v>
      </c>
      <c r="L10" s="24">
        <v>0</v>
      </c>
      <c r="M10" s="23">
        <v>0</v>
      </c>
      <c r="N10" s="23">
        <v>25</v>
      </c>
      <c r="O10" s="26">
        <v>25</v>
      </c>
      <c r="P10" s="36">
        <f t="shared" ref="P10:P11" si="1">SUM(N10:O10)</f>
        <v>50</v>
      </c>
    </row>
    <row r="11" spans="1:19" ht="37.5" customHeight="1" thickBot="1" x14ac:dyDescent="0.25">
      <c r="A11" s="38" t="s">
        <v>146</v>
      </c>
      <c r="B11" s="24">
        <v>0</v>
      </c>
      <c r="C11" s="23">
        <v>0</v>
      </c>
      <c r="D11" s="23">
        <v>25</v>
      </c>
      <c r="E11" s="26">
        <v>25</v>
      </c>
      <c r="F11" s="36">
        <v>50</v>
      </c>
      <c r="G11" s="10" t="s">
        <v>401</v>
      </c>
      <c r="H11" s="10" t="s">
        <v>401</v>
      </c>
      <c r="I11" s="10" t="s">
        <v>401</v>
      </c>
      <c r="J11" s="10" t="s">
        <v>401</v>
      </c>
      <c r="K11" s="10" t="s">
        <v>401</v>
      </c>
      <c r="L11" s="24">
        <v>0</v>
      </c>
      <c r="M11" s="23">
        <v>0</v>
      </c>
      <c r="N11" s="23">
        <v>25</v>
      </c>
      <c r="O11" s="26">
        <v>25</v>
      </c>
      <c r="P11" s="36">
        <f t="shared" si="1"/>
        <v>50</v>
      </c>
    </row>
    <row r="12" spans="1:19" ht="37.5" customHeight="1" thickBot="1" x14ac:dyDescent="0.25">
      <c r="A12" s="6" t="s">
        <v>134</v>
      </c>
      <c r="B12" s="474">
        <v>200</v>
      </c>
      <c r="C12" s="475"/>
      <c r="D12" s="475"/>
      <c r="E12" s="476"/>
      <c r="F12" s="5">
        <v>200</v>
      </c>
      <c r="G12" s="10" t="s">
        <v>401</v>
      </c>
      <c r="H12" s="10" t="s">
        <v>401</v>
      </c>
      <c r="I12" s="10" t="s">
        <v>401</v>
      </c>
      <c r="J12" s="10" t="s">
        <v>401</v>
      </c>
      <c r="K12" s="10" t="s">
        <v>401</v>
      </c>
      <c r="L12" s="474" t="s">
        <v>11</v>
      </c>
      <c r="M12" s="475"/>
      <c r="N12" s="475"/>
      <c r="O12" s="476"/>
      <c r="P12" s="5">
        <v>200</v>
      </c>
    </row>
    <row r="13" spans="1:19" ht="37.5" customHeight="1" thickBot="1" x14ac:dyDescent="0.25">
      <c r="A13" s="11" t="s">
        <v>12</v>
      </c>
      <c r="B13" s="12" t="s">
        <v>32</v>
      </c>
      <c r="C13" s="12" t="s">
        <v>33</v>
      </c>
      <c r="D13" s="12" t="s">
        <v>34</v>
      </c>
      <c r="E13" s="12" t="s">
        <v>35</v>
      </c>
      <c r="F13" s="39" t="s">
        <v>6</v>
      </c>
      <c r="G13" s="10" t="s">
        <v>401</v>
      </c>
      <c r="H13" s="10" t="s">
        <v>401</v>
      </c>
      <c r="I13" s="10" t="s">
        <v>401</v>
      </c>
      <c r="J13" s="10" t="s">
        <v>401</v>
      </c>
      <c r="K13" s="10" t="s">
        <v>401</v>
      </c>
      <c r="L13" s="12" t="s">
        <v>32</v>
      </c>
      <c r="M13" s="12" t="s">
        <v>33</v>
      </c>
      <c r="N13" s="12" t="s">
        <v>34</v>
      </c>
      <c r="O13" s="12" t="s">
        <v>35</v>
      </c>
      <c r="P13" s="39" t="s">
        <v>6</v>
      </c>
    </row>
    <row r="14" spans="1:19" ht="37.5" customHeight="1" thickBot="1" x14ac:dyDescent="0.25">
      <c r="A14" s="3" t="s">
        <v>13</v>
      </c>
      <c r="B14" s="13">
        <v>0</v>
      </c>
      <c r="C14" s="7">
        <v>0</v>
      </c>
      <c r="D14" s="7">
        <v>50</v>
      </c>
      <c r="E14" s="7">
        <v>50</v>
      </c>
      <c r="F14" s="36">
        <f>SUM(D14:E14)</f>
        <v>100</v>
      </c>
      <c r="G14" s="10" t="s">
        <v>401</v>
      </c>
      <c r="H14" s="10" t="s">
        <v>401</v>
      </c>
      <c r="I14" s="10" t="s">
        <v>401</v>
      </c>
      <c r="J14" s="10" t="s">
        <v>401</v>
      </c>
      <c r="K14" s="10" t="s">
        <v>401</v>
      </c>
      <c r="L14" s="13">
        <v>0</v>
      </c>
      <c r="M14" s="7">
        <v>0</v>
      </c>
      <c r="N14" s="7">
        <v>50</v>
      </c>
      <c r="O14" s="7">
        <v>50</v>
      </c>
      <c r="P14" s="36">
        <f t="shared" ref="P14:P15" si="2">SUM(N14:O14)</f>
        <v>100</v>
      </c>
    </row>
    <row r="15" spans="1:19" ht="37.5" customHeight="1" thickBot="1" x14ac:dyDescent="0.25">
      <c r="A15" s="14" t="s">
        <v>14</v>
      </c>
      <c r="B15" s="15">
        <v>0</v>
      </c>
      <c r="C15" s="16">
        <v>0</v>
      </c>
      <c r="D15" s="7">
        <v>50</v>
      </c>
      <c r="E15" s="7">
        <v>50</v>
      </c>
      <c r="F15" s="36">
        <v>100</v>
      </c>
      <c r="G15" s="10" t="s">
        <v>401</v>
      </c>
      <c r="H15" s="10" t="s">
        <v>401</v>
      </c>
      <c r="I15" s="10" t="s">
        <v>401</v>
      </c>
      <c r="J15" s="10" t="s">
        <v>401</v>
      </c>
      <c r="K15" s="10" t="s">
        <v>401</v>
      </c>
      <c r="L15" s="15">
        <v>0</v>
      </c>
      <c r="M15" s="16">
        <v>0</v>
      </c>
      <c r="N15" s="7">
        <v>50</v>
      </c>
      <c r="O15" s="7">
        <v>50</v>
      </c>
      <c r="P15" s="36">
        <f t="shared" si="2"/>
        <v>100</v>
      </c>
    </row>
    <row r="16" spans="1:19" ht="37.5" customHeight="1" thickBot="1" x14ac:dyDescent="0.25">
      <c r="A16" s="9" t="s">
        <v>15</v>
      </c>
      <c r="B16" s="474" t="s">
        <v>11</v>
      </c>
      <c r="C16" s="475"/>
      <c r="D16" s="475"/>
      <c r="E16" s="476"/>
      <c r="F16" s="5">
        <f>SUM(F14:F15)</f>
        <v>200</v>
      </c>
      <c r="G16" s="10" t="s">
        <v>401</v>
      </c>
      <c r="H16" s="10" t="s">
        <v>401</v>
      </c>
      <c r="I16" s="10" t="s">
        <v>401</v>
      </c>
      <c r="J16" s="10" t="s">
        <v>401</v>
      </c>
      <c r="K16" s="10" t="s">
        <v>401</v>
      </c>
      <c r="L16" s="474" t="s">
        <v>11</v>
      </c>
      <c r="M16" s="475"/>
      <c r="N16" s="475"/>
      <c r="O16" s="476"/>
      <c r="P16" s="5">
        <f>SUM(P14:P15)</f>
        <v>200</v>
      </c>
    </row>
    <row r="17" spans="1:16" ht="37.5" customHeight="1" thickBot="1" x14ac:dyDescent="0.25">
      <c r="A17" s="11" t="s">
        <v>16</v>
      </c>
      <c r="B17" s="12" t="s">
        <v>32</v>
      </c>
      <c r="C17" s="12" t="s">
        <v>33</v>
      </c>
      <c r="D17" s="12" t="s">
        <v>34</v>
      </c>
      <c r="E17" s="12" t="s">
        <v>35</v>
      </c>
      <c r="F17" s="39" t="s">
        <v>6</v>
      </c>
      <c r="G17" s="10" t="s">
        <v>401</v>
      </c>
      <c r="H17" s="10" t="s">
        <v>401</v>
      </c>
      <c r="I17" s="10" t="s">
        <v>401</v>
      </c>
      <c r="J17" s="10" t="s">
        <v>401</v>
      </c>
      <c r="K17" s="10" t="s">
        <v>401</v>
      </c>
      <c r="L17" s="12" t="s">
        <v>32</v>
      </c>
      <c r="M17" s="12" t="s">
        <v>33</v>
      </c>
      <c r="N17" s="12" t="s">
        <v>34</v>
      </c>
      <c r="O17" s="12" t="s">
        <v>35</v>
      </c>
      <c r="P17" s="39" t="s">
        <v>6</v>
      </c>
    </row>
    <row r="18" spans="1:16" ht="37.5" customHeight="1" thickBot="1" x14ac:dyDescent="0.25">
      <c r="A18" s="3" t="s">
        <v>14</v>
      </c>
      <c r="B18" s="13">
        <v>0</v>
      </c>
      <c r="C18" s="7">
        <v>0</v>
      </c>
      <c r="D18" s="7">
        <v>50</v>
      </c>
      <c r="E18" s="7">
        <v>50</v>
      </c>
      <c r="F18" s="36">
        <f t="shared" ref="F18:F19" si="3">SUM(D18:E18)</f>
        <v>100</v>
      </c>
      <c r="G18" s="10" t="s">
        <v>401</v>
      </c>
      <c r="H18" s="10" t="s">
        <v>401</v>
      </c>
      <c r="I18" s="10" t="s">
        <v>401</v>
      </c>
      <c r="J18" s="10" t="s">
        <v>401</v>
      </c>
      <c r="K18" s="10" t="s">
        <v>401</v>
      </c>
      <c r="L18" s="13">
        <v>0</v>
      </c>
      <c r="M18" s="7">
        <v>0</v>
      </c>
      <c r="N18" s="7">
        <v>50</v>
      </c>
      <c r="O18" s="7">
        <v>50</v>
      </c>
      <c r="P18" s="36">
        <f t="shared" ref="P18:P19" si="4">SUM(N18:O18)</f>
        <v>100</v>
      </c>
    </row>
    <row r="19" spans="1:16" ht="37.5" customHeight="1" thickBot="1" x14ac:dyDescent="0.25">
      <c r="A19" s="14" t="s">
        <v>17</v>
      </c>
      <c r="B19" s="15">
        <v>0</v>
      </c>
      <c r="C19" s="16">
        <v>0</v>
      </c>
      <c r="D19" s="7">
        <v>50</v>
      </c>
      <c r="E19" s="7">
        <v>50</v>
      </c>
      <c r="F19" s="36">
        <f t="shared" si="3"/>
        <v>100</v>
      </c>
      <c r="G19" s="10" t="s">
        <v>401</v>
      </c>
      <c r="H19" s="10" t="s">
        <v>401</v>
      </c>
      <c r="I19" s="10" t="s">
        <v>401</v>
      </c>
      <c r="J19" s="10" t="s">
        <v>401</v>
      </c>
      <c r="K19" s="10" t="s">
        <v>401</v>
      </c>
      <c r="L19" s="15">
        <v>0</v>
      </c>
      <c r="M19" s="16">
        <v>0</v>
      </c>
      <c r="N19" s="7">
        <v>50</v>
      </c>
      <c r="O19" s="7">
        <v>50</v>
      </c>
      <c r="P19" s="36">
        <f t="shared" si="4"/>
        <v>100</v>
      </c>
    </row>
    <row r="20" spans="1:16" ht="37.5" customHeight="1" thickBot="1" x14ac:dyDescent="0.25">
      <c r="A20" s="6" t="s">
        <v>18</v>
      </c>
      <c r="B20" s="477" t="s">
        <v>11</v>
      </c>
      <c r="C20" s="478"/>
      <c r="D20" s="478"/>
      <c r="E20" s="479"/>
      <c r="F20" s="5">
        <f>SUM(F18:F19)</f>
        <v>200</v>
      </c>
      <c r="G20" s="477"/>
      <c r="H20" s="478"/>
      <c r="I20" s="478"/>
      <c r="J20" s="479"/>
      <c r="K20" s="5"/>
      <c r="L20" s="477" t="s">
        <v>11</v>
      </c>
      <c r="M20" s="478"/>
      <c r="N20" s="478"/>
      <c r="O20" s="479"/>
      <c r="P20" s="5">
        <f>SUM(P18:P19)</f>
        <v>200</v>
      </c>
    </row>
  </sheetData>
  <mergeCells count="14">
    <mergeCell ref="B12:E12"/>
    <mergeCell ref="B16:E16"/>
    <mergeCell ref="B20:E20"/>
    <mergeCell ref="B5:F5"/>
    <mergeCell ref="A1:S1"/>
    <mergeCell ref="A2:S2"/>
    <mergeCell ref="A3:S3"/>
    <mergeCell ref="A4:S4"/>
    <mergeCell ref="G5:K5"/>
    <mergeCell ref="G20:J20"/>
    <mergeCell ref="L5:P5"/>
    <mergeCell ref="L12:O12"/>
    <mergeCell ref="L16:O16"/>
    <mergeCell ref="L20:O20"/>
  </mergeCells>
  <pageMargins left="0.59055118110236227" right="0.51181102362204722" top="1.0629921259842521" bottom="0.62992125984251968" header="0" footer="0"/>
  <pageSetup scale="35" orientation="portrait" r:id="rId1"/>
  <headerFooter alignWithMargins="0">
    <oddFooter>&amp;LElaboró:
Revisó:
&amp;D&amp;C&amp;N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topLeftCell="A25" zoomScaleNormal="100" workbookViewId="0">
      <selection activeCell="D17" sqref="D17"/>
    </sheetView>
  </sheetViews>
  <sheetFormatPr baseColWidth="10" defaultColWidth="20.28515625" defaultRowHeight="12.75" x14ac:dyDescent="0.2"/>
  <cols>
    <col min="1" max="1" width="58.5703125" style="121" customWidth="1"/>
    <col min="2" max="2" width="35.85546875" style="121" customWidth="1"/>
    <col min="3" max="3" width="26.85546875" style="121" customWidth="1"/>
    <col min="4" max="4" width="25.5703125" style="121" customWidth="1"/>
    <col min="5" max="16384" width="20.28515625" style="121"/>
  </cols>
  <sheetData>
    <row r="1" spans="1:8" s="118" customFormat="1" ht="25.5" customHeight="1" x14ac:dyDescent="0.2">
      <c r="A1" s="494" t="s">
        <v>141</v>
      </c>
      <c r="B1" s="495"/>
      <c r="C1" s="495"/>
      <c r="D1" s="496"/>
      <c r="E1" s="486"/>
      <c r="F1" s="486"/>
      <c r="G1" s="486"/>
      <c r="H1" s="486"/>
    </row>
    <row r="2" spans="1:8" s="118" customFormat="1" ht="18.75" customHeight="1" x14ac:dyDescent="0.2">
      <c r="A2" s="488" t="s">
        <v>193</v>
      </c>
      <c r="B2" s="489"/>
      <c r="C2" s="489"/>
      <c r="D2" s="490"/>
      <c r="E2" s="487"/>
      <c r="F2" s="487"/>
      <c r="G2" s="487"/>
      <c r="H2" s="487"/>
    </row>
    <row r="3" spans="1:8" s="118" customFormat="1" ht="21" customHeight="1" x14ac:dyDescent="0.2">
      <c r="A3" s="488" t="s">
        <v>41</v>
      </c>
      <c r="B3" s="489"/>
      <c r="C3" s="489"/>
      <c r="D3" s="490"/>
    </row>
    <row r="4" spans="1:8" s="119" customFormat="1" ht="24.75" customHeight="1" thickBot="1" x14ac:dyDescent="0.25">
      <c r="A4" s="491" t="s">
        <v>121</v>
      </c>
      <c r="B4" s="492"/>
      <c r="C4" s="492"/>
      <c r="D4" s="493"/>
    </row>
    <row r="5" spans="1:8" ht="18" customHeight="1" thickBot="1" x14ac:dyDescent="0.25">
      <c r="A5" s="480" t="s">
        <v>21</v>
      </c>
      <c r="B5" s="481" t="s">
        <v>143</v>
      </c>
      <c r="C5" s="483" t="s">
        <v>22</v>
      </c>
      <c r="D5" s="480" t="s">
        <v>23</v>
      </c>
      <c r="E5" s="120"/>
    </row>
    <row r="6" spans="1:8" ht="36" customHeight="1" thickBot="1" x14ac:dyDescent="0.25">
      <c r="A6" s="480"/>
      <c r="B6" s="482"/>
      <c r="C6" s="484"/>
      <c r="D6" s="480"/>
      <c r="E6" s="120"/>
    </row>
    <row r="7" spans="1:8" ht="60" customHeight="1" thickBot="1" x14ac:dyDescent="0.25">
      <c r="A7" s="122" t="s">
        <v>24</v>
      </c>
      <c r="B7" s="123">
        <v>27300883</v>
      </c>
      <c r="C7" s="123">
        <f>SUM(B7:B7)/3</f>
        <v>9100294.333333334</v>
      </c>
      <c r="D7" s="124">
        <f>C7*D11/C11</f>
        <v>34.3769428483048</v>
      </c>
      <c r="F7" s="485"/>
      <c r="G7" s="485"/>
    </row>
    <row r="8" spans="1:8" ht="60" customHeight="1" thickBot="1" x14ac:dyDescent="0.25">
      <c r="A8" s="122" t="s">
        <v>125</v>
      </c>
      <c r="B8" s="125">
        <f>PRIMAS!E16</f>
        <v>26933125</v>
      </c>
      <c r="C8" s="123">
        <f>SUM(B8:B8)/3</f>
        <v>8977708.333333334</v>
      </c>
      <c r="D8" s="126">
        <f>C8*D11/C11</f>
        <v>33.913866406857579</v>
      </c>
      <c r="F8" s="485"/>
      <c r="G8" s="485"/>
    </row>
    <row r="9" spans="1:8" ht="60" customHeight="1" thickBot="1" x14ac:dyDescent="0.25">
      <c r="A9" s="122" t="s">
        <v>126</v>
      </c>
      <c r="B9" s="123">
        <v>19495627</v>
      </c>
      <c r="C9" s="123">
        <f>SUM(B9:B9)/3</f>
        <v>6498542.333333333</v>
      </c>
      <c r="D9" s="124">
        <f>D11*C9/C11</f>
        <v>24.548658560635854</v>
      </c>
    </row>
    <row r="10" spans="1:8" ht="60" customHeight="1" thickBot="1" x14ac:dyDescent="0.25">
      <c r="A10" s="122" t="s">
        <v>16</v>
      </c>
      <c r="B10" s="123">
        <f>PRIMAS!E30</f>
        <v>5686627</v>
      </c>
      <c r="C10" s="123">
        <f>SUM(B10:B10)/3</f>
        <v>1895542.3333333333</v>
      </c>
      <c r="D10" s="124">
        <f>D11*C10/C11</f>
        <v>7.1605321842017693</v>
      </c>
    </row>
    <row r="11" spans="1:8" ht="60.75" customHeight="1" thickBot="1" x14ac:dyDescent="0.25">
      <c r="A11" s="127" t="s">
        <v>25</v>
      </c>
      <c r="B11" s="128">
        <f>SUM(B7:B10)</f>
        <v>79416262</v>
      </c>
      <c r="C11" s="128">
        <f>SUM(B11:B11)/3</f>
        <v>26472087.333333332</v>
      </c>
      <c r="D11" s="127">
        <v>100</v>
      </c>
    </row>
    <row r="12" spans="1:8" ht="60" customHeight="1" thickBot="1" x14ac:dyDescent="0.25">
      <c r="A12" s="480" t="s">
        <v>21</v>
      </c>
      <c r="B12" s="481" t="s">
        <v>251</v>
      </c>
      <c r="C12" s="483" t="s">
        <v>22</v>
      </c>
      <c r="D12" s="480" t="s">
        <v>23</v>
      </c>
    </row>
    <row r="13" spans="1:8" ht="24" customHeight="1" thickBot="1" x14ac:dyDescent="0.25">
      <c r="A13" s="480"/>
      <c r="B13" s="482"/>
      <c r="C13" s="484"/>
      <c r="D13" s="480"/>
    </row>
    <row r="14" spans="1:8" ht="60" customHeight="1" thickBot="1" x14ac:dyDescent="0.25">
      <c r="A14" s="122" t="s">
        <v>24</v>
      </c>
      <c r="B14" s="123"/>
      <c r="C14" s="123"/>
      <c r="D14" s="124"/>
    </row>
    <row r="15" spans="1:8" ht="60" customHeight="1" thickBot="1" x14ac:dyDescent="0.25">
      <c r="A15" s="122" t="s">
        <v>125</v>
      </c>
      <c r="B15" s="125"/>
      <c r="C15" s="123"/>
      <c r="D15" s="126"/>
    </row>
    <row r="16" spans="1:8" ht="60" customHeight="1" thickBot="1" x14ac:dyDescent="0.25">
      <c r="A16" s="122" t="s">
        <v>126</v>
      </c>
      <c r="B16" s="123"/>
      <c r="C16" s="123"/>
      <c r="D16" s="124"/>
    </row>
    <row r="17" spans="1:4" ht="60" customHeight="1" thickBot="1" x14ac:dyDescent="0.25">
      <c r="A17" s="122" t="s">
        <v>16</v>
      </c>
      <c r="B17" s="123"/>
      <c r="C17" s="123"/>
      <c r="D17" s="124"/>
    </row>
    <row r="18" spans="1:4" ht="60" customHeight="1" thickBot="1" x14ac:dyDescent="0.25">
      <c r="A18" s="127" t="s">
        <v>25</v>
      </c>
      <c r="B18" s="128"/>
      <c r="C18" s="128"/>
      <c r="D18" s="127"/>
    </row>
    <row r="19" spans="1:4" ht="60" customHeight="1" thickBot="1" x14ac:dyDescent="0.25">
      <c r="A19" s="480" t="s">
        <v>21</v>
      </c>
      <c r="B19" s="481" t="s">
        <v>235</v>
      </c>
      <c r="C19" s="483" t="s">
        <v>22</v>
      </c>
      <c r="D19" s="480" t="s">
        <v>23</v>
      </c>
    </row>
    <row r="20" spans="1:4" ht="27" customHeight="1" thickBot="1" x14ac:dyDescent="0.25">
      <c r="A20" s="480"/>
      <c r="B20" s="482"/>
      <c r="C20" s="484"/>
      <c r="D20" s="480"/>
    </row>
    <row r="21" spans="1:4" ht="60" customHeight="1" thickBot="1" x14ac:dyDescent="0.25">
      <c r="A21" s="122" t="s">
        <v>24</v>
      </c>
      <c r="B21" s="123">
        <v>13530424</v>
      </c>
      <c r="C21" s="123">
        <f>SUM(B21:B21)/3</f>
        <v>4510141.333333333</v>
      </c>
      <c r="D21" s="124">
        <f>C21*D25/C25</f>
        <v>21.077992265289112</v>
      </c>
    </row>
    <row r="22" spans="1:4" ht="60" customHeight="1" thickBot="1" x14ac:dyDescent="0.25">
      <c r="A22" s="122" t="s">
        <v>125</v>
      </c>
      <c r="B22" s="125">
        <v>20199844</v>
      </c>
      <c r="C22" s="123">
        <f>SUM(B22:B22)/3</f>
        <v>6733281.333333333</v>
      </c>
      <c r="D22" s="126">
        <f>C22*D25/C25</f>
        <v>31.46776151228126</v>
      </c>
    </row>
    <row r="23" spans="1:4" ht="60" customHeight="1" thickBot="1" x14ac:dyDescent="0.25">
      <c r="A23" s="122" t="s">
        <v>126</v>
      </c>
      <c r="B23" s="123">
        <v>20307945</v>
      </c>
      <c r="C23" s="123">
        <f>SUM(B23:B23)/3</f>
        <v>6769315</v>
      </c>
      <c r="D23" s="124">
        <f>D25*C23/C25</f>
        <v>31.636163629012419</v>
      </c>
    </row>
    <row r="24" spans="1:4" ht="60" customHeight="1" thickBot="1" x14ac:dyDescent="0.25">
      <c r="A24" s="122" t="s">
        <v>16</v>
      </c>
      <c r="B24" s="123">
        <v>10153973</v>
      </c>
      <c r="C24" s="123">
        <f>SUM(B24:B24)/3</f>
        <v>3384657.6666666665</v>
      </c>
      <c r="D24" s="124">
        <f>D25*C24/C25</f>
        <v>15.818082593417211</v>
      </c>
    </row>
    <row r="25" spans="1:4" ht="60" customHeight="1" thickBot="1" x14ac:dyDescent="0.25">
      <c r="A25" s="127" t="s">
        <v>25</v>
      </c>
      <c r="B25" s="128">
        <f>SUM(B21:B24)</f>
        <v>64192186</v>
      </c>
      <c r="C25" s="128">
        <f>SUM(B25:B25)/3</f>
        <v>21397395.333333332</v>
      </c>
      <c r="D25" s="127">
        <v>100</v>
      </c>
    </row>
    <row r="27" spans="1:4" x14ac:dyDescent="0.2">
      <c r="A27" s="121" t="s">
        <v>255</v>
      </c>
    </row>
    <row r="28" spans="1:4" ht="23.25" customHeight="1" thickBot="1" x14ac:dyDescent="0.25"/>
    <row r="29" spans="1:4" ht="13.5" thickBot="1" x14ac:dyDescent="0.25">
      <c r="A29" s="480" t="s">
        <v>21</v>
      </c>
      <c r="B29" s="481" t="s">
        <v>256</v>
      </c>
      <c r="C29" s="483" t="s">
        <v>22</v>
      </c>
      <c r="D29" s="480" t="s">
        <v>23</v>
      </c>
    </row>
    <row r="30" spans="1:4" ht="27" customHeight="1" thickBot="1" x14ac:dyDescent="0.25">
      <c r="A30" s="480"/>
      <c r="B30" s="482"/>
      <c r="C30" s="484"/>
      <c r="D30" s="480"/>
    </row>
    <row r="31" spans="1:4" ht="41.25" customHeight="1" thickBot="1" x14ac:dyDescent="0.25">
      <c r="A31" s="122" t="s">
        <v>24</v>
      </c>
      <c r="B31" s="123">
        <f>B7+B14+B21</f>
        <v>40831307</v>
      </c>
      <c r="C31" s="123">
        <f>B31/3</f>
        <v>13610435.666666666</v>
      </c>
      <c r="D31" s="124">
        <f>C31*D35/C35</f>
        <v>28.432385119850331</v>
      </c>
    </row>
    <row r="32" spans="1:4" ht="33.75" customHeight="1" thickBot="1" x14ac:dyDescent="0.25">
      <c r="A32" s="122" t="s">
        <v>125</v>
      </c>
      <c r="B32" s="123">
        <f>B8+B15+B22</f>
        <v>47132969</v>
      </c>
      <c r="C32" s="123">
        <f t="shared" ref="C32:C35" si="0">B32/3</f>
        <v>15710989.666666666</v>
      </c>
      <c r="D32" s="126">
        <f>C32*D35/C35</f>
        <v>32.820470979534576</v>
      </c>
    </row>
    <row r="33" spans="1:4" ht="34.5" customHeight="1" thickBot="1" x14ac:dyDescent="0.25">
      <c r="A33" s="122" t="s">
        <v>126</v>
      </c>
      <c r="B33" s="123">
        <f>B9+B16+B23</f>
        <v>39803572</v>
      </c>
      <c r="C33" s="123">
        <f t="shared" si="0"/>
        <v>13267857.333333334</v>
      </c>
      <c r="D33" s="124">
        <f>D35*C33/C35</f>
        <v>27.716734324710483</v>
      </c>
    </row>
    <row r="34" spans="1:4" ht="36.75" customHeight="1" thickBot="1" x14ac:dyDescent="0.25">
      <c r="A34" s="122" t="s">
        <v>16</v>
      </c>
      <c r="B34" s="123">
        <f>B10+B17+B24</f>
        <v>15840600</v>
      </c>
      <c r="C34" s="123">
        <f t="shared" si="0"/>
        <v>5280200</v>
      </c>
      <c r="D34" s="124">
        <f>D35*C34/C35</f>
        <v>11.030409575904615</v>
      </c>
    </row>
    <row r="35" spans="1:4" ht="33" customHeight="1" thickBot="1" x14ac:dyDescent="0.25">
      <c r="A35" s="127" t="s">
        <v>25</v>
      </c>
      <c r="B35" s="123">
        <f>B11+B18+B25</f>
        <v>143608448</v>
      </c>
      <c r="C35" s="123">
        <f t="shared" si="0"/>
        <v>47869482.666666664</v>
      </c>
      <c r="D35" s="127">
        <v>100</v>
      </c>
    </row>
  </sheetData>
  <mergeCells count="24">
    <mergeCell ref="F7:F8"/>
    <mergeCell ref="G7:G8"/>
    <mergeCell ref="E1:H1"/>
    <mergeCell ref="E2:H2"/>
    <mergeCell ref="A3:D3"/>
    <mergeCell ref="A4:D4"/>
    <mergeCell ref="A1:D1"/>
    <mergeCell ref="A2:D2"/>
    <mergeCell ref="C5:C6"/>
    <mergeCell ref="D5:D6"/>
    <mergeCell ref="A5:A6"/>
    <mergeCell ref="B5:B6"/>
    <mergeCell ref="A29:A30"/>
    <mergeCell ref="B29:B30"/>
    <mergeCell ref="C29:C30"/>
    <mergeCell ref="D29:D30"/>
    <mergeCell ref="A12:A13"/>
    <mergeCell ref="B12:B13"/>
    <mergeCell ref="C12:C13"/>
    <mergeCell ref="D12:D13"/>
    <mergeCell ref="A19:A20"/>
    <mergeCell ref="B19:B20"/>
    <mergeCell ref="C19:C20"/>
    <mergeCell ref="D19:D20"/>
  </mergeCells>
  <phoneticPr fontId="4" type="noConversion"/>
  <printOptions horizontalCentered="1"/>
  <pageMargins left="0.59055118110236227" right="0.31496062992125984" top="0.98425196850393704" bottom="0.98425196850393704" header="0" footer="0"/>
  <pageSetup scale="55" orientation="portrait" r:id="rId1"/>
  <headerFooter alignWithMargins="0">
    <oddFooter>&amp;LElaboró:
Revisó:
&amp;D&amp;C&amp;N</oddFooter>
  </headerFooter>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zoomScaleNormal="100" zoomScaleSheetLayoutView="100" workbookViewId="0">
      <selection activeCell="G11" sqref="G11"/>
    </sheetView>
  </sheetViews>
  <sheetFormatPr baseColWidth="10" defaultColWidth="12.5703125" defaultRowHeight="12.75" x14ac:dyDescent="0.2"/>
  <cols>
    <col min="1" max="1" width="57.140625" style="98" customWidth="1"/>
    <col min="2" max="2" width="27.7109375" style="98" customWidth="1"/>
    <col min="3" max="3" width="13.28515625" style="98" customWidth="1"/>
    <col min="4" max="4" width="14.7109375" style="98" customWidth="1"/>
    <col min="5" max="5" width="22.85546875" style="98" customWidth="1"/>
    <col min="6" max="6" width="22.28515625" style="98" customWidth="1"/>
    <col min="7" max="7" width="15.85546875" style="98" customWidth="1"/>
    <col min="8" max="16384" width="12.5703125" style="98"/>
  </cols>
  <sheetData>
    <row r="1" spans="1:7" s="99" customFormat="1" ht="26.25" customHeight="1" x14ac:dyDescent="0.2">
      <c r="A1" s="497" t="s">
        <v>141</v>
      </c>
      <c r="B1" s="498"/>
      <c r="C1" s="498"/>
      <c r="D1" s="498"/>
      <c r="E1" s="498"/>
      <c r="F1" s="498"/>
      <c r="G1" s="499"/>
    </row>
    <row r="2" spans="1:7" s="100" customFormat="1" ht="24.75" customHeight="1" x14ac:dyDescent="0.2">
      <c r="A2" s="500" t="s">
        <v>193</v>
      </c>
      <c r="B2" s="501"/>
      <c r="C2" s="501"/>
      <c r="D2" s="501"/>
      <c r="E2" s="501"/>
      <c r="F2" s="501"/>
      <c r="G2" s="502"/>
    </row>
    <row r="3" spans="1:7" s="99" customFormat="1" ht="24.75" customHeight="1" thickBot="1" x14ac:dyDescent="0.25">
      <c r="A3" s="500" t="s">
        <v>194</v>
      </c>
      <c r="B3" s="501"/>
      <c r="C3" s="501"/>
      <c r="D3" s="501"/>
      <c r="E3" s="501"/>
      <c r="F3" s="501"/>
      <c r="G3" s="502"/>
    </row>
    <row r="4" spans="1:7" s="99" customFormat="1" ht="39" customHeight="1" x14ac:dyDescent="0.2">
      <c r="A4" s="503" t="s">
        <v>135</v>
      </c>
      <c r="B4" s="506" t="s">
        <v>136</v>
      </c>
      <c r="C4" s="506" t="s">
        <v>138</v>
      </c>
      <c r="D4" s="506"/>
      <c r="E4" s="506" t="s">
        <v>5</v>
      </c>
      <c r="F4" s="506" t="s">
        <v>2</v>
      </c>
      <c r="G4" s="509" t="s">
        <v>42</v>
      </c>
    </row>
    <row r="5" spans="1:7" s="99" customFormat="1" ht="39" customHeight="1" x14ac:dyDescent="0.2">
      <c r="A5" s="504"/>
      <c r="B5" s="507"/>
      <c r="C5" s="101"/>
      <c r="D5" s="101"/>
      <c r="E5" s="507"/>
      <c r="F5" s="507"/>
      <c r="G5" s="510"/>
    </row>
    <row r="6" spans="1:7" ht="39.75" customHeight="1" x14ac:dyDescent="0.2">
      <c r="A6" s="505"/>
      <c r="B6" s="508"/>
      <c r="C6" s="102" t="s">
        <v>139</v>
      </c>
      <c r="D6" s="102" t="s">
        <v>140</v>
      </c>
      <c r="E6" s="508"/>
      <c r="F6" s="508"/>
      <c r="G6" s="511"/>
    </row>
    <row r="7" spans="1:7" ht="38.25" hidden="1" customHeight="1" thickBot="1" x14ac:dyDescent="0.25">
      <c r="A7" s="103"/>
      <c r="B7" s="104"/>
      <c r="C7" s="104"/>
      <c r="D7" s="104"/>
      <c r="E7" s="104"/>
      <c r="F7" s="104"/>
      <c r="G7" s="105"/>
    </row>
    <row r="8" spans="1:7" ht="76.5" hidden="1" customHeight="1" thickBot="1" x14ac:dyDescent="0.25">
      <c r="A8" s="103"/>
      <c r="B8" s="104"/>
      <c r="C8" s="104"/>
      <c r="D8" s="104"/>
      <c r="E8" s="104"/>
      <c r="F8" s="104"/>
      <c r="G8" s="105"/>
    </row>
    <row r="9" spans="1:7" ht="76.5" hidden="1" customHeight="1" thickBot="1" x14ac:dyDescent="0.25">
      <c r="A9" s="103"/>
      <c r="B9" s="104"/>
      <c r="C9" s="104"/>
      <c r="D9" s="104"/>
      <c r="E9" s="104"/>
      <c r="F9" s="104"/>
      <c r="G9" s="105"/>
    </row>
    <row r="10" spans="1:7" ht="76.5" customHeight="1" x14ac:dyDescent="0.2">
      <c r="A10" s="102" t="s">
        <v>252</v>
      </c>
      <c r="B10" s="104" t="s">
        <v>137</v>
      </c>
      <c r="C10" s="129">
        <v>1</v>
      </c>
      <c r="D10" s="104"/>
      <c r="E10" s="104">
        <v>232</v>
      </c>
      <c r="F10" s="104" t="s">
        <v>187</v>
      </c>
      <c r="G10" s="105">
        <v>100</v>
      </c>
    </row>
    <row r="11" spans="1:7" ht="76.5" customHeight="1" thickBot="1" x14ac:dyDescent="0.25">
      <c r="A11" s="103" t="s">
        <v>253</v>
      </c>
      <c r="B11" s="104" t="s">
        <v>137</v>
      </c>
      <c r="C11" s="129">
        <v>1</v>
      </c>
      <c r="D11" s="104"/>
      <c r="E11" s="104">
        <v>95</v>
      </c>
      <c r="F11" s="104" t="s">
        <v>187</v>
      </c>
      <c r="G11" s="105" t="s">
        <v>402</v>
      </c>
    </row>
    <row r="12" spans="1:7" ht="72" customHeight="1" thickBot="1" x14ac:dyDescent="0.25">
      <c r="A12" s="106" t="s">
        <v>254</v>
      </c>
      <c r="B12" s="107" t="s">
        <v>137</v>
      </c>
      <c r="C12" s="108">
        <v>100</v>
      </c>
      <c r="D12" s="108"/>
      <c r="E12" s="109">
        <v>96</v>
      </c>
      <c r="F12" s="108" t="s">
        <v>187</v>
      </c>
      <c r="G12" s="110">
        <v>100</v>
      </c>
    </row>
    <row r="13" spans="1:7" x14ac:dyDescent="0.2">
      <c r="A13" s="111"/>
    </row>
  </sheetData>
  <mergeCells count="9">
    <mergeCell ref="A1:G1"/>
    <mergeCell ref="A2:G2"/>
    <mergeCell ref="A3:G3"/>
    <mergeCell ref="A4:A6"/>
    <mergeCell ref="B4:B6"/>
    <mergeCell ref="C4:D4"/>
    <mergeCell ref="E4:E6"/>
    <mergeCell ref="F4:F6"/>
    <mergeCell ref="G4:G6"/>
  </mergeCells>
  <pageMargins left="0.74803149606299213" right="0.74803149606299213" top="0.98425196850393704" bottom="0.98425196850393704" header="0" footer="0"/>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A16" zoomScale="90" zoomScaleNormal="100" zoomScaleSheetLayoutView="90" workbookViewId="0">
      <selection activeCell="J34" sqref="J34:K34"/>
    </sheetView>
  </sheetViews>
  <sheetFormatPr baseColWidth="10" defaultColWidth="12.5703125" defaultRowHeight="42.75" customHeight="1" x14ac:dyDescent="0.2"/>
  <cols>
    <col min="1" max="1" width="4.140625" style="74" customWidth="1"/>
    <col min="2" max="2" width="49" style="74" customWidth="1"/>
    <col min="3" max="3" width="18.85546875" style="74" customWidth="1"/>
    <col min="4" max="4" width="24" style="74" customWidth="1"/>
    <col min="5" max="5" width="11.85546875" style="74" customWidth="1"/>
    <col min="6" max="7" width="15.5703125" style="74" customWidth="1"/>
    <col min="8" max="8" width="13.28515625" style="74" customWidth="1"/>
    <col min="9" max="9" width="21.42578125" style="74" customWidth="1"/>
    <col min="10" max="10" width="23.7109375" style="74" customWidth="1"/>
    <col min="11" max="11" width="12.5703125" style="74"/>
    <col min="12" max="12" width="17.5703125" style="74" customWidth="1"/>
    <col min="13" max="16384" width="12.5703125" style="74"/>
  </cols>
  <sheetData>
    <row r="1" spans="1:10" ht="22.5" customHeight="1" x14ac:dyDescent="0.2">
      <c r="A1" s="513" t="s">
        <v>141</v>
      </c>
      <c r="B1" s="514"/>
      <c r="C1" s="514"/>
      <c r="D1" s="514"/>
      <c r="E1" s="514"/>
      <c r="F1" s="514"/>
      <c r="G1" s="514"/>
      <c r="H1" s="514"/>
      <c r="I1" s="514"/>
      <c r="J1" s="515"/>
    </row>
    <row r="2" spans="1:10" ht="25.5" customHeight="1" x14ac:dyDescent="0.2">
      <c r="A2" s="516" t="s">
        <v>193</v>
      </c>
      <c r="B2" s="517"/>
      <c r="C2" s="517"/>
      <c r="D2" s="517"/>
      <c r="E2" s="517"/>
      <c r="F2" s="517"/>
      <c r="G2" s="517"/>
      <c r="H2" s="517"/>
      <c r="I2" s="517"/>
      <c r="J2" s="518"/>
    </row>
    <row r="3" spans="1:10" ht="25.5" customHeight="1" thickBot="1" x14ac:dyDescent="0.25">
      <c r="A3" s="516" t="s">
        <v>133</v>
      </c>
      <c r="B3" s="517"/>
      <c r="C3" s="517"/>
      <c r="D3" s="517"/>
      <c r="E3" s="517"/>
      <c r="F3" s="517"/>
      <c r="G3" s="517"/>
      <c r="H3" s="517"/>
      <c r="I3" s="517"/>
      <c r="J3" s="518"/>
    </row>
    <row r="4" spans="1:10" ht="27.75" customHeight="1" thickBot="1" x14ac:dyDescent="0.25">
      <c r="A4" s="519" t="s">
        <v>26</v>
      </c>
      <c r="B4" s="519"/>
      <c r="C4" s="520" t="s">
        <v>249</v>
      </c>
      <c r="D4" s="521"/>
      <c r="E4" s="521"/>
      <c r="F4" s="521"/>
      <c r="G4" s="521"/>
      <c r="H4" s="521"/>
      <c r="I4" s="521"/>
      <c r="J4" s="521"/>
    </row>
    <row r="5" spans="1:10" ht="54" customHeight="1" thickBot="1" x14ac:dyDescent="0.25">
      <c r="A5" s="519"/>
      <c r="B5" s="519"/>
      <c r="C5" s="112" t="s">
        <v>37</v>
      </c>
      <c r="D5" s="113" t="s">
        <v>38</v>
      </c>
      <c r="E5" s="113" t="s">
        <v>39</v>
      </c>
      <c r="F5" s="113" t="s">
        <v>46</v>
      </c>
      <c r="G5" s="113" t="s">
        <v>47</v>
      </c>
      <c r="H5" s="113" t="s">
        <v>6</v>
      </c>
      <c r="I5" s="113" t="s">
        <v>27</v>
      </c>
      <c r="J5" s="113" t="s">
        <v>40</v>
      </c>
    </row>
    <row r="6" spans="1:10" ht="24.75" customHeight="1" thickBot="1" x14ac:dyDescent="0.25">
      <c r="A6" s="4"/>
      <c r="B6" s="114" t="s">
        <v>24</v>
      </c>
      <c r="C6" s="49" t="s">
        <v>132</v>
      </c>
      <c r="D6" s="49">
        <f>'COND. COMPL.TRDM'!I52</f>
        <v>100</v>
      </c>
      <c r="E6" s="49">
        <v>69</v>
      </c>
      <c r="F6" s="49">
        <v>200</v>
      </c>
      <c r="G6" s="49">
        <v>100</v>
      </c>
      <c r="H6" s="49">
        <v>469</v>
      </c>
      <c r="I6" s="130">
        <v>0.23169999999999999</v>
      </c>
      <c r="J6" s="49">
        <f>H6*I6</f>
        <v>108.6673</v>
      </c>
    </row>
    <row r="7" spans="1:10" ht="24.75" customHeight="1" thickBot="1" x14ac:dyDescent="0.25">
      <c r="A7" s="4"/>
      <c r="B7" s="114" t="s">
        <v>125</v>
      </c>
      <c r="C7" s="49" t="s">
        <v>132</v>
      </c>
      <c r="D7" s="49">
        <f>'COND. COMPL.AUTOS'!I66</f>
        <v>132</v>
      </c>
      <c r="E7" s="49">
        <v>525</v>
      </c>
      <c r="F7" s="49">
        <v>0</v>
      </c>
      <c r="G7" s="49">
        <v>100</v>
      </c>
      <c r="H7" s="49">
        <f t="shared" ref="H7:H9" si="0">SUM(D7:G7)</f>
        <v>757</v>
      </c>
      <c r="I7" s="131">
        <v>0.3609</v>
      </c>
      <c r="J7" s="49">
        <f t="shared" ref="J7:J9" si="1">H7*I7</f>
        <v>273.2013</v>
      </c>
    </row>
    <row r="8" spans="1:10" ht="24.75" customHeight="1" thickBot="1" x14ac:dyDescent="0.25">
      <c r="A8" s="4"/>
      <c r="B8" s="114" t="s">
        <v>126</v>
      </c>
      <c r="C8" s="49" t="s">
        <v>132</v>
      </c>
      <c r="D8" s="49">
        <f>'COND. COMPL.MANEJO'!I31</f>
        <v>100</v>
      </c>
      <c r="E8" s="49">
        <v>500</v>
      </c>
      <c r="F8" s="49">
        <v>200</v>
      </c>
      <c r="G8" s="49">
        <v>100</v>
      </c>
      <c r="H8" s="49">
        <f t="shared" si="0"/>
        <v>900</v>
      </c>
      <c r="I8" s="130">
        <v>0.31390000000000001</v>
      </c>
      <c r="J8" s="49">
        <f t="shared" si="1"/>
        <v>282.51</v>
      </c>
    </row>
    <row r="9" spans="1:10" ht="24.75" customHeight="1" thickBot="1" x14ac:dyDescent="0.25">
      <c r="A9" s="4"/>
      <c r="B9" s="114" t="s">
        <v>16</v>
      </c>
      <c r="C9" s="49" t="s">
        <v>132</v>
      </c>
      <c r="D9" s="49">
        <f>'COND. COMPL. R.C.E.'!I27</f>
        <v>85</v>
      </c>
      <c r="E9" s="49">
        <v>444</v>
      </c>
      <c r="F9" s="49">
        <v>200</v>
      </c>
      <c r="G9" s="49">
        <v>100</v>
      </c>
      <c r="H9" s="49">
        <f t="shared" si="0"/>
        <v>829</v>
      </c>
      <c r="I9" s="130">
        <v>9.35E-2</v>
      </c>
      <c r="J9" s="49">
        <f t="shared" si="1"/>
        <v>77.511499999999998</v>
      </c>
    </row>
    <row r="10" spans="1:10" ht="25.5" customHeight="1" thickBot="1" x14ac:dyDescent="0.25">
      <c r="A10" s="512"/>
      <c r="B10" s="512"/>
      <c r="C10" s="512"/>
      <c r="D10" s="512"/>
      <c r="E10" s="512"/>
      <c r="F10" s="512"/>
      <c r="G10" s="512"/>
      <c r="H10" s="512"/>
      <c r="I10" s="512"/>
      <c r="J10" s="44">
        <f>SUM(J6:J9)</f>
        <v>741.89009999999996</v>
      </c>
    </row>
    <row r="11" spans="1:10" ht="15" customHeight="1" thickBot="1" x14ac:dyDescent="0.25">
      <c r="A11" s="115"/>
      <c r="B11" s="116"/>
      <c r="C11" s="116"/>
      <c r="D11" s="116"/>
      <c r="E11" s="116"/>
      <c r="F11" s="116"/>
      <c r="G11" s="116"/>
      <c r="H11" s="116"/>
      <c r="I11" s="116"/>
      <c r="J11" s="117"/>
    </row>
    <row r="12" spans="1:10" ht="24.75" customHeight="1" thickBot="1" x14ac:dyDescent="0.25">
      <c r="A12" s="519" t="s">
        <v>26</v>
      </c>
      <c r="B12" s="519"/>
      <c r="C12" s="523" t="s">
        <v>250</v>
      </c>
      <c r="D12" s="287"/>
      <c r="E12" s="287"/>
      <c r="F12" s="287"/>
      <c r="G12" s="287"/>
      <c r="H12" s="287"/>
      <c r="I12" s="287"/>
      <c r="J12" s="287"/>
    </row>
    <row r="13" spans="1:10" ht="25.5" customHeight="1" thickBot="1" x14ac:dyDescent="0.25">
      <c r="A13" s="519"/>
      <c r="B13" s="519"/>
      <c r="C13" s="112" t="s">
        <v>37</v>
      </c>
      <c r="D13" s="113" t="s">
        <v>38</v>
      </c>
      <c r="E13" s="113" t="s">
        <v>39</v>
      </c>
      <c r="F13" s="113" t="s">
        <v>46</v>
      </c>
      <c r="G13" s="113" t="s">
        <v>47</v>
      </c>
      <c r="H13" s="113" t="s">
        <v>6</v>
      </c>
      <c r="I13" s="113" t="s">
        <v>27</v>
      </c>
      <c r="J13" s="113" t="s">
        <v>40</v>
      </c>
    </row>
    <row r="14" spans="1:10" ht="42.75" customHeight="1" thickBot="1" x14ac:dyDescent="0.25">
      <c r="A14" s="4"/>
      <c r="B14" s="114" t="s">
        <v>24</v>
      </c>
      <c r="C14" s="49" t="s">
        <v>132</v>
      </c>
      <c r="D14" s="49"/>
      <c r="E14" s="49"/>
      <c r="F14" s="49"/>
      <c r="G14" s="49"/>
      <c r="H14" s="49"/>
      <c r="I14" s="130"/>
      <c r="J14" s="49"/>
    </row>
    <row r="15" spans="1:10" ht="24.75" customHeight="1" thickBot="1" x14ac:dyDescent="0.25">
      <c r="A15" s="4"/>
      <c r="B15" s="114" t="s">
        <v>125</v>
      </c>
      <c r="C15" s="49" t="s">
        <v>132</v>
      </c>
      <c r="D15" s="49"/>
      <c r="E15" s="49"/>
      <c r="F15" s="49"/>
      <c r="G15" s="49"/>
      <c r="H15" s="49"/>
      <c r="I15" s="131"/>
      <c r="J15" s="49"/>
    </row>
    <row r="16" spans="1:10" ht="25.5" customHeight="1" thickBot="1" x14ac:dyDescent="0.25">
      <c r="A16" s="4"/>
      <c r="B16" s="114" t="s">
        <v>126</v>
      </c>
      <c r="C16" s="49" t="s">
        <v>132</v>
      </c>
      <c r="D16" s="49"/>
      <c r="E16" s="49"/>
      <c r="F16" s="49"/>
      <c r="G16" s="49"/>
      <c r="H16" s="49"/>
      <c r="I16" s="130"/>
      <c r="J16" s="49"/>
    </row>
    <row r="17" spans="1:10" ht="42.75" customHeight="1" thickBot="1" x14ac:dyDescent="0.25">
      <c r="A17" s="4"/>
      <c r="B17" s="114" t="s">
        <v>16</v>
      </c>
      <c r="C17" s="49" t="s">
        <v>132</v>
      </c>
      <c r="D17" s="49"/>
      <c r="E17" s="49"/>
      <c r="F17" s="49"/>
      <c r="G17" s="49"/>
      <c r="H17" s="49"/>
      <c r="I17" s="130"/>
      <c r="J17" s="49"/>
    </row>
    <row r="18" spans="1:10" ht="42.75" customHeight="1" thickBot="1" x14ac:dyDescent="0.25">
      <c r="A18" s="512"/>
      <c r="B18" s="512"/>
      <c r="C18" s="512"/>
      <c r="D18" s="512"/>
      <c r="E18" s="512"/>
      <c r="F18" s="512"/>
      <c r="G18" s="512"/>
      <c r="H18" s="512"/>
      <c r="I18" s="512"/>
      <c r="J18" s="44"/>
    </row>
    <row r="19" spans="1:10" ht="42.75" customHeight="1" thickBot="1" x14ac:dyDescent="0.25">
      <c r="A19" s="519" t="s">
        <v>26</v>
      </c>
      <c r="B19" s="519"/>
      <c r="C19" s="523" t="s">
        <v>235</v>
      </c>
      <c r="D19" s="287"/>
      <c r="E19" s="287"/>
      <c r="F19" s="287"/>
      <c r="G19" s="287"/>
      <c r="H19" s="287"/>
      <c r="I19" s="287"/>
      <c r="J19" s="287"/>
    </row>
    <row r="20" spans="1:10" ht="42.75" customHeight="1" thickBot="1" x14ac:dyDescent="0.25">
      <c r="A20" s="519"/>
      <c r="B20" s="519"/>
      <c r="C20" s="112" t="s">
        <v>37</v>
      </c>
      <c r="D20" s="113" t="s">
        <v>38</v>
      </c>
      <c r="E20" s="113" t="s">
        <v>39</v>
      </c>
      <c r="F20" s="113" t="s">
        <v>46</v>
      </c>
      <c r="G20" s="113" t="s">
        <v>47</v>
      </c>
      <c r="H20" s="113" t="s">
        <v>6</v>
      </c>
      <c r="I20" s="113" t="s">
        <v>27</v>
      </c>
      <c r="J20" s="113" t="s">
        <v>40</v>
      </c>
    </row>
    <row r="21" spans="1:10" ht="42.75" customHeight="1" thickBot="1" x14ac:dyDescent="0.25">
      <c r="A21" s="4"/>
      <c r="B21" s="114" t="s">
        <v>24</v>
      </c>
      <c r="C21" s="49" t="s">
        <v>132</v>
      </c>
      <c r="D21" s="49">
        <v>170</v>
      </c>
      <c r="E21" s="49">
        <v>404</v>
      </c>
      <c r="F21" s="49">
        <v>200</v>
      </c>
      <c r="G21" s="49">
        <v>100</v>
      </c>
      <c r="H21" s="49">
        <f>SUM(D21:G21)</f>
        <v>874</v>
      </c>
      <c r="I21" s="130">
        <v>0.23169999999999999</v>
      </c>
      <c r="J21" s="49">
        <f>H21*I21</f>
        <v>202.50579999999999</v>
      </c>
    </row>
    <row r="22" spans="1:10" ht="42.75" customHeight="1" thickBot="1" x14ac:dyDescent="0.25">
      <c r="A22" s="4"/>
      <c r="B22" s="114" t="s">
        <v>125</v>
      </c>
      <c r="C22" s="49" t="s">
        <v>132</v>
      </c>
      <c r="D22" s="49">
        <v>172</v>
      </c>
      <c r="E22" s="49">
        <v>700</v>
      </c>
      <c r="F22" s="49">
        <v>0</v>
      </c>
      <c r="G22" s="49">
        <v>100</v>
      </c>
      <c r="H22" s="49">
        <f t="shared" ref="H22:H24" si="2">SUM(D22:G22)</f>
        <v>972</v>
      </c>
      <c r="I22" s="131">
        <v>0.3609</v>
      </c>
      <c r="J22" s="49">
        <f t="shared" ref="J22:J24" si="3">H22*I22</f>
        <v>350.79480000000001</v>
      </c>
    </row>
    <row r="23" spans="1:10" ht="42.75" customHeight="1" thickBot="1" x14ac:dyDescent="0.25">
      <c r="A23" s="4"/>
      <c r="B23" s="114" t="s">
        <v>126</v>
      </c>
      <c r="C23" s="49" t="s">
        <v>132</v>
      </c>
      <c r="D23" s="49">
        <v>147</v>
      </c>
      <c r="E23" s="49">
        <v>480</v>
      </c>
      <c r="F23" s="49">
        <v>200</v>
      </c>
      <c r="G23" s="49">
        <v>100</v>
      </c>
      <c r="H23" s="49">
        <f t="shared" si="2"/>
        <v>927</v>
      </c>
      <c r="I23" s="130">
        <v>0.31390000000000001</v>
      </c>
      <c r="J23" s="49">
        <f t="shared" si="3"/>
        <v>290.9853</v>
      </c>
    </row>
    <row r="24" spans="1:10" ht="42.75" customHeight="1" thickBot="1" x14ac:dyDescent="0.25">
      <c r="A24" s="4"/>
      <c r="B24" s="114" t="s">
        <v>16</v>
      </c>
      <c r="C24" s="49" t="s">
        <v>132</v>
      </c>
      <c r="D24" s="49">
        <v>200</v>
      </c>
      <c r="E24" s="49">
        <v>249</v>
      </c>
      <c r="F24" s="49">
        <v>200</v>
      </c>
      <c r="G24" s="49">
        <v>100</v>
      </c>
      <c r="H24" s="49">
        <f t="shared" si="2"/>
        <v>749</v>
      </c>
      <c r="I24" s="130">
        <v>9.35E-2</v>
      </c>
      <c r="J24" s="49">
        <f t="shared" si="3"/>
        <v>70.031499999999994</v>
      </c>
    </row>
    <row r="25" spans="1:10" ht="42.75" customHeight="1" thickBot="1" x14ac:dyDescent="0.25">
      <c r="A25" s="522"/>
      <c r="B25" s="522"/>
      <c r="C25" s="522"/>
      <c r="D25" s="522"/>
      <c r="E25" s="522"/>
      <c r="F25" s="522"/>
      <c r="G25" s="522"/>
      <c r="H25" s="522"/>
      <c r="I25" s="522"/>
      <c r="J25" s="232">
        <f>SUM(J21:J24)</f>
        <v>914.31740000000013</v>
      </c>
    </row>
    <row r="26" spans="1:10" s="77" customFormat="1" ht="42.75" customHeight="1" thickBot="1" x14ac:dyDescent="0.25">
      <c r="A26" s="524" t="s">
        <v>394</v>
      </c>
      <c r="B26" s="525"/>
      <c r="C26" s="525"/>
      <c r="D26" s="525"/>
      <c r="E26" s="525"/>
      <c r="F26" s="525"/>
      <c r="G26" s="525"/>
      <c r="H26" s="525"/>
      <c r="I26" s="525"/>
      <c r="J26" s="526"/>
    </row>
    <row r="27" spans="1:10" ht="27.75" customHeight="1" thickBot="1" x14ac:dyDescent="0.25">
      <c r="A27" s="519" t="s">
        <v>26</v>
      </c>
      <c r="B27" s="519"/>
      <c r="C27" s="527" t="s">
        <v>390</v>
      </c>
      <c r="D27" s="528"/>
      <c r="E27" s="528"/>
      <c r="F27" s="528"/>
      <c r="G27" s="528"/>
      <c r="H27" s="528"/>
      <c r="I27" s="528"/>
      <c r="J27" s="528"/>
    </row>
    <row r="28" spans="1:10" ht="54" customHeight="1" thickBot="1" x14ac:dyDescent="0.25">
      <c r="A28" s="519"/>
      <c r="B28" s="519"/>
      <c r="C28" s="112" t="s">
        <v>37</v>
      </c>
      <c r="D28" s="113" t="s">
        <v>38</v>
      </c>
      <c r="E28" s="113" t="s">
        <v>39</v>
      </c>
      <c r="F28" s="113" t="s">
        <v>46</v>
      </c>
      <c r="G28" s="113" t="s">
        <v>47</v>
      </c>
      <c r="H28" s="113" t="s">
        <v>6</v>
      </c>
      <c r="I28" s="113" t="s">
        <v>27</v>
      </c>
      <c r="J28" s="113" t="s">
        <v>40</v>
      </c>
    </row>
    <row r="29" spans="1:10" ht="39.75" customHeight="1" thickBot="1" x14ac:dyDescent="0.25">
      <c r="A29" s="4"/>
      <c r="B29" s="114" t="s">
        <v>389</v>
      </c>
      <c r="C29" s="49" t="s">
        <v>132</v>
      </c>
      <c r="D29" s="49">
        <v>75</v>
      </c>
      <c r="E29" s="49">
        <v>700</v>
      </c>
      <c r="F29" s="49">
        <v>0</v>
      </c>
      <c r="G29" s="49">
        <v>100</v>
      </c>
      <c r="H29" s="49">
        <v>875</v>
      </c>
      <c r="I29" s="231" t="s">
        <v>391</v>
      </c>
      <c r="J29" s="49">
        <v>875</v>
      </c>
    </row>
    <row r="30" spans="1:10" ht="39.75" customHeight="1" thickBot="1" x14ac:dyDescent="0.25">
      <c r="A30" s="228"/>
      <c r="B30" s="229"/>
      <c r="C30" s="230"/>
      <c r="D30" s="230"/>
      <c r="E30" s="230"/>
      <c r="F30" s="230"/>
      <c r="G30" s="230"/>
      <c r="H30" s="230"/>
      <c r="I30" s="233"/>
      <c r="J30" s="230"/>
    </row>
    <row r="31" spans="1:10" ht="42.75" customHeight="1" thickBot="1" x14ac:dyDescent="0.25">
      <c r="A31" s="529" t="s">
        <v>395</v>
      </c>
      <c r="B31" s="530"/>
      <c r="C31" s="530"/>
      <c r="D31" s="530"/>
      <c r="E31" s="530"/>
      <c r="F31" s="530"/>
      <c r="G31" s="530"/>
      <c r="H31" s="530"/>
      <c r="I31" s="530"/>
      <c r="J31" s="531"/>
    </row>
    <row r="32" spans="1:10" ht="27.75" customHeight="1" thickBot="1" x14ac:dyDescent="0.25">
      <c r="A32" s="519" t="s">
        <v>26</v>
      </c>
      <c r="B32" s="519"/>
      <c r="C32" s="520" t="s">
        <v>392</v>
      </c>
      <c r="D32" s="521"/>
      <c r="E32" s="521"/>
      <c r="F32" s="521"/>
      <c r="G32" s="521"/>
      <c r="H32" s="521"/>
      <c r="I32" s="521"/>
      <c r="J32" s="521"/>
    </row>
    <row r="33" spans="1:10" ht="54" customHeight="1" thickBot="1" x14ac:dyDescent="0.25">
      <c r="A33" s="519"/>
      <c r="B33" s="519"/>
      <c r="C33" s="112" t="s">
        <v>37</v>
      </c>
      <c r="D33" s="113" t="s">
        <v>38</v>
      </c>
      <c r="E33" s="113" t="s">
        <v>39</v>
      </c>
      <c r="F33" s="113" t="s">
        <v>46</v>
      </c>
      <c r="G33" s="113" t="s">
        <v>47</v>
      </c>
      <c r="H33" s="113" t="s">
        <v>6</v>
      </c>
      <c r="I33" s="113" t="s">
        <v>27</v>
      </c>
      <c r="J33" s="113" t="s">
        <v>40</v>
      </c>
    </row>
    <row r="34" spans="1:10" ht="38.25" customHeight="1" thickBot="1" x14ac:dyDescent="0.25">
      <c r="A34" s="4"/>
      <c r="B34" s="114" t="s">
        <v>393</v>
      </c>
      <c r="C34" s="49" t="s">
        <v>132</v>
      </c>
      <c r="D34" s="49">
        <v>150</v>
      </c>
      <c r="E34" s="49">
        <v>500</v>
      </c>
      <c r="F34" s="49">
        <v>105</v>
      </c>
      <c r="G34" s="49">
        <v>100</v>
      </c>
      <c r="H34" s="49">
        <v>855</v>
      </c>
      <c r="I34" s="231">
        <v>1</v>
      </c>
      <c r="J34" s="49">
        <f>H34*I34</f>
        <v>855</v>
      </c>
    </row>
  </sheetData>
  <mergeCells count="18">
    <mergeCell ref="A26:J26"/>
    <mergeCell ref="A27:B28"/>
    <mergeCell ref="C27:J27"/>
    <mergeCell ref="A32:B33"/>
    <mergeCell ref="C32:J32"/>
    <mergeCell ref="A31:J31"/>
    <mergeCell ref="A25:I25"/>
    <mergeCell ref="A12:B13"/>
    <mergeCell ref="C12:J12"/>
    <mergeCell ref="A18:I18"/>
    <mergeCell ref="A19:B20"/>
    <mergeCell ref="C19:J19"/>
    <mergeCell ref="A10:I10"/>
    <mergeCell ref="A1:J1"/>
    <mergeCell ref="A2:J2"/>
    <mergeCell ref="A3:J3"/>
    <mergeCell ref="A4:B5"/>
    <mergeCell ref="C4:J4"/>
  </mergeCells>
  <phoneticPr fontId="4" type="noConversion"/>
  <pageMargins left="0.59055118110236227" right="0.51181102362204722" top="0.70866141732283472" bottom="0.59055118110236227" header="0" footer="0"/>
  <pageSetup scale="64" orientation="landscape" r:id="rId1"/>
  <headerFooter alignWithMargins="0">
    <oddFooter>&amp;LElaboró:
Revisó:
&amp;D&amp;C&amp;N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18</vt:i4>
      </vt:variant>
    </vt:vector>
  </HeadingPairs>
  <TitlesOfParts>
    <vt:vector size="29" baseType="lpstr">
      <vt:lpstr>COND. COMPL.TRDM</vt:lpstr>
      <vt:lpstr>COND. COMPL.AUTOS</vt:lpstr>
      <vt:lpstr>COND. COMPL.MANEJO</vt:lpstr>
      <vt:lpstr>COND. COMPL. R.C.E.</vt:lpstr>
      <vt:lpstr>PRIMAS</vt:lpstr>
      <vt:lpstr>DEDUCIBLES</vt:lpstr>
      <vt:lpstr>PONDERACION PRIMAS</vt:lpstr>
      <vt:lpstr>APOYO INDUSTRIA NACIONAL</vt:lpstr>
      <vt:lpstr>CONSOLIDADO TECNICO</vt:lpstr>
      <vt:lpstr> RCSP</vt:lpstr>
      <vt:lpstr>IRF</vt:lpstr>
      <vt:lpstr>' RCSP'!Área_de_impresión</vt:lpstr>
      <vt:lpstr>'APOYO INDUSTRIA NACIONAL'!Área_de_impresión</vt:lpstr>
      <vt:lpstr>'COND. COMPL. R.C.E.'!Área_de_impresión</vt:lpstr>
      <vt:lpstr>'COND. COMPL.AUTOS'!Área_de_impresión</vt:lpstr>
      <vt:lpstr>'COND. COMPL.MANEJO'!Área_de_impresión</vt:lpstr>
      <vt:lpstr>'COND. COMPL.TRDM'!Área_de_impresión</vt:lpstr>
      <vt:lpstr>'CONSOLIDADO TECNICO'!Área_de_impresión</vt:lpstr>
      <vt:lpstr>DEDUCIBLES!Área_de_impresión</vt:lpstr>
      <vt:lpstr>IRF!Área_de_impresión</vt:lpstr>
      <vt:lpstr>'PONDERACION PRIMAS'!Área_de_impresión</vt:lpstr>
      <vt:lpstr>PRIMAS!Área_de_impresión</vt:lpstr>
      <vt:lpstr>' RCSP'!Títulos_a_imprimir</vt:lpstr>
      <vt:lpstr>'COND. COMPL. R.C.E.'!Títulos_a_imprimir</vt:lpstr>
      <vt:lpstr>'COND. COMPL.AUTOS'!Títulos_a_imprimir</vt:lpstr>
      <vt:lpstr>'COND. COMPL.MANEJO'!Títulos_a_imprimir</vt:lpstr>
      <vt:lpstr>'COND. COMPL.TRDM'!Títulos_a_imprimir</vt:lpstr>
      <vt:lpstr>IRF!Títulos_a_imprimir</vt:lpstr>
      <vt:lpstr>'PONDERACION PRIMAS'!Títulos_a_imprimir</vt:lpstr>
    </vt:vector>
  </TitlesOfParts>
  <Company>JLT COLOMBIA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jmoncada</dc:creator>
  <cp:lastModifiedBy>Monica Francisca Olarte Gamarra</cp:lastModifiedBy>
  <cp:lastPrinted>2015-02-16T12:36:52Z</cp:lastPrinted>
  <dcterms:created xsi:type="dcterms:W3CDTF">2005-04-20T13:48:02Z</dcterms:created>
  <dcterms:modified xsi:type="dcterms:W3CDTF">2015-02-16T22:49:07Z</dcterms:modified>
</cp:coreProperties>
</file>