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errera\Desktop\MARZO 30\"/>
    </mc:Choice>
  </mc:AlternateContent>
  <bookViews>
    <workbookView xWindow="0" yWindow="0" windowWidth="24000" windowHeight="10425"/>
  </bookViews>
  <sheets>
    <sheet name="5 I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18" i="1"/>
  <c r="G35" i="1"/>
  <c r="G36" i="1"/>
  <c r="G37" i="1"/>
  <c r="G38" i="1"/>
  <c r="G18" i="1"/>
  <c r="G19" i="1"/>
  <c r="G20" i="1"/>
  <c r="G21" i="1"/>
  <c r="G22" i="1"/>
  <c r="G23" i="1"/>
  <c r="G24" i="1"/>
  <c r="G25" i="1"/>
  <c r="G26" i="1"/>
  <c r="G28" i="1"/>
  <c r="G40" i="1"/>
  <c r="G41" i="1"/>
  <c r="G42" i="1"/>
  <c r="B22" i="1"/>
  <c r="B21" i="1"/>
</calcChain>
</file>

<file path=xl/sharedStrings.xml><?xml version="1.0" encoding="utf-8"?>
<sst xmlns="http://schemas.openxmlformats.org/spreadsheetml/2006/main" count="50" uniqueCount="47">
  <si>
    <t>AGENCIA NACIONAL DE INFRAESTRUCTURA</t>
  </si>
  <si>
    <t>VICEPRESIDENCIA DE GESTION CONTRACTUAL</t>
  </si>
  <si>
    <t>INTERVENTORIA</t>
  </si>
  <si>
    <t>“Interventoría técnica, administrativa, financiera, jurídica, ambiental y social al Contrato de Concesión Portuaria No – 007 de 1993 suscrito entre la Superintendecia General de Puertos  hoy Agencia Nacional de Infraestructura ANI y la Sociedad Portuaria Regional de Cartagena S.A.”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</si>
  <si>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</si>
  <si>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</si>
  <si>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</si>
  <si>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</si>
  <si>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</si>
  <si>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</si>
  <si>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</si>
  <si>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</si>
  <si>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</si>
  <si>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</si>
  <si>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</si>
  <si>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</si>
  <si>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</si>
  <si>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</si>
  <si>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 xml:space="preserve">Subdirector Técnico </t>
  </si>
  <si>
    <t>Coordinador Financiero</t>
  </si>
  <si>
    <t>Ingeniero Ambiental</t>
  </si>
  <si>
    <t>Secretaria</t>
  </si>
  <si>
    <t>Ingeniero Residente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</si>
  <si>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</si>
  <si>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</si>
  <si>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</si>
  <si>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</si>
  <si>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</si>
  <si>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</si>
  <si>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</si>
  <si>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</si>
  <si>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</si>
  <si>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</si>
  <si>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</si>
  <si>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</si>
  <si>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</si>
  <si>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</si>
  <si>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Alquiler Oficina-Campamentos (Incluye Servicios Públicos)(Cartagena)</t>
  </si>
  <si>
    <t>Mes</t>
  </si>
  <si>
    <t xml:space="preserve">Dotación oficina </t>
  </si>
  <si>
    <t>Papeleria, Fotocopias, Heliografías, Edición de Informes, otros</t>
  </si>
  <si>
    <t>TOTAL OTROS COSTOS  = (4)</t>
  </si>
  <si>
    <t>COSTO BÁSICO = (3) + (4) = (5)</t>
  </si>
  <si>
    <t>IVA = 16% * (5) = (6)</t>
  </si>
  <si>
    <t>FORMATO 7</t>
  </si>
  <si>
    <t>(BxCx7 MESES)</t>
  </si>
  <si>
    <t>VALOR TOTAL GLOBAL FIJO  = (5) +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</si>
</sst>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[$$-50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2" borderId="12" xfId="3" applyBorder="1" applyAlignment="1">
      <alignment horizontal="center" vertical="center" wrapText="1"/>
    </xf>
    <xf numFmtId="0" fontId="2" fillId="2" borderId="13" xfId="3" applyBorder="1" applyAlignment="1">
      <alignment horizontal="center" vertical="center" wrapText="1"/>
    </xf>
    <xf numFmtId="0" fontId="2" fillId="2" borderId="14" xfId="3" applyBorder="1" applyAlignment="1">
      <alignment horizontal="center" vertical="center" wrapText="1"/>
    </xf>
    <xf numFmtId="0" fontId="2" fillId="2" borderId="15" xfId="3" applyBorder="1" applyAlignment="1">
      <alignment horizontal="center" vertical="center" wrapText="1"/>
    </xf>
    <xf numFmtId="0" fontId="2" fillId="2" borderId="10" xfId="3" applyBorder="1" applyAlignment="1">
      <alignment horizontal="center" vertical="center" wrapText="1"/>
    </xf>
    <xf numFmtId="0" fontId="2" fillId="2" borderId="16" xfId="3" applyBorder="1" applyAlignment="1">
      <alignment horizontal="center" vertical="center" wrapText="1"/>
    </xf>
    <xf numFmtId="0" fontId="2" fillId="2" borderId="17" xfId="3" applyBorder="1" applyAlignment="1">
      <alignment horizontal="center" vertical="center" wrapText="1"/>
    </xf>
    <xf numFmtId="0" fontId="9" fillId="7" borderId="28" xfId="8" applyFont="1" applyFill="1" applyBorder="1" applyAlignment="1"/>
    <xf numFmtId="4" fontId="9" fillId="7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7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43" fontId="9" fillId="7" borderId="28" xfId="1" applyFont="1" applyFill="1" applyBorder="1" applyAlignment="1"/>
    <xf numFmtId="3" fontId="9" fillId="7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10" fillId="7" borderId="31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33" xfId="4" applyBorder="1" applyAlignment="1">
      <alignment horizontal="center" vertical="center" wrapText="1"/>
    </xf>
    <xf numFmtId="0" fontId="1" fillId="3" borderId="34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10" fillId="0" borderId="38" xfId="9" applyFont="1" applyBorder="1"/>
    <xf numFmtId="0" fontId="10" fillId="7" borderId="39" xfId="9" applyFont="1" applyFill="1" applyBorder="1"/>
    <xf numFmtId="0" fontId="9" fillId="7" borderId="39" xfId="9" applyFont="1" applyFill="1" applyBorder="1"/>
    <xf numFmtId="0" fontId="9" fillId="7" borderId="16" xfId="9" applyFont="1" applyFill="1" applyBorder="1"/>
    <xf numFmtId="4" fontId="10" fillId="0" borderId="17" xfId="9" applyNumberFormat="1" applyFont="1" applyBorder="1"/>
    <xf numFmtId="0" fontId="10" fillId="8" borderId="7" xfId="9" applyFont="1" applyFill="1" applyBorder="1"/>
    <xf numFmtId="0" fontId="10" fillId="7" borderId="0" xfId="9" applyFont="1" applyFill="1" applyBorder="1"/>
    <xf numFmtId="0" fontId="9" fillId="7" borderId="0" xfId="9" applyFont="1" applyFill="1" applyBorder="1"/>
    <xf numFmtId="4" fontId="10" fillId="8" borderId="30" xfId="9" applyNumberFormat="1" applyFont="1" applyFill="1" applyBorder="1"/>
    <xf numFmtId="0" fontId="10" fillId="0" borderId="40" xfId="9" applyFont="1" applyBorder="1"/>
    <xf numFmtId="0" fontId="10" fillId="7" borderId="12" xfId="9" applyFont="1" applyFill="1" applyBorder="1"/>
    <xf numFmtId="0" fontId="9" fillId="7" borderId="12" xfId="9" applyFont="1" applyFill="1" applyBorder="1"/>
    <xf numFmtId="0" fontId="9" fillId="7" borderId="13" xfId="9" applyFont="1" applyFill="1" applyBorder="1"/>
    <xf numFmtId="4" fontId="9" fillId="0" borderId="14" xfId="9" applyNumberFormat="1" applyFont="1" applyBorder="1"/>
    <xf numFmtId="0" fontId="10" fillId="0" borderId="41" xfId="9" applyFont="1" applyBorder="1"/>
    <xf numFmtId="0" fontId="10" fillId="7" borderId="25" xfId="9" applyFont="1" applyFill="1" applyBorder="1"/>
    <xf numFmtId="0" fontId="9" fillId="7" borderId="25" xfId="9" applyFont="1" applyFill="1" applyBorder="1"/>
    <xf numFmtId="0" fontId="9" fillId="7" borderId="26" xfId="9" applyFont="1" applyFill="1" applyBorder="1"/>
    <xf numFmtId="4" fontId="9" fillId="0" borderId="27" xfId="9" applyNumberFormat="1" applyFont="1" applyBorder="1"/>
    <xf numFmtId="0" fontId="10" fillId="0" borderId="42" xfId="9" applyFont="1" applyBorder="1"/>
    <xf numFmtId="0" fontId="10" fillId="7" borderId="43" xfId="9" applyFont="1" applyFill="1" applyBorder="1"/>
    <xf numFmtId="0" fontId="9" fillId="7" borderId="43" xfId="9" applyFont="1" applyFill="1" applyBorder="1"/>
    <xf numFmtId="0" fontId="9" fillId="7" borderId="44" xfId="9" applyFont="1" applyFill="1" applyBorder="1"/>
    <xf numFmtId="166" fontId="10" fillId="0" borderId="45" xfId="9" applyNumberFormat="1" applyFont="1" applyFill="1" applyBorder="1"/>
    <xf numFmtId="0" fontId="1" fillId="3" borderId="20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/>
    </xf>
    <xf numFmtId="0" fontId="1" fillId="3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3" borderId="32" xfId="4" applyBorder="1" applyAlignment="1">
      <alignment horizontal="center" vertical="center" wrapText="1"/>
    </xf>
    <xf numFmtId="0" fontId="1" fillId="3" borderId="35" xfId="4" applyBorder="1" applyAlignment="1">
      <alignment horizontal="center" vertical="center" wrapText="1"/>
    </xf>
    <xf numFmtId="0" fontId="1" fillId="3" borderId="38" xfId="4" applyBorder="1" applyAlignment="1">
      <alignment horizontal="center" vertical="center" wrapText="1"/>
    </xf>
    <xf numFmtId="0" fontId="1" fillId="3" borderId="25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" fillId="3" borderId="39" xfId="4" applyBorder="1" applyAlignment="1">
      <alignment horizontal="center" vertical="center" wrapText="1"/>
    </xf>
    <xf numFmtId="0" fontId="1" fillId="3" borderId="26" xfId="4" applyBorder="1" applyAlignment="1">
      <alignment horizontal="center" vertical="center" wrapText="1"/>
    </xf>
    <xf numFmtId="0" fontId="1" fillId="3" borderId="37" xfId="4" applyBorder="1" applyAlignment="1">
      <alignment horizontal="center" vertical="center" wrapText="1"/>
    </xf>
    <xf numFmtId="0" fontId="1" fillId="3" borderId="16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15" xfId="4" applyBorder="1" applyAlignment="1">
      <alignment horizontal="center" vertical="center" wrapText="1"/>
    </xf>
    <xf numFmtId="0" fontId="1" fillId="3" borderId="2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2" fillId="2" borderId="4" xfId="3" applyBorder="1" applyAlignment="1">
      <alignment horizontal="center" vertical="center" wrapText="1"/>
    </xf>
    <xf numFmtId="0" fontId="2" fillId="2" borderId="9" xfId="3" applyBorder="1" applyAlignment="1">
      <alignment horizontal="center" vertical="center" wrapText="1"/>
    </xf>
    <xf numFmtId="0" fontId="1" fillId="3" borderId="7" xfId="4" applyBorder="1" applyAlignment="1">
      <alignment horizontal="center" vertical="center"/>
    </xf>
    <xf numFmtId="0" fontId="1" fillId="3" borderId="24" xfId="4" applyBorder="1" applyAlignment="1">
      <alignment horizontal="center" vertical="center"/>
    </xf>
    <xf numFmtId="0" fontId="1" fillId="3" borderId="18" xfId="4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4" borderId="0" xfId="5" applyFont="1" applyAlignment="1">
      <alignment horizontal="center"/>
    </xf>
    <xf numFmtId="0" fontId="5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7" fillId="2" borderId="1" xfId="3" applyFont="1" applyBorder="1" applyAlignment="1">
      <alignment horizontal="center"/>
    </xf>
    <xf numFmtId="0" fontId="7" fillId="2" borderId="2" xfId="3" applyFont="1" applyBorder="1" applyAlignment="1">
      <alignment horizontal="center"/>
    </xf>
    <xf numFmtId="0" fontId="7" fillId="2" borderId="3" xfId="3" applyFont="1" applyBorder="1" applyAlignment="1">
      <alignment horizontal="center"/>
    </xf>
    <xf numFmtId="49" fontId="0" fillId="3" borderId="4" xfId="4" applyNumberFormat="1" applyFont="1" applyBorder="1" applyAlignment="1">
      <alignment horizontal="center" vertical="center" wrapText="1"/>
    </xf>
    <xf numFmtId="49" fontId="1" fillId="3" borderId="5" xfId="4" applyNumberFormat="1" applyBorder="1" applyAlignment="1">
      <alignment horizontal="center" vertical="center" wrapText="1"/>
    </xf>
    <xf numFmtId="49" fontId="1" fillId="3" borderId="6" xfId="4" applyNumberFormat="1" applyBorder="1" applyAlignment="1">
      <alignment horizontal="center" vertical="center" wrapText="1"/>
    </xf>
    <xf numFmtId="49" fontId="1" fillId="3" borderId="7" xfId="4" applyNumberFormat="1" applyBorder="1" applyAlignment="1">
      <alignment horizontal="center" vertical="center" wrapText="1"/>
    </xf>
    <xf numFmtId="49" fontId="1" fillId="3" borderId="0" xfId="4" applyNumberFormat="1" applyBorder="1" applyAlignment="1">
      <alignment horizontal="center" vertical="center" wrapText="1"/>
    </xf>
    <xf numFmtId="49" fontId="1" fillId="3" borderId="8" xfId="4" applyNumberFormat="1" applyBorder="1" applyAlignment="1">
      <alignment horizontal="center" vertical="center" wrapText="1"/>
    </xf>
    <xf numFmtId="49" fontId="1" fillId="3" borderId="9" xfId="4" applyNumberFormat="1" applyBorder="1" applyAlignment="1">
      <alignment horizontal="center" vertical="center" wrapText="1"/>
    </xf>
    <xf numFmtId="49" fontId="1" fillId="3" borderId="10" xfId="4" applyNumberFormat="1" applyBorder="1" applyAlignment="1">
      <alignment horizontal="center" vertical="center" wrapText="1"/>
    </xf>
    <xf numFmtId="49" fontId="1" fillId="3" borderId="11" xfId="4" applyNumberFormat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 xml:space="preserve">Especialista en  Estructuras </v>
          </cell>
        </row>
        <row r="8">
          <cell r="C8" t="str">
            <v>Abogado Especialista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view="pageBreakPreview" zoomScale="60" zoomScaleNormal="100" workbookViewId="0">
      <selection activeCell="B46" sqref="B46"/>
    </sheetView>
  </sheetViews>
  <sheetFormatPr baseColWidth="10" defaultRowHeight="15" x14ac:dyDescent="0.25"/>
  <cols>
    <col min="1" max="1" width="2" customWidth="1"/>
    <col min="2" max="2" width="60.5703125" customWidth="1"/>
    <col min="3" max="3" width="21.5703125" customWidth="1"/>
    <col min="4" max="4" width="21.7109375" customWidth="1"/>
    <col min="6" max="6" width="18.85546875" customWidth="1"/>
    <col min="7" max="7" width="24.28515625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85" t="s">
        <v>0</v>
      </c>
      <c r="C2" s="85"/>
      <c r="D2" s="85"/>
      <c r="E2" s="85"/>
      <c r="F2" s="85"/>
      <c r="G2" s="85"/>
    </row>
    <row r="3" spans="2:7" ht="15.75" x14ac:dyDescent="0.25">
      <c r="B3" s="86" t="s">
        <v>1</v>
      </c>
      <c r="C3" s="86"/>
      <c r="D3" s="86"/>
      <c r="E3" s="86"/>
      <c r="F3" s="86"/>
      <c r="G3" s="86"/>
    </row>
    <row r="4" spans="2:7" x14ac:dyDescent="0.25">
      <c r="B4" s="87" t="s">
        <v>44</v>
      </c>
      <c r="C4" s="88"/>
      <c r="D4" s="88"/>
      <c r="E4" s="88"/>
      <c r="F4" s="88"/>
      <c r="G4" s="88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89" t="s">
        <v>2</v>
      </c>
      <c r="C6" s="90"/>
      <c r="D6" s="90"/>
      <c r="E6" s="90"/>
      <c r="F6" s="90"/>
      <c r="G6" s="91"/>
    </row>
    <row r="7" spans="2:7" ht="15" customHeight="1" x14ac:dyDescent="0.25">
      <c r="B7" s="92" t="s">
        <v>3</v>
      </c>
      <c r="C7" s="93"/>
      <c r="D7" s="93"/>
      <c r="E7" s="93"/>
      <c r="F7" s="93"/>
      <c r="G7" s="94"/>
    </row>
    <row r="8" spans="2:7" x14ac:dyDescent="0.25">
      <c r="B8" s="95"/>
      <c r="C8" s="96"/>
      <c r="D8" s="96"/>
      <c r="E8" s="96"/>
      <c r="F8" s="96"/>
      <c r="G8" s="97"/>
    </row>
    <row r="9" spans="2:7" x14ac:dyDescent="0.25">
      <c r="B9" s="95"/>
      <c r="C9" s="96"/>
      <c r="D9" s="96"/>
      <c r="E9" s="96"/>
      <c r="F9" s="96"/>
      <c r="G9" s="97"/>
    </row>
    <row r="10" spans="2:7" ht="15.75" thickBot="1" x14ac:dyDescent="0.3">
      <c r="B10" s="98"/>
      <c r="C10" s="99"/>
      <c r="D10" s="99"/>
      <c r="E10" s="99"/>
      <c r="F10" s="99"/>
      <c r="G10" s="100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84"/>
      <c r="C12" s="84"/>
      <c r="D12" s="84"/>
      <c r="E12" s="84"/>
      <c r="F12" s="84"/>
      <c r="G12" s="84"/>
    </row>
    <row r="13" spans="2:7" x14ac:dyDescent="0.25">
      <c r="B13" s="79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80"/>
      <c r="C14" s="6"/>
      <c r="D14" s="6"/>
      <c r="E14" s="7"/>
      <c r="F14" s="8" t="s">
        <v>45</v>
      </c>
      <c r="G14" s="9" t="s">
        <v>10</v>
      </c>
    </row>
    <row r="15" spans="2:7" x14ac:dyDescent="0.25">
      <c r="B15" s="81" t="s">
        <v>11</v>
      </c>
      <c r="C15" s="83" t="s">
        <v>12</v>
      </c>
      <c r="D15" s="83" t="s">
        <v>13</v>
      </c>
      <c r="E15" s="83" t="s">
        <v>14</v>
      </c>
      <c r="F15" s="77" t="s">
        <v>15</v>
      </c>
      <c r="G15" s="55" t="s">
        <v>16</v>
      </c>
    </row>
    <row r="16" spans="2:7" x14ac:dyDescent="0.25">
      <c r="B16" s="81"/>
      <c r="C16" s="74"/>
      <c r="D16" s="74"/>
      <c r="E16" s="74"/>
      <c r="F16" s="78"/>
      <c r="G16" s="56"/>
    </row>
    <row r="17" spans="2:7" x14ac:dyDescent="0.25">
      <c r="B17" s="82"/>
      <c r="C17" s="68"/>
      <c r="D17" s="68"/>
      <c r="E17" s="68"/>
      <c r="F17" s="71"/>
      <c r="G17" s="57"/>
    </row>
    <row r="18" spans="2:7" ht="15.75" x14ac:dyDescent="0.25">
      <c r="B18" s="10" t="s">
        <v>17</v>
      </c>
      <c r="C18" s="11"/>
      <c r="D18" s="12">
        <v>1</v>
      </c>
      <c r="E18" s="13">
        <v>0.2</v>
      </c>
      <c r="F18" s="14">
        <f>+E18*D18*7</f>
        <v>1.4000000000000001</v>
      </c>
      <c r="G18" s="15">
        <f>+ROUND(F18*C18,0)</f>
        <v>0</v>
      </c>
    </row>
    <row r="19" spans="2:7" ht="15.75" x14ac:dyDescent="0.25">
      <c r="B19" s="10" t="s">
        <v>18</v>
      </c>
      <c r="C19" s="11"/>
      <c r="D19" s="12">
        <v>1</v>
      </c>
      <c r="E19" s="13">
        <v>0.4</v>
      </c>
      <c r="F19" s="14">
        <f t="shared" ref="F19:F25" si="0">+E19*D19*7</f>
        <v>2.8000000000000003</v>
      </c>
      <c r="G19" s="15">
        <f t="shared" ref="G19:G25" si="1">+ROUND(F19*C19,0)</f>
        <v>0</v>
      </c>
    </row>
    <row r="20" spans="2:7" ht="15.75" x14ac:dyDescent="0.25">
      <c r="B20" s="10" t="s">
        <v>19</v>
      </c>
      <c r="C20" s="11"/>
      <c r="D20" s="12">
        <v>1</v>
      </c>
      <c r="E20" s="13">
        <v>0.3</v>
      </c>
      <c r="F20" s="14">
        <f t="shared" si="0"/>
        <v>2.1</v>
      </c>
      <c r="G20" s="15">
        <f t="shared" si="1"/>
        <v>0</v>
      </c>
    </row>
    <row r="21" spans="2:7" ht="15.75" x14ac:dyDescent="0.25">
      <c r="B21" s="10" t="str">
        <f>+[1]SALARIOS!C8</f>
        <v>Abogado Especialista</v>
      </c>
      <c r="C21" s="11"/>
      <c r="D21" s="12">
        <v>1</v>
      </c>
      <c r="E21" s="13">
        <v>0.3</v>
      </c>
      <c r="F21" s="14">
        <f t="shared" si="0"/>
        <v>2.1</v>
      </c>
      <c r="G21" s="15">
        <f t="shared" si="1"/>
        <v>0</v>
      </c>
    </row>
    <row r="22" spans="2:7" ht="15.75" x14ac:dyDescent="0.25">
      <c r="B22" s="16" t="str">
        <f>+[1]SALARIOS!C6</f>
        <v xml:space="preserve">Especialista en  Estructuras </v>
      </c>
      <c r="C22" s="11"/>
      <c r="D22" s="12">
        <v>1</v>
      </c>
      <c r="E22" s="13">
        <v>0.3</v>
      </c>
      <c r="F22" s="14">
        <f t="shared" si="0"/>
        <v>2.1</v>
      </c>
      <c r="G22" s="15">
        <f t="shared" si="1"/>
        <v>0</v>
      </c>
    </row>
    <row r="23" spans="2:7" ht="15.75" x14ac:dyDescent="0.25">
      <c r="B23" s="10" t="s">
        <v>20</v>
      </c>
      <c r="C23" s="11"/>
      <c r="D23" s="12">
        <v>1</v>
      </c>
      <c r="E23" s="13">
        <v>0.2</v>
      </c>
      <c r="F23" s="14">
        <f t="shared" si="0"/>
        <v>1.4000000000000001</v>
      </c>
      <c r="G23" s="15">
        <f t="shared" si="1"/>
        <v>0</v>
      </c>
    </row>
    <row r="24" spans="2:7" ht="15.75" x14ac:dyDescent="0.25">
      <c r="B24" s="10" t="s">
        <v>21</v>
      </c>
      <c r="C24" s="11"/>
      <c r="D24" s="12">
        <v>1</v>
      </c>
      <c r="E24" s="13">
        <v>1</v>
      </c>
      <c r="F24" s="14">
        <f t="shared" si="0"/>
        <v>7</v>
      </c>
      <c r="G24" s="15">
        <f t="shared" si="1"/>
        <v>0</v>
      </c>
    </row>
    <row r="25" spans="2:7" ht="16.5" thickBot="1" x14ac:dyDescent="0.3">
      <c r="B25" s="10" t="s">
        <v>22</v>
      </c>
      <c r="C25" s="11"/>
      <c r="D25" s="12">
        <v>1</v>
      </c>
      <c r="E25" s="13">
        <v>1</v>
      </c>
      <c r="F25" s="14">
        <f t="shared" si="0"/>
        <v>7</v>
      </c>
      <c r="G25" s="15">
        <f t="shared" si="1"/>
        <v>0</v>
      </c>
    </row>
    <row r="26" spans="2:7" ht="15.75" x14ac:dyDescent="0.25">
      <c r="B26" s="58" t="s">
        <v>23</v>
      </c>
      <c r="C26" s="59"/>
      <c r="D26" s="59"/>
      <c r="E26" s="59"/>
      <c r="F26" s="59"/>
      <c r="G26" s="17">
        <f>+ROUND(SUM(G18:G25),0)</f>
        <v>0</v>
      </c>
    </row>
    <row r="27" spans="2:7" ht="15.75" x14ac:dyDescent="0.25">
      <c r="B27" s="60" t="s">
        <v>24</v>
      </c>
      <c r="C27" s="61"/>
      <c r="D27" s="61"/>
      <c r="E27" s="61"/>
      <c r="F27" s="62"/>
      <c r="G27" s="18">
        <v>2.2000000000000002</v>
      </c>
    </row>
    <row r="28" spans="2:7" ht="16.5" thickBot="1" x14ac:dyDescent="0.3">
      <c r="B28" s="63" t="s">
        <v>25</v>
      </c>
      <c r="C28" s="64"/>
      <c r="D28" s="64"/>
      <c r="E28" s="64"/>
      <c r="F28" s="64"/>
      <c r="G28" s="19">
        <f>+ROUND(G26*G27,0)</f>
        <v>0</v>
      </c>
    </row>
    <row r="29" spans="2:7" ht="17.25" thickBot="1" x14ac:dyDescent="0.35">
      <c r="B29" s="1"/>
      <c r="C29" s="1"/>
      <c r="D29" s="1"/>
      <c r="E29" s="1"/>
      <c r="F29" s="1"/>
      <c r="G29" s="1"/>
    </row>
    <row r="30" spans="2:7" x14ac:dyDescent="0.25">
      <c r="B30" s="65" t="s">
        <v>26</v>
      </c>
      <c r="C30" s="20" t="s">
        <v>27</v>
      </c>
      <c r="D30" s="21" t="s">
        <v>28</v>
      </c>
      <c r="E30" s="21" t="s">
        <v>29</v>
      </c>
      <c r="F30" s="22" t="s">
        <v>30</v>
      </c>
      <c r="G30" s="23" t="s">
        <v>31</v>
      </c>
    </row>
    <row r="31" spans="2:7" x14ac:dyDescent="0.25">
      <c r="B31" s="66"/>
      <c r="C31" s="68" t="s">
        <v>32</v>
      </c>
      <c r="D31" s="71" t="s">
        <v>33</v>
      </c>
      <c r="E31" s="74" t="s">
        <v>34</v>
      </c>
      <c r="F31" s="71" t="s">
        <v>35</v>
      </c>
      <c r="G31" s="24" t="s">
        <v>36</v>
      </c>
    </row>
    <row r="32" spans="2:7" x14ac:dyDescent="0.25">
      <c r="B32" s="66"/>
      <c r="C32" s="69"/>
      <c r="D32" s="72"/>
      <c r="E32" s="74"/>
      <c r="F32" s="72"/>
      <c r="G32" s="76" t="s">
        <v>16</v>
      </c>
    </row>
    <row r="33" spans="2:7" x14ac:dyDescent="0.25">
      <c r="B33" s="66"/>
      <c r="C33" s="69"/>
      <c r="D33" s="72"/>
      <c r="E33" s="74"/>
      <c r="F33" s="72"/>
      <c r="G33" s="56"/>
    </row>
    <row r="34" spans="2:7" ht="15.75" thickBot="1" x14ac:dyDescent="0.3">
      <c r="B34" s="67"/>
      <c r="C34" s="70"/>
      <c r="D34" s="73"/>
      <c r="E34" s="75"/>
      <c r="F34" s="73"/>
      <c r="G34" s="57"/>
    </row>
    <row r="35" spans="2:7" ht="15.75" x14ac:dyDescent="0.25">
      <c r="B35" s="25" t="s">
        <v>37</v>
      </c>
      <c r="C35" s="26">
        <v>1</v>
      </c>
      <c r="D35" s="26" t="s">
        <v>38</v>
      </c>
      <c r="E35" s="27">
        <v>7</v>
      </c>
      <c r="F35" s="28"/>
      <c r="G35" s="29">
        <f t="shared" ref="G35:G37" si="2">+F35*E35*C35</f>
        <v>0</v>
      </c>
    </row>
    <row r="36" spans="2:7" ht="15.75" x14ac:dyDescent="0.25">
      <c r="B36" s="30" t="s">
        <v>39</v>
      </c>
      <c r="C36" s="26">
        <v>1</v>
      </c>
      <c r="D36" s="26" t="s">
        <v>38</v>
      </c>
      <c r="E36" s="27">
        <v>7</v>
      </c>
      <c r="F36" s="28"/>
      <c r="G36" s="29">
        <f t="shared" si="2"/>
        <v>0</v>
      </c>
    </row>
    <row r="37" spans="2:7" ht="15.75" x14ac:dyDescent="0.25">
      <c r="B37" s="25" t="s">
        <v>40</v>
      </c>
      <c r="C37" s="26">
        <v>1</v>
      </c>
      <c r="D37" s="26" t="s">
        <v>38</v>
      </c>
      <c r="E37" s="27">
        <v>7</v>
      </c>
      <c r="F37" s="28"/>
      <c r="G37" s="29">
        <f t="shared" si="2"/>
        <v>0</v>
      </c>
    </row>
    <row r="38" spans="2:7" ht="16.5" thickBot="1" x14ac:dyDescent="0.3">
      <c r="B38" s="31" t="s">
        <v>41</v>
      </c>
      <c r="C38" s="32"/>
      <c r="D38" s="33"/>
      <c r="E38" s="33"/>
      <c r="F38" s="34"/>
      <c r="G38" s="35">
        <f>+SUM(G35:G37)</f>
        <v>0</v>
      </c>
    </row>
    <row r="39" spans="2:7" ht="16.5" thickBot="1" x14ac:dyDescent="0.3">
      <c r="B39" s="36"/>
      <c r="C39" s="37"/>
      <c r="D39" s="38"/>
      <c r="E39" s="38"/>
      <c r="F39" s="38"/>
      <c r="G39" s="39"/>
    </row>
    <row r="40" spans="2:7" ht="15.75" x14ac:dyDescent="0.25">
      <c r="B40" s="40" t="s">
        <v>42</v>
      </c>
      <c r="C40" s="41"/>
      <c r="D40" s="42"/>
      <c r="E40" s="42"/>
      <c r="F40" s="43"/>
      <c r="G40" s="44">
        <f>+G38+G28</f>
        <v>0</v>
      </c>
    </row>
    <row r="41" spans="2:7" ht="16.5" thickBot="1" x14ac:dyDescent="0.3">
      <c r="B41" s="45" t="s">
        <v>43</v>
      </c>
      <c r="C41" s="46"/>
      <c r="D41" s="47"/>
      <c r="E41" s="47"/>
      <c r="F41" s="48"/>
      <c r="G41" s="49">
        <f>+ROUND(G40*0.16,0)</f>
        <v>0</v>
      </c>
    </row>
    <row r="42" spans="2:7" ht="16.5" thickBot="1" x14ac:dyDescent="0.3">
      <c r="B42" s="50" t="s">
        <v>46</v>
      </c>
      <c r="C42" s="51"/>
      <c r="D42" s="52"/>
      <c r="E42" s="52"/>
      <c r="F42" s="53"/>
      <c r="G42" s="54">
        <f>+ROUND(G41+G40,0)</f>
        <v>0</v>
      </c>
    </row>
  </sheetData>
  <mergeCells count="22">
    <mergeCell ref="B12:G12"/>
    <mergeCell ref="B2:G2"/>
    <mergeCell ref="B3:G3"/>
    <mergeCell ref="B4:G4"/>
    <mergeCell ref="B6:G6"/>
    <mergeCell ref="B7:G10"/>
    <mergeCell ref="B13:B14"/>
    <mergeCell ref="B15:B17"/>
    <mergeCell ref="C15:C17"/>
    <mergeCell ref="D15:D17"/>
    <mergeCell ref="E15:E17"/>
    <mergeCell ref="G15:G17"/>
    <mergeCell ref="B26:F26"/>
    <mergeCell ref="B27:F27"/>
    <mergeCell ref="B28:F28"/>
    <mergeCell ref="B30:B34"/>
    <mergeCell ref="C31:C34"/>
    <mergeCell ref="D31:D34"/>
    <mergeCell ref="E31:E34"/>
    <mergeCell ref="F31:F34"/>
    <mergeCell ref="G32:G34"/>
    <mergeCell ref="F15:F17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Juan Fernando Herrera Urrego</cp:lastModifiedBy>
  <dcterms:created xsi:type="dcterms:W3CDTF">2015-03-06T15:27:23Z</dcterms:created>
  <dcterms:modified xsi:type="dcterms:W3CDTF">2015-04-15T20:23:05Z</dcterms:modified>
</cp:coreProperties>
</file>